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45" windowWidth="14805" windowHeight="6870"/>
  </bookViews>
  <sheets>
    <sheet name="Лист1" sheetId="1" r:id="rId1"/>
    <sheet name="Лист3" sheetId="3" r:id="rId2"/>
  </sheets>
  <externalReferences>
    <externalReference r:id="rId3"/>
    <externalReference r:id="rId4"/>
  </externalReferences>
  <definedNames>
    <definedName name="_xlnm._FilterDatabase" localSheetId="0" hidden="1">Лист1!$A$10:$AS$1490</definedName>
  </definedNames>
  <calcPr calcId="145621"/>
</workbook>
</file>

<file path=xl/calcChain.xml><?xml version="1.0" encoding="utf-8"?>
<calcChain xmlns="http://schemas.openxmlformats.org/spreadsheetml/2006/main">
  <c r="W1489" i="1" l="1"/>
  <c r="X368" i="1"/>
  <c r="W258" i="1"/>
  <c r="X923" i="1"/>
  <c r="X921" i="1"/>
  <c r="X919" i="1"/>
  <c r="X917" i="1"/>
  <c r="X915" i="1"/>
  <c r="X913" i="1"/>
  <c r="X911" i="1"/>
  <c r="X909" i="1"/>
  <c r="X907" i="1"/>
  <c r="X905" i="1"/>
  <c r="X903" i="1"/>
  <c r="X901" i="1"/>
  <c r="X258" i="1" l="1"/>
  <c r="X1361" i="1" l="1"/>
  <c r="X1359" i="1"/>
  <c r="X1357" i="1"/>
  <c r="X1355" i="1"/>
  <c r="W282" i="1"/>
  <c r="X282" i="1" s="1"/>
  <c r="X1326" i="1"/>
  <c r="X1328" i="1"/>
  <c r="X1330" i="1"/>
  <c r="X1332" i="1"/>
  <c r="X1334" i="1"/>
  <c r="X1336" i="1"/>
  <c r="X994" i="1"/>
  <c r="X992" i="1"/>
  <c r="X802" i="1" l="1"/>
  <c r="X32" i="1"/>
  <c r="X29" i="1"/>
  <c r="X215" i="1" l="1"/>
  <c r="X213" i="1"/>
  <c r="X211" i="1"/>
  <c r="X209" i="1"/>
  <c r="X207" i="1"/>
  <c r="X205" i="1"/>
  <c r="X203" i="1"/>
  <c r="X201" i="1"/>
  <c r="X199" i="1"/>
  <c r="X197" i="1"/>
  <c r="X195" i="1"/>
  <c r="X193" i="1"/>
  <c r="X191" i="1"/>
  <c r="X189" i="1"/>
  <c r="X187" i="1"/>
  <c r="X185" i="1"/>
  <c r="X183" i="1"/>
  <c r="X181" i="1"/>
  <c r="X179" i="1"/>
  <c r="X177" i="1"/>
  <c r="X175" i="1"/>
  <c r="X173" i="1"/>
  <c r="X171" i="1"/>
  <c r="X169" i="1"/>
  <c r="X165" i="1"/>
  <c r="X122" i="1"/>
  <c r="X120" i="1"/>
  <c r="X117" i="1"/>
  <c r="X86" i="1" l="1"/>
  <c r="X1322" i="1" l="1"/>
  <c r="X1320" i="1"/>
  <c r="X1318" i="1"/>
  <c r="X1316" i="1"/>
  <c r="X1314" i="1"/>
  <c r="X1312" i="1"/>
  <c r="X1310" i="1"/>
  <c r="X1308" i="1"/>
  <c r="X1306" i="1"/>
  <c r="X1304" i="1"/>
  <c r="X1302" i="1"/>
  <c r="X1300" i="1"/>
  <c r="X1298" i="1"/>
  <c r="X1296" i="1"/>
  <c r="X1294" i="1"/>
  <c r="X1292" i="1"/>
  <c r="X1290" i="1"/>
  <c r="X1288" i="1"/>
  <c r="X1286" i="1"/>
  <c r="X1284" i="1"/>
  <c r="X1282" i="1"/>
  <c r="X1280" i="1"/>
  <c r="X1278" i="1"/>
  <c r="X1276" i="1"/>
  <c r="X1274" i="1"/>
  <c r="X1272" i="1"/>
  <c r="X1270" i="1"/>
  <c r="X1268" i="1"/>
  <c r="X1266" i="1"/>
  <c r="X1264" i="1"/>
  <c r="X1262" i="1"/>
  <c r="X1260" i="1"/>
  <c r="X1258" i="1"/>
  <c r="X1256" i="1"/>
  <c r="X1254" i="1"/>
  <c r="X1252" i="1"/>
  <c r="X1250" i="1"/>
  <c r="X1248" i="1"/>
  <c r="X1246" i="1"/>
  <c r="X1244" i="1"/>
  <c r="X1242" i="1"/>
  <c r="X1240" i="1"/>
  <c r="X1238" i="1"/>
  <c r="X1236" i="1"/>
  <c r="X1234" i="1"/>
  <c r="X1232" i="1"/>
  <c r="X1230" i="1"/>
  <c r="X1228" i="1"/>
  <c r="X1226" i="1"/>
  <c r="X1224" i="1"/>
  <c r="X1222" i="1"/>
  <c r="X1220" i="1"/>
  <c r="X1218" i="1"/>
  <c r="X1216" i="1"/>
  <c r="X1214" i="1"/>
  <c r="X1212" i="1"/>
  <c r="X1210" i="1"/>
  <c r="X1208" i="1"/>
  <c r="X1206" i="1"/>
  <c r="X1204" i="1"/>
  <c r="X1202" i="1"/>
  <c r="X1200" i="1"/>
  <c r="X1198" i="1"/>
  <c r="X1196" i="1"/>
  <c r="X1194" i="1"/>
  <c r="X1192" i="1"/>
  <c r="X1190" i="1"/>
  <c r="X1188" i="1"/>
  <c r="X1186" i="1"/>
  <c r="X1184" i="1"/>
  <c r="X1182" i="1"/>
  <c r="X1180" i="1"/>
  <c r="X1178" i="1"/>
  <c r="X1176" i="1"/>
  <c r="X1174" i="1"/>
  <c r="X1172" i="1"/>
  <c r="X1170" i="1"/>
  <c r="X1168" i="1"/>
  <c r="X1166" i="1"/>
  <c r="X1164" i="1"/>
  <c r="X1162" i="1"/>
  <c r="X1160" i="1"/>
  <c r="X1158" i="1"/>
  <c r="X1156" i="1"/>
  <c r="X1154" i="1"/>
  <c r="X1152" i="1"/>
  <c r="X1150" i="1"/>
  <c r="X1148" i="1"/>
  <c r="X1146" i="1"/>
  <c r="X592" i="1"/>
  <c r="X727" i="1"/>
  <c r="X383" i="1"/>
  <c r="X374" i="1"/>
  <c r="X1412" i="1"/>
  <c r="X1410" i="1"/>
  <c r="X774" i="1"/>
  <c r="X977" i="1"/>
  <c r="X975" i="1"/>
  <c r="X973" i="1"/>
  <c r="X814" i="1"/>
  <c r="X812" i="1"/>
  <c r="X810" i="1"/>
  <c r="X808" i="1"/>
  <c r="X806" i="1"/>
  <c r="X279" i="1"/>
  <c r="X262" i="1"/>
  <c r="X167" i="1"/>
  <c r="X1477" i="1"/>
  <c r="X1476" i="1"/>
  <c r="X1475" i="1"/>
  <c r="X1474" i="1"/>
  <c r="X1473" i="1"/>
  <c r="X1472" i="1"/>
  <c r="X1471" i="1"/>
  <c r="X1470" i="1"/>
  <c r="X1469" i="1"/>
  <c r="X1465" i="1"/>
  <c r="X1464" i="1"/>
  <c r="X1461" i="1"/>
  <c r="X1460" i="1"/>
  <c r="X1459" i="1"/>
  <c r="X1458" i="1"/>
  <c r="X1457"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28" i="1"/>
  <c r="X327" i="1"/>
  <c r="X326" i="1"/>
  <c r="X325" i="1"/>
  <c r="X324" i="1"/>
  <c r="X323" i="1"/>
  <c r="X322" i="1"/>
  <c r="X321" i="1"/>
  <c r="X320" i="1"/>
  <c r="X319" i="1"/>
  <c r="X318" i="1"/>
  <c r="X317" i="1"/>
  <c r="X316" i="1"/>
  <c r="X315" i="1"/>
  <c r="X314" i="1"/>
  <c r="X313" i="1"/>
  <c r="X312" i="1"/>
  <c r="X311" i="1"/>
  <c r="X310" i="1"/>
  <c r="X309"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308" i="1" l="1"/>
  <c r="X216" i="1" l="1"/>
  <c r="X703" i="1" l="1"/>
  <c r="X701" i="1"/>
  <c r="X699" i="1"/>
  <c r="X697" i="1"/>
  <c r="X602" i="1"/>
  <c r="X939" i="1"/>
  <c r="X937" i="1"/>
  <c r="X935" i="1"/>
  <c r="X933" i="1"/>
  <c r="X931" i="1"/>
  <c r="X929" i="1"/>
  <c r="X927" i="1"/>
  <c r="X925" i="1"/>
  <c r="X777" i="1"/>
  <c r="X817" i="1"/>
  <c r="X34" i="1"/>
  <c r="X26" i="1"/>
  <c r="X24" i="1"/>
  <c r="X22" i="1"/>
  <c r="X20" i="1"/>
  <c r="X18" i="1"/>
  <c r="X80" i="1"/>
  <c r="X78" i="1"/>
  <c r="X76" i="1"/>
  <c r="X74" i="1"/>
  <c r="X72" i="1"/>
  <c r="X70" i="1"/>
  <c r="X68" i="1"/>
  <c r="X66" i="1"/>
  <c r="X64" i="1"/>
  <c r="X62" i="1"/>
  <c r="X60" i="1"/>
  <c r="X58" i="1"/>
  <c r="X1456" i="1"/>
  <c r="X1455" i="1"/>
  <c r="X1454" i="1"/>
  <c r="X1453" i="1"/>
  <c r="X1452" i="1"/>
  <c r="X1451"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6" i="1" l="1"/>
  <c r="X1408" i="1" l="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53" i="1"/>
  <c r="X1352" i="1"/>
  <c r="X1351" i="1"/>
  <c r="X1350" i="1"/>
  <c r="X1349" i="1"/>
  <c r="X1348" i="1"/>
  <c r="X1347" i="1"/>
  <c r="X1346" i="1"/>
  <c r="X1345" i="1"/>
  <c r="X1344" i="1"/>
  <c r="X1343" i="1"/>
  <c r="X1342" i="1"/>
  <c r="X1341" i="1"/>
  <c r="X1340" i="1"/>
  <c r="X1339" i="1"/>
  <c r="X1338" i="1"/>
  <c r="X1337"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65" i="1"/>
  <c r="X1064" i="1"/>
  <c r="X1063" i="1"/>
  <c r="X1062" i="1"/>
  <c r="X1061" i="1"/>
  <c r="X1060" i="1"/>
  <c r="X1059" i="1"/>
  <c r="X1058" i="1"/>
  <c r="X1057" i="1"/>
  <c r="X1056" i="1"/>
  <c r="X1055" i="1"/>
  <c r="X1054" i="1"/>
  <c r="X307" i="1"/>
  <c r="X306" i="1"/>
  <c r="X305" i="1"/>
  <c r="X304" i="1"/>
  <c r="X303" i="1"/>
  <c r="X302" i="1"/>
  <c r="X301" i="1"/>
  <c r="X300" i="1"/>
  <c r="X299" i="1"/>
  <c r="X298" i="1"/>
  <c r="X297" i="1"/>
  <c r="X294" i="1"/>
  <c r="X293" i="1"/>
  <c r="X290" i="1"/>
  <c r="X289" i="1"/>
  <c r="X288" i="1"/>
  <c r="X283" i="1"/>
  <c r="X163" i="1" l="1"/>
  <c r="X1039" i="1"/>
  <c r="X1038" i="1"/>
  <c r="X1001" i="1"/>
  <c r="X1000" i="1"/>
  <c r="W280" i="1" l="1"/>
  <c r="X280" i="1" s="1"/>
  <c r="X1037" i="1" l="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999" i="1"/>
  <c r="X998" i="1"/>
  <c r="X997" i="1"/>
  <c r="X996" i="1"/>
  <c r="X995" i="1"/>
  <c r="X990" i="1"/>
  <c r="X989" i="1"/>
  <c r="X988" i="1"/>
  <c r="X981" i="1"/>
  <c r="X980" i="1"/>
  <c r="X979" i="1"/>
  <c r="X978" i="1"/>
  <c r="X969" i="1"/>
  <c r="X968" i="1"/>
  <c r="X967" i="1"/>
  <c r="X966" i="1"/>
  <c r="X965" i="1"/>
  <c r="X964" i="1"/>
  <c r="X963" i="1"/>
  <c r="X962" i="1"/>
  <c r="X961" i="1"/>
  <c r="X960" i="1"/>
  <c r="X959" i="1"/>
  <c r="X950" i="1"/>
  <c r="X949" i="1"/>
  <c r="X948" i="1"/>
  <c r="X945" i="1"/>
  <c r="X944" i="1"/>
  <c r="X943" i="1"/>
  <c r="X942" i="1"/>
  <c r="X941" i="1" l="1"/>
  <c r="X940" i="1"/>
  <c r="X787" i="1" l="1"/>
  <c r="X123" i="1" l="1"/>
  <c r="X162" i="1"/>
  <c r="X157" i="1"/>
  <c r="X156" i="1"/>
  <c r="X155" i="1"/>
  <c r="X154" i="1"/>
  <c r="X153" i="1"/>
  <c r="X152" i="1"/>
  <c r="X899" i="1" l="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V832" i="1"/>
  <c r="X832" i="1" s="1"/>
  <c r="V831" i="1"/>
  <c r="X831" i="1" s="1"/>
  <c r="X830" i="1"/>
  <c r="X829" i="1"/>
  <c r="X828" i="1"/>
  <c r="X827" i="1"/>
  <c r="X826" i="1"/>
  <c r="X825" i="1"/>
  <c r="X824" i="1"/>
  <c r="X823" i="1"/>
  <c r="X822" i="1"/>
  <c r="X821" i="1"/>
  <c r="X820" i="1"/>
  <c r="X819" i="1"/>
  <c r="X818" i="1"/>
  <c r="X815" i="1"/>
  <c r="X804" i="1"/>
  <c r="X803" i="1"/>
  <c r="V800" i="1"/>
  <c r="X798" i="1"/>
  <c r="X797" i="1"/>
  <c r="X796" i="1"/>
  <c r="X795" i="1"/>
  <c r="X794" i="1"/>
  <c r="X793" i="1"/>
  <c r="X792" i="1"/>
  <c r="X791" i="1"/>
  <c r="X790" i="1"/>
  <c r="X789" i="1"/>
  <c r="X788" i="1"/>
  <c r="X786" i="1"/>
  <c r="X785" i="1"/>
  <c r="X782" i="1"/>
  <c r="X781" i="1"/>
  <c r="X780" i="1"/>
  <c r="X779" i="1"/>
  <c r="X778" i="1"/>
  <c r="X775"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5" i="1"/>
  <c r="X724" i="1"/>
  <c r="X723" i="1"/>
  <c r="X720" i="1"/>
  <c r="X719" i="1"/>
  <c r="X718" i="1"/>
  <c r="X717" i="1"/>
  <c r="X716" i="1"/>
  <c r="X715" i="1"/>
  <c r="X714" i="1"/>
  <c r="X713" i="1"/>
  <c r="X712" i="1"/>
  <c r="X711" i="1"/>
  <c r="X710" i="1"/>
  <c r="X709" i="1"/>
  <c r="X708" i="1"/>
  <c r="X707" i="1"/>
  <c r="X706" i="1"/>
  <c r="X705" i="1"/>
  <c r="X704" i="1"/>
  <c r="X695" i="1"/>
  <c r="X694" i="1"/>
  <c r="X693" i="1"/>
  <c r="X692" i="1"/>
  <c r="X691" i="1"/>
  <c r="X690" i="1"/>
  <c r="X689" i="1"/>
  <c r="V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W277" i="1"/>
  <c r="X277" i="1" s="1"/>
  <c r="W276" i="1"/>
  <c r="X276" i="1" s="1"/>
  <c r="W275" i="1"/>
  <c r="X275" i="1" s="1"/>
  <c r="X274" i="1"/>
  <c r="W273" i="1"/>
  <c r="X273" i="1" s="1"/>
  <c r="W272" i="1"/>
  <c r="X272" i="1" s="1"/>
  <c r="W271" i="1"/>
  <c r="X271" i="1" s="1"/>
  <c r="W270" i="1"/>
  <c r="X270" i="1" s="1"/>
  <c r="W269" i="1"/>
  <c r="X269" i="1" s="1"/>
  <c r="W268" i="1"/>
  <c r="X268" i="1" s="1"/>
  <c r="W267" i="1"/>
  <c r="X267" i="1" s="1"/>
  <c r="W266" i="1"/>
  <c r="X266" i="1" s="1"/>
  <c r="W265" i="1"/>
  <c r="X265" i="1" s="1"/>
  <c r="W264" i="1"/>
  <c r="X264" i="1" s="1"/>
  <c r="W263" i="1"/>
  <c r="X263" i="1" s="1"/>
  <c r="W260" i="1"/>
  <c r="X131" i="1"/>
  <c r="X130" i="1"/>
  <c r="X129" i="1"/>
  <c r="X128" i="1"/>
  <c r="U127" i="1"/>
  <c r="X127" i="1" s="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4" i="1"/>
  <c r="X81" i="1"/>
  <c r="X56" i="1"/>
  <c r="X55" i="1"/>
  <c r="X54" i="1"/>
  <c r="X53" i="1"/>
  <c r="X52" i="1"/>
  <c r="X51" i="1"/>
  <c r="X50" i="1"/>
  <c r="X49" i="1"/>
  <c r="X48" i="1"/>
  <c r="X47" i="1"/>
  <c r="X46" i="1"/>
  <c r="X45" i="1"/>
  <c r="X44" i="1"/>
  <c r="X43" i="1"/>
  <c r="W368" i="1" l="1"/>
  <c r="X799" i="1"/>
  <c r="X260" i="1"/>
  <c r="X608" i="1" l="1"/>
  <c r="X609" i="1"/>
  <c r="X607" i="1"/>
  <c r="X604" i="1" l="1"/>
  <c r="X603" i="1" l="1"/>
  <c r="U33" i="1" l="1"/>
  <c r="U30" i="1"/>
  <c r="U25" i="1"/>
  <c r="U23" i="1"/>
  <c r="U21" i="1"/>
  <c r="U19" i="1"/>
  <c r="U15" i="1"/>
  <c r="X14" i="1" l="1"/>
  <c r="X599" i="1" l="1"/>
  <c r="X598" i="1"/>
  <c r="X597" i="1"/>
  <c r="X596" i="1" l="1"/>
  <c r="X595" i="1"/>
  <c r="X594" i="1"/>
  <c r="X593" i="1"/>
  <c r="X590" i="1" l="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l="1"/>
  <c r="X479" i="1" l="1"/>
  <c r="X478" i="1"/>
  <c r="X477" i="1"/>
  <c r="X12" i="1" l="1"/>
  <c r="X443" i="1"/>
  <c r="X442" i="1" l="1"/>
  <c r="X441" i="1" l="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396" i="1" l="1"/>
  <c r="X397" i="1"/>
  <c r="X398" i="1"/>
  <c r="X399" i="1"/>
  <c r="X400" i="1"/>
  <c r="X401" i="1"/>
  <c r="X402" i="1"/>
  <c r="X403" i="1"/>
  <c r="X395" i="1"/>
  <c r="F403" i="1"/>
  <c r="F402" i="1"/>
  <c r="F401" i="1"/>
  <c r="F400" i="1"/>
  <c r="F399" i="1"/>
  <c r="F398" i="1"/>
  <c r="F397" i="1"/>
  <c r="F396" i="1"/>
  <c r="F395" i="1"/>
  <c r="X394" i="1" l="1"/>
  <c r="X393" i="1"/>
  <c r="X392" i="1"/>
  <c r="X391" i="1"/>
  <c r="X390" i="1"/>
  <c r="X389" i="1"/>
  <c r="X388" i="1"/>
  <c r="X387" i="1"/>
  <c r="X386" i="1"/>
  <c r="X385" i="1"/>
  <c r="X384" i="1"/>
  <c r="X376" i="1" l="1"/>
  <c r="X379" i="1"/>
  <c r="X381" i="1"/>
  <c r="X380" i="1"/>
  <c r="X377" i="1"/>
  <c r="X372" i="1"/>
  <c r="X371" i="1"/>
  <c r="X378" i="1"/>
  <c r="X375" i="1"/>
  <c r="W1490" i="1" l="1"/>
  <c r="X370" i="1"/>
  <c r="X1489" i="1" s="1"/>
  <c r="X1490" i="1" l="1"/>
</calcChain>
</file>

<file path=xl/comments1.xml><?xml version="1.0" encoding="utf-8"?>
<comments xmlns="http://schemas.openxmlformats.org/spreadsheetml/2006/main">
  <authors>
    <author>Автор</author>
  </authors>
  <commentList>
    <comment ref="A772" authorId="0">
      <text>
        <r>
          <rPr>
            <b/>
            <sz val="14"/>
            <color indexed="81"/>
            <rFont val="Tahoma"/>
            <family val="2"/>
            <charset val="204"/>
          </rPr>
          <t>Автор:</t>
        </r>
        <r>
          <rPr>
            <sz val="14"/>
            <color indexed="81"/>
            <rFont val="Tahoma"/>
            <family val="2"/>
            <charset val="204"/>
          </rPr>
          <t xml:space="preserve">
Пример, даты изменены.
</t>
        </r>
      </text>
    </comment>
    <comment ref="A773" authorId="0">
      <text>
        <r>
          <rPr>
            <b/>
            <sz val="14"/>
            <color indexed="81"/>
            <rFont val="Tahoma"/>
            <family val="2"/>
            <charset val="204"/>
          </rPr>
          <t>Автор:</t>
        </r>
        <r>
          <rPr>
            <sz val="14"/>
            <color indexed="81"/>
            <rFont val="Tahoma"/>
            <family val="2"/>
            <charset val="204"/>
          </rPr>
          <t xml:space="preserve">
Пример, даты изменены.
</t>
        </r>
      </text>
    </comment>
    <comment ref="A774" authorId="0">
      <text>
        <r>
          <rPr>
            <b/>
            <sz val="14"/>
            <color indexed="81"/>
            <rFont val="Tahoma"/>
            <family val="2"/>
            <charset val="204"/>
          </rPr>
          <t>Автор:</t>
        </r>
        <r>
          <rPr>
            <sz val="14"/>
            <color indexed="81"/>
            <rFont val="Tahoma"/>
            <family val="2"/>
            <charset val="204"/>
          </rPr>
          <t xml:space="preserve">
Пример, даты изменены.
</t>
        </r>
      </text>
    </comment>
    <comment ref="A775" authorId="0">
      <text>
        <r>
          <rPr>
            <b/>
            <sz val="14"/>
            <color indexed="81"/>
            <rFont val="Tahoma"/>
            <family val="2"/>
            <charset val="204"/>
          </rPr>
          <t>Автор:</t>
        </r>
        <r>
          <rPr>
            <sz val="14"/>
            <color indexed="81"/>
            <rFont val="Tahoma"/>
            <family val="2"/>
            <charset val="204"/>
          </rPr>
          <t xml:space="preserve">
Пример, даты изменены.
</t>
        </r>
      </text>
    </comment>
    <comment ref="O780" authorId="0">
      <text>
        <r>
          <rPr>
            <b/>
            <sz val="9"/>
            <color indexed="81"/>
            <rFont val="Tahoma"/>
            <family val="2"/>
            <charset val="204"/>
          </rPr>
          <t>Автор:</t>
        </r>
        <r>
          <rPr>
            <sz val="9"/>
            <color indexed="81"/>
            <rFont val="Tahoma"/>
            <family val="2"/>
            <charset val="204"/>
          </rPr>
          <t xml:space="preserve">
необходимо разделить закупку по лотам по месту оказания услуг </t>
        </r>
      </text>
    </comment>
    <comment ref="A1471" authorId="0">
      <text>
        <r>
          <rPr>
            <b/>
            <sz val="14"/>
            <color indexed="81"/>
            <rFont val="Tahoma"/>
            <family val="2"/>
            <charset val="204"/>
          </rPr>
          <t>Автор:</t>
        </r>
        <r>
          <rPr>
            <sz val="14"/>
            <color indexed="81"/>
            <rFont val="Tahoma"/>
            <family val="2"/>
            <charset val="204"/>
          </rPr>
          <t xml:space="preserve">
Пример, даты изменены.
</t>
        </r>
      </text>
    </comment>
  </commentList>
</comments>
</file>

<file path=xl/sharedStrings.xml><?xml version="1.0" encoding="utf-8"?>
<sst xmlns="http://schemas.openxmlformats.org/spreadsheetml/2006/main" count="29937" uniqueCount="4069">
  <si>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</si>
  <si>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</si>
  <si>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</si>
  <si>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</si>
  <si>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</si>
  <si>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</si>
  <si>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</si>
  <si>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</si>
  <si>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</si>
  <si>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</si>
  <si>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</si>
  <si>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</si>
  <si>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</si>
  <si>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</si>
  <si>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</si>
  <si>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</si>
  <si>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</si>
  <si>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</si>
  <si>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</si>
  <si>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</si>
  <si>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</si>
  <si>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</si>
  <si>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</si>
  <si>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</si>
  <si>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</si>
  <si>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</si>
  <si>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</si>
  <si>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</si>
  <si>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</si>
  <si>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</si>
  <si>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Приложение №1</t>
  </si>
  <si>
    <t>Департамент инициатор</t>
  </si>
  <si>
    <t>Пункт-подпункт ОИ</t>
  </si>
  <si>
    <t>АО "Интергаз Центральная Азия"</t>
  </si>
  <si>
    <t>Услуги по аренде специальной техники</t>
  </si>
  <si>
    <t>Аренда специальной техники</t>
  </si>
  <si>
    <t>Арнайы техниканы жалдау жөніндегі қызметтер</t>
  </si>
  <si>
    <t>Арнайы техниканы жалдау</t>
  </si>
  <si>
    <t>ОИ</t>
  </si>
  <si>
    <t>Западно-Казахстанская область, г.Уральск, ул.Дины Нурпеисовой, 17/6, УМГ «Уральск»</t>
  </si>
  <si>
    <t>ОВХ</t>
  </si>
  <si>
    <t>77.39.19.900.000.00.0777.000000000000</t>
  </si>
  <si>
    <t>Атырауская область, г.Атырау, ул.З.Гумарова, 94, УМГ «Атырау»</t>
  </si>
  <si>
    <t>Актюбинская область, г.Актобе, ул.Есет батыра, 39, УМГ «Актобе»</t>
  </si>
  <si>
    <t>Алматинская область, г.Алматы, ул.Байтурсынова, 46, УМГ «Алматы»</t>
  </si>
  <si>
    <t>Западно-Казахстанская область, г.Уральск, п.Желаево, промзона, ИТЦ</t>
  </si>
  <si>
    <t>Кызылординская область, г.Кызылорда, ул.Бейбарыс Султан, 1, УМГ "Кызылорда"</t>
  </si>
  <si>
    <t>Жамбылская область, г.Тараз, ул.Койгельды, 177, УМГ "Тараз"</t>
  </si>
  <si>
    <t>Южно-Казахскатская область, г.Шымкент, Абайский район, ул.Толеметова, 22, УКК</t>
  </si>
  <si>
    <t>Костанайская область, г.Костанай, ул.Алтынсарина, 130, УМГ "Костанай"</t>
  </si>
  <si>
    <t>Южно-Казахскатская область, г.Шымкент, Абайский район, Тамерлановское шоссе, 20/2, УМГ "Шымкент"</t>
  </si>
  <si>
    <t>Услуга</t>
  </si>
  <si>
    <t>1 У</t>
  </si>
  <si>
    <t>2 У</t>
  </si>
  <si>
    <t>3 У</t>
  </si>
  <si>
    <t>4 У</t>
  </si>
  <si>
    <t>5 У</t>
  </si>
  <si>
    <t>6 У</t>
  </si>
  <si>
    <t>7 У</t>
  </si>
  <si>
    <t>8 У</t>
  </si>
  <si>
    <t>9 У</t>
  </si>
  <si>
    <t>10 У</t>
  </si>
  <si>
    <t>11 У</t>
  </si>
  <si>
    <t>12 У</t>
  </si>
  <si>
    <t>Декабрь 2015г.</t>
  </si>
  <si>
    <t>Авансовый платеж - 30%, оставшаяся часть в течении 30 рабочих дней с момента подписания акта оказанных услуг</t>
  </si>
  <si>
    <t>Мангистауская область, г.Актау, 22 микрорайон, промплощадка, УМГ "Актау"</t>
  </si>
  <si>
    <t>137-4</t>
  </si>
  <si>
    <t>80.10.12.000.000.00.0777.000000000000</t>
  </si>
  <si>
    <t>Услуги охраны</t>
  </si>
  <si>
    <t>Услуги охраны (патрулирование/охрана объектов/помещений/имущества/людей и аналогичное)</t>
  </si>
  <si>
    <t>Услуги по организации  охраны имущества и работников юридического лица</t>
  </si>
  <si>
    <t xml:space="preserve">Заңды тұлғаның мүліктерін және қызметкерлерін күзетуді ұйымдастыру туралы қызметтер </t>
  </si>
  <si>
    <t>Центральный аппарат, г.Астана, ул.№36, зд.№11 БЦ "Болашак"</t>
  </si>
  <si>
    <t>УМГ "Уральск" Западно-Казахстанская область, г. Уральск, ул.Д.Нурпеисовой, д.17/6</t>
  </si>
  <si>
    <t>С 01.01.2016г. по 31.01.2016г. включительно</t>
  </si>
  <si>
    <t xml:space="preserve">Авансовый платеж - 0%, оставшаяся часть в течении 30 рабочих дней с момента подписания акта приема-передачи оказанных услуг </t>
  </si>
  <si>
    <t>ОПРУ</t>
  </si>
  <si>
    <t>ДВК</t>
  </si>
  <si>
    <t>137-3</t>
  </si>
  <si>
    <t>УМГ "Атырау" Атырауская область, г.Атырау, ул.З.Гумарова, д.</t>
  </si>
  <si>
    <t/>
  </si>
  <si>
    <t>УМГ "Актобе" Актюбинская область, г.Актобе, ул.Есет-батыра, д.39</t>
  </si>
  <si>
    <t>УМГ "Алматы" г.Алматы, ул.Байтурсынова, д.46-А</t>
  </si>
  <si>
    <t>ИТЦ Западно-Казахстанская область, г.Уральск, п.Желаево, Промзона №1</t>
  </si>
  <si>
    <t xml:space="preserve">УМГ "Кызылорда" Кызылординская область, г.Кызылорда, ул.Бейбарыс Султан, № 1 </t>
  </si>
  <si>
    <t>УМГ "Тараз" Жамбылская область, г.Тараз, ул.Койгельды, д.177</t>
  </si>
  <si>
    <t>Учебно-курсовой комбинат Южно-Казахстанская область, г.Шымкент, ул.К.Толеметова, 22</t>
  </si>
  <si>
    <t xml:space="preserve">УМГ "Шымкент" Южно-Казахстанская область, г.Шымкент, ул.Темирлановское шоссе, 20/2 </t>
  </si>
  <si>
    <t xml:space="preserve">УМГ "Костанай" Костанайская область, г.Костанай, ул.Алтынсарина, 30 </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</si>
  <si>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</si>
  <si>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</si>
  <si>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</si>
  <si>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</si>
  <si>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</si>
  <si>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</si>
  <si>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</si>
  <si>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</si>
  <si>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</si>
  <si>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</si>
  <si>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</si>
  <si>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</si>
  <si>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</si>
  <si>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</si>
  <si>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</si>
  <si>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</si>
  <si>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</si>
  <si>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</si>
  <si>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</si>
  <si>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</si>
  <si>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Авансовый платеж 0%, оплата по факту - в течении 30 рабочих дней после подписания Акта оказанных услуг.</t>
  </si>
  <si>
    <t>Оказание транспортных услуг по работам "ТОРО"</t>
  </si>
  <si>
    <t>Көлікпен қамтамасыз ету ("ТОРО")</t>
  </si>
  <si>
    <t>Оказание транспортных услуг (КВиРР)</t>
  </si>
  <si>
    <t>Көлікпен қамтамасыз ету (КВиРР)</t>
  </si>
  <si>
    <t>78.10.11.000.003.00.0777.000000000000</t>
  </si>
  <si>
    <t>Услуги по аутсорсингу персонала</t>
  </si>
  <si>
    <t>Персонал аутсорсингі жөніндегі қызметтер</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</si>
  <si>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</si>
  <si>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 xml:space="preserve">Салықтар мен шегерімдермен ЕАҚ, еңбек міндеттерін орындаған кезде қызметкердің өмірі мен денсаулығына зиян келтіргені үшін жұмыс берушінің АҚЖ міндетті сақтандыру
</t>
  </si>
  <si>
    <t>Начало с 01.01.2016г., завершение по 29.02.2016г.</t>
  </si>
  <si>
    <t>Авансовый платеж - 0%, оставшаяся часть в течении 10 рабочих дней с момента подписания акта приема-передачи оказанных услуг</t>
  </si>
  <si>
    <t>ДАСО</t>
  </si>
  <si>
    <t>ОиАР</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</si>
  <si>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</si>
  <si>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УМГ "Актау" Мангистауская область, г.Актау, мкр.№22 Промплощадка</t>
  </si>
  <si>
    <t>АХД</t>
  </si>
  <si>
    <t>УМГ "Уральск" Западно-Казахстанская область, г.Уральск, ул.Д.Нурпеисовой, д.17/6</t>
  </si>
  <si>
    <t>УМГ "Атырау" Атырауская область, г.Атырау, ул.З.Гумарова, д.94</t>
  </si>
  <si>
    <t>УМГ "Кызылорда" Кызылординская область, г.Кызылорда, ул.Бейбарыс Султан, №1</t>
  </si>
  <si>
    <t>УМГ "Костанай" Костанайская область г.Костанай, ул.Абая, 1-А</t>
  </si>
  <si>
    <t>УМГ "Шымкент" Южно-Казахстанская область, г.Шымкент, ул.Темирлановское шоссе, 20/2</t>
  </si>
  <si>
    <t>42.11.20.335.019.00.0777.000000000000</t>
  </si>
  <si>
    <t>Услуги по содержанию зданий</t>
  </si>
  <si>
    <t>Услуги по содержанию зданий  и прилегающей территории (Уход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</si>
  <si>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Услуги по содержанию зданий  и прилегающей территории  (Үй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</si>
  <si>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</si>
  <si>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Мангистауская обл.,  Бейнеуский район, пос. Боранкул, Опорненское ЛПУ</t>
  </si>
  <si>
    <t>Мангистауская обл.,  город Жанаозен, промзона, Жанаозенское ЛПУ</t>
  </si>
  <si>
    <t>Услуги по содержанию зданий (общая уборка интерьера, вывоз мусора, обеспечение охраны и безопасности, услуги почты, прачечной)</t>
  </si>
  <si>
    <t>Атырауская обл,  г. Атырау, АУП УМГ Атырау, ул.Гумарова,   д. 94</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</si>
  <si>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</si>
  <si>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</si>
  <si>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</si>
  <si>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Атырауская область, Индерский р-н, пос. Индер, Индерское ЛПУ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</si>
  <si>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</si>
  <si>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</si>
  <si>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</si>
  <si>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Западно-Казахстанская область, Зеленовский район, п. Новенький, Уральское ЛПУ</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</si>
  <si>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</si>
  <si>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</si>
  <si>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</si>
  <si>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</si>
  <si>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</si>
  <si>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</si>
  <si>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</si>
  <si>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</si>
  <si>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</si>
  <si>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 xml:space="preserve">Актюбинская область, Шалкарский район, г.Шалкар, пос.Газопровод, промзона, ул.Ондирис, здание 20, </t>
  </si>
  <si>
    <t>Западно-Казахстанская область, г.Уральск, п.Желаево, Промзона д.1, филиал ИТЦ</t>
  </si>
  <si>
    <t>Южно-Казахстанская обл.
г.Шымкент, ул.К.Толеметова, 22
Учебно-курсовой комбинат АО "Интергаз Центральная Азия"</t>
  </si>
  <si>
    <t xml:space="preserve">Жамбылская область, Турар Рыскуловский район, с. Акыртобе,  ПХГ Акыртобе </t>
  </si>
  <si>
    <t>Кызылординская область, г. Кызылорда, ул.   Бейбарыс Султан 1,  филиал УМГ "Кызылорда"</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</si>
  <si>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</si>
  <si>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</si>
  <si>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</si>
  <si>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</si>
  <si>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</si>
  <si>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</si>
  <si>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</si>
  <si>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</si>
  <si>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</si>
  <si>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</si>
  <si>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</si>
  <si>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</si>
  <si>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</si>
  <si>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</si>
  <si>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</si>
  <si>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</si>
  <si>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</si>
  <si>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</si>
  <si>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</si>
  <si>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</si>
  <si>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</si>
  <si>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</si>
  <si>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</si>
  <si>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</si>
  <si>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</si>
  <si>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</si>
  <si>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</si>
  <si>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</si>
  <si>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</si>
  <si>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</si>
  <si>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</si>
  <si>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</si>
  <si>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</si>
  <si>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</si>
  <si>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</si>
  <si>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</si>
  <si>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</si>
  <si>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</si>
  <si>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СЗ АХД № 42/41 от 19.01.2016г.</t>
  </si>
  <si>
    <t>71 У</t>
  </si>
  <si>
    <t>93.19.19.900.001.00.0777.000000000000</t>
  </si>
  <si>
    <t>Услуги по размещению информационных материалов в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</si>
  <si>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</si>
  <si>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Подготовка и размещение рекламно -информационных и аналитических материалов о текущей деятельности: рекламные модули, интервью и статьи в газетах</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</si>
  <si>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</si>
  <si>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Начало: с даты подписания Договора и до 31.12.2016г.</t>
  </si>
  <si>
    <t>137-2</t>
  </si>
  <si>
    <t>СЗ АХД № 44/41 от 21.01.2016г.</t>
  </si>
  <si>
    <t>72 У</t>
  </si>
  <si>
    <t>70.22.12.000.000.00.0777.000000000000</t>
  </si>
  <si>
    <t>Услуги консультационные, связанные с финансовой деятельностью и управлением финансами</t>
  </si>
  <si>
    <t>Қаржылық қызметке және қаржыны басқаруға байланысты консультациялық қызметтер</t>
  </si>
  <si>
    <t>Услуги финансового консультанта для сопровождения сделки с ценными бумагами</t>
  </si>
  <si>
    <t xml:space="preserve"> Құнды қағаздармен мәмілелерді қолдау үшін қаржылық кеңесшінің қызметтері </t>
  </si>
  <si>
    <t>Услуги финансового консультанта и андеррайтера по выпуску и размещению ценных бумаг на АО "Казахстанская фондовая биржа"</t>
  </si>
  <si>
    <t xml:space="preserve">"Қазақстан қор биржасы" АҚ құнды қағаздарды шығару және орналастыру жөніндегі қаржылық кеңесшінің және  андеррайтердің қызметтері </t>
  </si>
  <si>
    <t>Начало - со дня подписания договора, окончание - по 31 декабря 2016 г.</t>
  </si>
  <si>
    <t>Авансовый платеж - 0%, оплата в течение 30 рабочих дней с момента подписания акта оказанных услуг.</t>
  </si>
  <si>
    <t>ДК</t>
  </si>
  <si>
    <t>СЗ АХД № 22/50 от 21.01.2016г.</t>
  </si>
  <si>
    <t>Корректор объема газа</t>
  </si>
  <si>
    <t>Газ көлемін түзеткіш</t>
  </si>
  <si>
    <t>для установки на счетчик газа, для вычисления приведенного к нормальным условиям расхода и объема газа</t>
  </si>
  <si>
    <t>газ есептеуішіне орнатуға арналған, қалыпты жағдайларға келтірілген газ шығысы мен көлемін есептеуге арналған</t>
  </si>
  <si>
    <t>ЭОТТ</t>
  </si>
  <si>
    <t>Атырауская область, Махамбетский район, пос.Талдыкул Редутское ЛПУ Центральный склад УМГ "Атырау"</t>
  </si>
  <si>
    <t>DDP</t>
  </si>
  <si>
    <t>В течение 60 дней со дня подписания Договора</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</si>
  <si>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</si>
  <si>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Штука</t>
  </si>
  <si>
    <t>ДМТС</t>
  </si>
  <si>
    <t>G2015VDAAI</t>
  </si>
  <si>
    <t>Корректор объема газа ЕК-270</t>
  </si>
  <si>
    <t>Мангистауская область, село Бейнеу, склад «Бейнеуского ЛПУ»  УМГ "Актау"</t>
  </si>
  <si>
    <t>G7015VDAAI</t>
  </si>
  <si>
    <t>1 Т</t>
  </si>
  <si>
    <t>2 Т</t>
  </si>
  <si>
    <t>26.51.63.300.000.00.0796.000000000000</t>
  </si>
  <si>
    <t>для счетчика газа</t>
  </si>
  <si>
    <t>73 У</t>
  </si>
  <si>
    <t xml:space="preserve"> АО "Интергаз Центральная Азия"  </t>
  </si>
  <si>
    <t>86.90.19.335.006.00.0777.000000000019</t>
  </si>
  <si>
    <t>Услуги по предсменному медицинскому осмотру персонала</t>
  </si>
  <si>
    <t>Ауысым алды медициналық куәландыру бойынша қызметтер</t>
  </si>
  <si>
    <t>Ауысым алды медициналық куәландыру</t>
  </si>
  <si>
    <t>Жұмыскерлер денсаулығының жағдайын ауысым алды медициналық куәландыру</t>
  </si>
  <si>
    <t>Январь-февраль</t>
  </si>
  <si>
    <t>УМГ "Актау",  г. Актау,   Промзона, ГРС (РГХ)</t>
  </si>
  <si>
    <t>С даты подписания договора по 29.02.2016 г.</t>
  </si>
  <si>
    <t xml:space="preserve">авансовый платеж - 0%,оплата в течении 30 рабочих дней с момента  подписания акта оказанных услуг. </t>
  </si>
  <si>
    <t>86.90.19.335.006.00.0777.000000000000</t>
  </si>
  <si>
    <t xml:space="preserve">УМГ "Уральск", г. Уральск, ул.Д.Нурпеисовой, д.17/6 
(РГХ) </t>
  </si>
  <si>
    <t>86.90.19.335.006.00.0777.000000000001</t>
  </si>
  <si>
    <t>УМГ "Атырау"
г. Атырау, ул. З.Гумарова 94 (РГХ)</t>
  </si>
  <si>
    <t>86.90.19.335.006.00.0777.000000000002</t>
  </si>
  <si>
    <t xml:space="preserve">УМГ "Костанай" г.Костанай, ул.Алтынсарина д. 130 (РГХ)
</t>
  </si>
  <si>
    <t>86.90.19.335.006.00.0777.000000000008</t>
  </si>
  <si>
    <t xml:space="preserve">УМГ «Актобе», г.Актобе, ул.Есет-батыра,39 (РГХ)
</t>
  </si>
  <si>
    <t xml:space="preserve">УМГ «Актобе», г.Актобе, Жанажолское ЛПУ ГС
</t>
  </si>
  <si>
    <t>86.90.19.335.006.00.0777.000000000016</t>
  </si>
  <si>
    <t>УМГ «Актобе»,Аральское ЛПУ КС-11, Шалкарское ЛПУ КС-13</t>
  </si>
  <si>
    <t>86.90.19.335.006.00.0777.000000000018</t>
  </si>
  <si>
    <t>УМГ "Тараз", Жамбылская область, г. Тараз, ул. К.Койгельды, д. 177  (РГХ)</t>
  </si>
  <si>
    <t>УМГ "Шымкент",г. Шымкент,ул. Темирлановское шоссе, 20/2 (РГХ)</t>
  </si>
  <si>
    <t>Персонал аутсорсингі бойынша қызметтер</t>
  </si>
  <si>
    <t xml:space="preserve">Медицинские услуги </t>
  </si>
  <si>
    <t>Медициналық қызметтер</t>
  </si>
  <si>
    <t>УМГ "Уральск", г. Уральск, ул.Д.Нурпеисовой, д.17/6</t>
  </si>
  <si>
    <t xml:space="preserve">УМГ "Атырау"
г. Атырау, ул. З.Гумарова 94 </t>
  </si>
  <si>
    <t xml:space="preserve">УМГ "Актобе", г.Актобе, ул.Есет-батыра,39 </t>
  </si>
  <si>
    <t xml:space="preserve">УМГ "Алматы" Аппарат г.Алматы, Байтурсынова 46а. </t>
  </si>
  <si>
    <t>ИТЦ - Западно-Казахстанская обл. г.Уральск.</t>
  </si>
  <si>
    <t xml:space="preserve">УМГ Кызылорда, Кызылординская обл: г.Кызылорда ул. Бейбарыс Султан №1 </t>
  </si>
  <si>
    <t>ББШ УМГ  Кызылорда, Кызылординская обл:г.Кызылорда ул. Бейбарыс Султан №1, РЭУ Саксаульск, РЭУ Караозек, РЭУ Аксуат</t>
  </si>
  <si>
    <t>УМГ "Актау",  г. Актау,   Промзона, ГРС</t>
  </si>
  <si>
    <t xml:space="preserve">Учебно-курсовой комбинат Южно-Казахстанская обл.
г.Шымкент, ул.К.Толеметова, 22
</t>
  </si>
  <si>
    <t>УМГ "Костанай"г.Костанай, ул.Алтынсарина д. 130</t>
  </si>
  <si>
    <t>УМГ "Шымкент",г. Шымкент,ул. Темирлановское шоссе, 20/2</t>
  </si>
  <si>
    <t xml:space="preserve">УМГ "Тараз", Жамбылская область, г. Тараз, ул. К.Койгельды, д. 177 </t>
  </si>
  <si>
    <t>ББШ УМГ "Шымкент",г. Шымкент,ул. Темирлановское шоссе, 20/2, РЭУ "Шорнак"</t>
  </si>
  <si>
    <t>137-9</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</si>
  <si>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</si>
  <si>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</si>
  <si>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</si>
  <si>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</si>
  <si>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</si>
  <si>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</si>
  <si>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</si>
  <si>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</si>
  <si>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</si>
  <si>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</si>
  <si>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</si>
  <si>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</si>
  <si>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</si>
  <si>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</si>
  <si>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</si>
  <si>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</si>
  <si>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</si>
  <si>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</si>
  <si>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</si>
  <si>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</si>
  <si>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</si>
  <si>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</si>
  <si>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ДпСД</t>
  </si>
  <si>
    <t>СЗ ДпСД І 10/16 от 27.01.2016г.</t>
  </si>
  <si>
    <t>Услуги по пользованию информационной системой электронных закупок</t>
  </si>
  <si>
    <t>Информационные системы электронных закупок предназначена для осуществления процесса участия в электронных закупках в качестве поставщика на сайте reestr.com.kz</t>
  </si>
  <si>
    <t xml:space="preserve">Электронды сатып алу ақпараттық жүйесі жеткізуші ретінде электронды сатып алуға қатысу процессін жүзеге асыру үшін арналған reestr.com.kz
</t>
  </si>
  <si>
    <t>Авансовый платёж - 100% (ежемесячно) в течение 15 рабочих дней с момента получения счёта на оказание услуги</t>
  </si>
  <si>
    <t>Начало с 01.02.2016г., завершение по 31.12.2016г.</t>
  </si>
  <si>
    <t>62.09.20.000.005.00.0777.000000000000</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</si>
  <si>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</si>
  <si>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</si>
  <si>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Азаматтық-құқықтық    жауапкершілікті сақтандыру бойынша қызметтер (автомобиль, әуе, су көлігі иелерінің азаматтық-құқықтық жауапкершілігін сақтандырудан басқа) </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</si>
  <si>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</si>
  <si>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</si>
  <si>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 xml:space="preserve">Авансовый платеж - 0%, оплата после заключения договора 30%, после предоставления страхового полюса 70%. </t>
  </si>
  <si>
    <t>г. Атырау пос. Аксай,г. Атырау, 5 км.  Северная промзона, трасса Атырау-Уральск, Атырауская область, Махамбетский р-н, с. Редут, Атырауская область, Исатайский р-н, с. Нарын, Атырауская область, Исатайский р-н, с. Тущыкудук ,Атырауская область, Макатский р-н, пос. Макат,Атырауская область, Курмангазинский р-н, с. Акколь,Атырауская область, Кызылкугинский р-н,с. Карабау,Атырауская область, Кызылкугинский р-н, Карабатан</t>
  </si>
  <si>
    <t>Актюбинское ГХ, Мартукское ГХ, Каргалинское ГХ, Алгинское ГХ, Шалкарское ГХ, Мугалжарское ГХ, Темирское ГХ, Хромтауское ГХ</t>
  </si>
  <si>
    <t>Бейнеуское РГХ, Тупкараганское РГХ, Мангистауское РГХ, Жанаозенское РГХ, Каракиянское РГХ, Мунайлинское РГХ, Актауское РГХ</t>
  </si>
  <si>
    <t>Срок оказания услуг с 30.11.2016г. по 30.11.2017г.</t>
  </si>
  <si>
    <t>Распределительное газовое хозяйство Филиала УМГ "Тараз"</t>
  </si>
  <si>
    <t>Костанайское ГХ, Затабольское ГХ, Рудненское ГХ, Лисаковское ГХ, Житикаринское ГХ, Карабалыкское ГХ</t>
  </si>
  <si>
    <t>Сайрамскй РГХ, Тюлькубаский РГХ, Толебиский РГХ, Сарыагашский РГХ, Жетысайский РГХ, Атакентский РГХ, Шардаринский РГХ, Туркестанский РГХ, Казыгуртский РГХ</t>
  </si>
  <si>
    <t>Срок оказания услуг с 01.10.2016г. по 01.10.2017г.</t>
  </si>
  <si>
    <t>АО "Интергаз Центральная Азия"(ЦА г.Астана.,УМГ "Атырау",УМГ "Актау",УМГ "Актобе",УМГ "Уральск",ИТЦ,УМГ "Алматы",УМГ "Кызылорда",УМГ "Тараз",УКК, УМГ "Костанай" ,УМГ "Шымкент"</t>
  </si>
  <si>
    <t>Срок оказания услуг с 26.03.2016г. по 26.03.2017г.</t>
  </si>
  <si>
    <t>г.Алматы РГХ</t>
  </si>
  <si>
    <t>Февраль</t>
  </si>
  <si>
    <t xml:space="preserve">Август </t>
  </si>
  <si>
    <t>Сентябрь</t>
  </si>
  <si>
    <t>96 У</t>
  </si>
  <si>
    <t>97 У</t>
  </si>
  <si>
    <t>98 У</t>
  </si>
  <si>
    <t>99 У</t>
  </si>
  <si>
    <t>100 У</t>
  </si>
  <si>
    <t>101 У</t>
  </si>
  <si>
    <t>102 У</t>
  </si>
  <si>
    <t>103 У</t>
  </si>
  <si>
    <t>104 У</t>
  </si>
  <si>
    <t>105 У</t>
  </si>
  <si>
    <t>УМГ "Уральск" , ЗКО:  г. Уральск, ул. Гагарина, 29; ул. Шубина, 4.  РГХ: Зеленовский район (Зеленовское ГХ, Приуральное ГХ), Казталовский район (Казталовское ГХ, Жалпакталское ГХ), Акжаикский район (Акжаикское ГХ), Таскалинский район (Таскалинское ГХ), Жанибекский район (Жанибекское ГХ), Бокейординский район (Жанибекское ГХ), Жангалинский район (Жангалинское ГХ), Чингирлауский район (Чингирлауское ГХ), Бурлинский район (Бурлинское ГХ),  Теректинский район (Теректинское ГХ), Сырымский район (Сырымское ГХ. п.Жымпита, п.Каратобе)</t>
  </si>
  <si>
    <t>СЗ ДПБОТиОС № 43/14 от 26.01.2016г.</t>
  </si>
  <si>
    <t>140-11</t>
  </si>
  <si>
    <t xml:space="preserve">УМГ "Костанай" Костанайская область, г.Костанай, ул.Алтынсарина, 130 </t>
  </si>
  <si>
    <t xml:space="preserve">УМГ "Тараз" Жамбылская область, г.Тараз, ул.Койгельды, д.177
</t>
  </si>
  <si>
    <t>Начало со дня подписания договора, завершение по 29.02.2016г. включительно</t>
  </si>
  <si>
    <t xml:space="preserve">СЗ АХД № 42/41 от 19.01.2016г., СЗ АХД № 60/41 от 28.01.2016г. </t>
  </si>
  <si>
    <t xml:space="preserve">АО "Интергаз Центральная Азия" </t>
  </si>
  <si>
    <t>Услуги по содержанию зданий (Общая уборка интерьера, вывоз мусора, услуги прачечной, обслуживание систем коммуникаций (тепло-, водо-, энергоснабжения, системы кондиционирования и вентиляции)</t>
  </si>
  <si>
    <t xml:space="preserve">Авансовый платеж 0%, оплата по факту в течении 30 рабочих дней с момента подписания акта приема - передачи оказанных услуг </t>
  </si>
  <si>
    <t>77.11.10.100.000.00.0777.000000000000</t>
  </si>
  <si>
    <t>Услуги по аренде легковых автомобилей без водителя</t>
  </si>
  <si>
    <t>Жеңіл автомобильдерді жүргізушісіз жалға беру бойынша қызметтер</t>
  </si>
  <si>
    <t>Услуги по аренде легковых автомобилей без водителя в кол-ве 2 едениц</t>
  </si>
  <si>
    <t>Авансовый  платеж-0%, оставшаяся часть в течении 30 рабочих дней с момента подписания акта приема - передачи оказанных услуг</t>
  </si>
  <si>
    <t>Услуги по аренде складских помещений</t>
  </si>
  <si>
    <t>Қоймалық үй-жайларды жалға алу бойынша қызметтер</t>
  </si>
  <si>
    <t xml:space="preserve">аренда складского помещения для хранения  мебели </t>
  </si>
  <si>
    <t xml:space="preserve"> жиһазды сақтау үшін қойма жайын жалдау</t>
  </si>
  <si>
    <t>авансовый  платеж-0%, оставшаяся часть в течении 30 рабочих дней с момента подписания акта приема-передачи оказанных услуг</t>
  </si>
  <si>
    <t>68.20.12.950.000.00.0777.000000000000</t>
  </si>
  <si>
    <t>СЗ АХД № 58/41 от 28.01.2016г.</t>
  </si>
  <si>
    <t>106 У</t>
  </si>
  <si>
    <t>107 У</t>
  </si>
  <si>
    <t>108 У</t>
  </si>
  <si>
    <t>109 У</t>
  </si>
  <si>
    <t>62.09.20.000.000.00.0777.000000000000</t>
  </si>
  <si>
    <t>Услуги по администрированию и техническому обслуживанию программного обеспечения</t>
  </si>
  <si>
    <t>ДИТиС</t>
  </si>
  <si>
    <t>СЗ ДИТиС № 75/70 от 25.01.2016г.</t>
  </si>
  <si>
    <t>Начало: с даты подписания  договора по 31.01.2016г. включительно</t>
  </si>
  <si>
    <t> Сервистік бағдарламалық қамтамасыз етуді техникалық қызмет көрсетуі мен әкімшілендіру бойынша қызметтер</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</si>
  <si>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</si>
  <si>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</si>
  <si>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61.30.10.000.000.00.0777.000000000000</t>
  </si>
  <si>
    <t>Услуги спутниковой связи</t>
  </si>
  <si>
    <t>Спутниктік байланыс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</si>
  <si>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</si>
  <si>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</si>
  <si>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</si>
  <si>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Начало: С даты подписания договора по 29.02.2016 года включительно</t>
  </si>
  <si>
    <t>Авансовый платеж - 0%, оставшаяся часть в течении 30 рабочих дней с момента подписания акта приема оказанных услуг</t>
  </si>
  <si>
    <t>Себестоимость</t>
  </si>
  <si>
    <t>Западно-Казахстанская область, Филиал "ИТЦ", г. Уральск</t>
  </si>
  <si>
    <t>Атырауская область,УМГ "Атырау",г.Атырау</t>
  </si>
  <si>
    <t>Актюбинская область, УМГ "Актобе", г. Актобе</t>
  </si>
  <si>
    <t xml:space="preserve"> Алматинская область, г. Алматы,УМГ "Алматы" </t>
  </si>
  <si>
    <t>Жамбылская область,УМГ "Тараз"</t>
  </si>
  <si>
    <t>Кызылординская область, г. Кызылорда,  филиал УМГ "Кызылорда"</t>
  </si>
  <si>
    <t>Мангистауская область, г. Актау, УМГ "Актау"</t>
  </si>
  <si>
    <t>Костанайская область, г. Костанай, УМГ "Костанай"</t>
  </si>
  <si>
    <t xml:space="preserve"> Южно-Казахстанская область, г. Шымкент, УМГ "Шымкент" </t>
  </si>
  <si>
    <t>Услуги по построению производственно - технологической сети передачи данных и голоса для подразделений ТОО "ГБШ"</t>
  </si>
  <si>
    <t>"ГБШ" ЖШС бөлімшелері үшін деректерді және дауысты берудің корпоративтік жерсеріктік желісін құру жөніндегі қызметтер</t>
  </si>
  <si>
    <t>Кызылординская область ,УМГ "Кызылорда",для  ТОО "ГБШ"</t>
  </si>
  <si>
    <t>Южно-Казахстанская область, УМГ "Шымкент" для ТОО "ГБШ"</t>
  </si>
  <si>
    <t>Актюбинская область, УМГ "Актобе" для ТОО "ГБШ"</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</si>
  <si>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</si>
  <si>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</si>
  <si>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</si>
  <si>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</si>
  <si>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</si>
  <si>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</si>
  <si>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</si>
  <si>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Актюбинская область, г. Актобе, УМГ "Актобе"</t>
  </si>
  <si>
    <t>Себестоимость   Расходы периода</t>
  </si>
  <si>
    <t>Жамбылская область, г. Тараз, УМГ "Тараз"</t>
  </si>
  <si>
    <t xml:space="preserve">Южно-Казахстанская область, г. Шымкент,УМГ "Шымкент" </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</si>
  <si>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</si>
  <si>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</si>
  <si>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</si>
  <si>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</si>
  <si>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байланысқа және SIP телефонияға қол жеткізу қызметтерін көрсету</t>
  </si>
  <si>
    <t>Услуги телекоммуникаций</t>
  </si>
  <si>
    <t>Расходы периода</t>
  </si>
  <si>
    <t>Услуги телефонии (городские телефоны), междугородних и международных переговоров.</t>
  </si>
  <si>
    <t xml:space="preserve">Халықаралық және халықаралық келіссөздер  (қалалық телефондар) телефония қызметтері
</t>
  </si>
  <si>
    <t>Алматинская обл., г.Алматы, УМГ "Алматы</t>
  </si>
  <si>
    <t>Южно-Казахстанская область, г. Шымкент, Учебно-Курсовой комбинат (УКК)</t>
  </si>
  <si>
    <t>61.10.43.100.000.00.0777.000000000000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</si>
  <si>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</si>
  <si>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</si>
  <si>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</si>
  <si>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</si>
  <si>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</si>
  <si>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</si>
  <si>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Южно-Казахстанская область.  г. Шымкент, Учебно-курсовой комбинат (УКК)</t>
  </si>
  <si>
    <t>Кызылординская область, г. Кызылорда,    УМГ "Кызылорда"</t>
  </si>
  <si>
    <t>Алматинская обл., г.Алматы, УМГ "Алматы"</t>
  </si>
  <si>
    <t>Актюбинская обл., г.Актобе, УМГ "Актобе"</t>
  </si>
  <si>
    <t>Мангистауская обл.,   г. Актау,   ГРС, Промзона, УМГ "Актау"</t>
  </si>
  <si>
    <t>Западно-Казахстанская область, Филиал "ИТЦ", г. Уральск,п. Желаево промзона , № 1</t>
  </si>
  <si>
    <t>Жамбылская область Жамбылский район. с.Акбулым, УМГ "Тараз"</t>
  </si>
  <si>
    <t>Западно-Казахстанская область, г. Уральск, УМГ "Уральск"</t>
  </si>
  <si>
    <t>Костанайская обл., г.Костанай, УМГ "Костанай"</t>
  </si>
  <si>
    <t>Южно-Казахстанская область, г. Шымкент,Абайский р-н, УМГ "Шымкент"</t>
  </si>
  <si>
    <t>61.90.10.451.001.00.0777.000000000000</t>
  </si>
  <si>
    <t>Услуги по аренде каналов связи</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</si>
  <si>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</si>
  <si>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</si>
  <si>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Кызылординская область, г. Кызылорда,   филиал УМГ "Кызылорда"</t>
  </si>
  <si>
    <t>Атырауская область, г.Атырау, УМГ "Атырау"</t>
  </si>
  <si>
    <t>Актюбинская обл.,  г.Актобе,УМГ "Актобе</t>
  </si>
  <si>
    <t xml:space="preserve">Костанайская обл., г.Костанай, УМГ "Костанай </t>
  </si>
  <si>
    <t>Услуги по организации высокоскоростных выделенных каналов передачи данных</t>
  </si>
  <si>
    <t>Актюбинская обл.,УМГ "Актобе", г.Актобе</t>
  </si>
  <si>
    <t>УМГ "Актау",  г. Актау,   ГРС, Промзона</t>
  </si>
  <si>
    <t xml:space="preserve">Предоставление услуг мобильной спутниковой связи Thuraya </t>
  </si>
  <si>
    <t>Thuraya ұялы спутниктік қызметтерін көрсету</t>
  </si>
  <si>
    <t>Кызылординская область, г. Кызылорда,  УМГ "Кызылорда"</t>
  </si>
  <si>
    <t>Атырауская область,г.Атырау. УМГ "Атырау"</t>
  </si>
  <si>
    <t>Актюбинская область,УМГ "Актобе"</t>
  </si>
  <si>
    <t>Мангистауская область, г.Актау, УМГ "Актау"</t>
  </si>
  <si>
    <t>Западно-Казахстанская область, г.Уральск, УМГ "Уральск"</t>
  </si>
  <si>
    <t>61.20.11.100.000.00.0777.000000000000</t>
  </si>
  <si>
    <t xml:space="preserve">Услуги сотовой связи </t>
  </si>
  <si>
    <t>Ұялы байланыс қызметтері</t>
  </si>
  <si>
    <t>Ұялы байланыс қызметтер</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</si>
  <si>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</si>
  <si>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</si>
  <si>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Атырауская область,г.Атырау, УМГ "Атырау"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</si>
  <si>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</si>
  <si>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</si>
  <si>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</si>
  <si>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</si>
  <si>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г. Алматы, УМГ "Алматы",  для ТОО АГП</t>
  </si>
  <si>
    <t>Жамбылская область,УМГ "Тараз",для ТОО АГП</t>
  </si>
  <si>
    <t xml:space="preserve"> Южно-Казахстанская область, г. Шымкент, УМГ "Шымкент", для ТОО АГП</t>
  </si>
  <si>
    <t xml:space="preserve">Предоставление услуг мобильной спутниковой связи Iridium на МГ Бейнеу-Базой-Шымкент </t>
  </si>
  <si>
    <t>Бейнеу-Бозой-Шымкент МГҚ-да Iridium ұялы спутниктік қызметтерін көрсету</t>
  </si>
  <si>
    <t>Актюбинская область, УМГ "Актобе", для ТОО ГБШ</t>
  </si>
  <si>
    <t>Кызылординская область, УМГ "Кызылорда", для ТОО ГБШ</t>
  </si>
  <si>
    <t xml:space="preserve"> Южно-Казахстанская область,  УМГ "Шымкент", для ТОО ГБШ</t>
  </si>
  <si>
    <t xml:space="preserve"> Мангистауская область,  УМГ "Актау", для ТОО ГБШ</t>
  </si>
  <si>
    <t>Услуги сотовой связи</t>
  </si>
  <si>
    <t>Предоставление услуг по системе безопасности и видеонаблюдению</t>
  </si>
  <si>
    <t>Қауіпсіздік және бейнебақылау жүйелері қызметтерін көрсету</t>
  </si>
  <si>
    <t xml:space="preserve"> Актюбинская область, г. Актобе, УМГ "Актобе"</t>
  </si>
  <si>
    <t xml:space="preserve">Алматинская область, г. Алматы, УМГ "Алматы"  </t>
  </si>
  <si>
    <t>Бағдарламалық қамтамасыз етуді техникалық қызмет көрсетуі мен әкімшілендіру бойынша қызметтер</t>
  </si>
  <si>
    <t>Бағдарламалық қамтамасыз етудің техникалық қызмет көрсетуі мен әкімшілендіру</t>
  </si>
  <si>
    <t>Техническое сопровождение информационных систем</t>
  </si>
  <si>
    <t>Ақпараттық жүйелерді техникалық сүйемелдеу</t>
  </si>
  <si>
    <t>АО "Интеграз Центральная Азия"</t>
  </si>
  <si>
    <t>62.02.30.000.002.00.0777.000000000000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</si>
  <si>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</si>
  <si>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</si>
  <si>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Қолдау және ағымдағы қызмет көрсету, жөнге келтірмен қоса, серверлік құрал-жабдықтарды техникалық қолдау</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</si>
  <si>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</si>
  <si>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t>Ақпараттық технологиялар инфрақұрылымын техникалық сүйемелдеу және оны бәрыңғай технологиялы байланыстағы кешен ретінде орталықтандырылған басқару жүргізу</t>
  </si>
  <si>
    <t>УМГ "Уральск", г. Уральск</t>
  </si>
  <si>
    <t>УМГ "Атырау", г. Атырау</t>
  </si>
  <si>
    <t>УМГ "Актобе", г.Актобе</t>
  </si>
  <si>
    <t xml:space="preserve">УМГ "Костанай", г.Костанай
</t>
  </si>
  <si>
    <t>УМГ "Алматы", г.Алматы</t>
  </si>
  <si>
    <t>УМГ "Шымкент",  г. Шымкент</t>
  </si>
  <si>
    <t>Филиал "ИТЦ", г. Уральск</t>
  </si>
  <si>
    <t>УМГ "Кызылорда" г.Кызылорда</t>
  </si>
  <si>
    <t>УМГ "Актау",  г. Актау</t>
  </si>
  <si>
    <t>УМГ "Тараз", Жамбылская область Жамбылский район. с.Акбулым</t>
  </si>
  <si>
    <t>УКК г.Шымкент</t>
  </si>
  <si>
    <t xml:space="preserve">95.11.10.000.003.00.0777.000000000000
</t>
  </si>
  <si>
    <t>Услуги по техническому обслуживанию компьютерной/периферийной оргтехники/оборудования и их частей</t>
  </si>
  <si>
    <t>Техническое обслуживание компьютерной техники АО "Интергаз Центральная Азия" и ее централизованное управление в едином технологически связанном комплексе</t>
  </si>
  <si>
    <t>«Интергаз Орталық Азия» АҚ компьютерлік жабдықтарға техникалық қызмет көрсету және біртұтас технологиялық күрделі кешенде оның орталықтан басқару</t>
  </si>
  <si>
    <t>Общие административные расходы</t>
  </si>
  <si>
    <t>33.13.19.100.003.00.0777.000000000000</t>
  </si>
  <si>
    <t>Услуги по техническому обслуживанию сетей и оборудования связи</t>
  </si>
  <si>
    <t>Коммутациялық-тасымалдаушы жабдықты пайдалану және техникалық қызмет көрсету бойынша қызметтері</t>
  </si>
  <si>
    <t>Желілер мен байланыс жабдығына техникалық қызмет көрсету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</si>
  <si>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</si>
  <si>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</si>
  <si>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"САЦ"</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</si>
  <si>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</si>
  <si>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</si>
  <si>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"Союз"</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</si>
  <si>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</si>
  <si>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</si>
  <si>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Магистральный газопровод "Бухара-Урал"</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</si>
  <si>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</si>
  <si>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</si>
  <si>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"Акшабулак-Кызылорда"</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</si>
  <si>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</si>
  <si>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</si>
  <si>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"БГР-ТБА"</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</si>
  <si>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</si>
  <si>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</si>
  <si>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СЗ ДИТиС № 81/70 от 27.01.2016г.</t>
  </si>
  <si>
    <t>140-15</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</si>
  <si>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</si>
  <si>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</si>
  <si>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</si>
  <si>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</si>
  <si>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</si>
  <si>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</si>
  <si>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</si>
  <si>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</si>
  <si>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</si>
  <si>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</si>
  <si>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</si>
  <si>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</si>
  <si>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</si>
  <si>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</si>
  <si>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</si>
  <si>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</si>
  <si>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</si>
  <si>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</si>
  <si>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</si>
  <si>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</si>
  <si>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</si>
  <si>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</si>
  <si>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</si>
  <si>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</si>
  <si>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</si>
  <si>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</si>
  <si>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</si>
  <si>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</si>
  <si>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</si>
  <si>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</si>
  <si>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</si>
  <si>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</si>
  <si>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</si>
  <si>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</si>
  <si>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</si>
  <si>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</si>
  <si>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</si>
  <si>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</si>
  <si>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</si>
  <si>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</si>
  <si>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</si>
  <si>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</si>
  <si>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</si>
  <si>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</si>
  <si>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</si>
  <si>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</si>
  <si>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</si>
  <si>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</si>
  <si>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</si>
  <si>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</si>
  <si>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</si>
  <si>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</si>
  <si>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</si>
  <si>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</si>
  <si>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</si>
  <si>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</si>
  <si>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</si>
  <si>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</si>
  <si>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</si>
  <si>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</si>
  <si>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</si>
  <si>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</si>
  <si>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</si>
  <si>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</si>
  <si>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</si>
  <si>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</si>
  <si>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</si>
  <si>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</si>
  <si>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</si>
  <si>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</si>
  <si>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</si>
  <si>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</si>
  <si>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</si>
  <si>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</si>
  <si>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</si>
  <si>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</si>
  <si>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</si>
  <si>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</si>
  <si>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</si>
  <si>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</si>
  <si>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</si>
  <si>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</si>
  <si>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</si>
  <si>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</si>
  <si>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</si>
  <si>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</si>
  <si>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</si>
  <si>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</si>
  <si>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</si>
  <si>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</si>
  <si>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</si>
  <si>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</si>
  <si>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</si>
  <si>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</si>
  <si>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</si>
  <si>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</si>
  <si>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</si>
  <si>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</si>
  <si>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</si>
  <si>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</si>
  <si>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</si>
  <si>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</si>
  <si>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</si>
  <si>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</si>
  <si>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</si>
  <si>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</si>
  <si>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</si>
  <si>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</si>
  <si>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</si>
  <si>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</si>
  <si>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 xml:space="preserve">АГРС «Аральск» в Аральском районе с газораспределительными сетями; АГРС «Айтеке-би» в Казалинском районе с газораспределительными сетями; АГРС «Байконыр» в Кармакшинском районе с газораспределительными сетями; АГРС-2 «Кызылорда», УРГ, газораспределительные сети по г. Кызылорда; АРГС «Шиели» в Шиелийском районе с газораспределительными сетями; АГРС «Жанакорган»  в Жанакорганском районе с газораспределительными сетями. </t>
  </si>
  <si>
    <t>96.09.19.900.022.00.0777.000000000000</t>
  </si>
  <si>
    <t>Услуги по уходу за растениями</t>
  </si>
  <si>
    <t>Услуги по уходу за растениями (высадка/пересадка/обработка/оздоровление/уход за внешним видом и аналогичные)</t>
  </si>
  <si>
    <t>Услуги по уходу за растениями (высадка/пересадка/обработка/оздоровление/уход за внешним видом, полив и аналогичные)</t>
  </si>
  <si>
    <t>Начало с даты подписания договора, завершение по 31.12.2016г.</t>
  </si>
  <si>
    <t xml:space="preserve">Авансовый платеж - 0%, оплата по факту в течении 30 рабочих дней с момента подписания акта приема - передачи оказанных услуг </t>
  </si>
  <si>
    <t>68.20.12.960.000.00.0777.000000000000</t>
  </si>
  <si>
    <t>Услуги по аренде административных/производственных помещений</t>
  </si>
  <si>
    <t>Начало с даты подписания договора, завершение по 29.02.2016г.</t>
  </si>
  <si>
    <t>137-25</t>
  </si>
  <si>
    <t>220 У</t>
  </si>
  <si>
    <t>221 У</t>
  </si>
  <si>
    <t>222 У</t>
  </si>
  <si>
    <t>223 У</t>
  </si>
  <si>
    <t>224 У</t>
  </si>
  <si>
    <t>СЗ АХД № 64/41 от 01.02.2016г.</t>
  </si>
  <si>
    <t>Итого по товарам</t>
  </si>
  <si>
    <t>Итого по услугам</t>
  </si>
  <si>
    <t>Всего:</t>
  </si>
  <si>
    <t>1.Товары</t>
  </si>
  <si>
    <t>3.Услуги</t>
  </si>
  <si>
    <t>Главный менеджер ДОЗ,МД,МТС Джанасов О.М. тел. +7 717 2 97 72 69</t>
  </si>
  <si>
    <t>Утвержден 15 января 2016г. (приказ № 7)</t>
  </si>
  <si>
    <t>к Инструкции о порядке составления и представления отчетности по вопросам закупок</t>
  </si>
  <si>
    <t>начало с даты подписания договора, завершение по 29.02.2016г.</t>
  </si>
  <si>
    <t>35.13.10.100.000.00.0777.000000000000</t>
  </si>
  <si>
    <t>Услуги по передаче/распределению электроэнергии</t>
  </si>
  <si>
    <t>Электр энергиясын тапсыру/тарату қызметтері</t>
  </si>
  <si>
    <t>Электроснабжение объектов магистрального газопровода ТОО "ГБШ" (РЭУ Караозек).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</si>
  <si>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«БШГҚ» ЖШС магистральдық газ құбырлары объектілерін электрмен жабдықтау (Қараөзек ЖБжТҚКБ).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</si>
  <si>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Кызылординская обл.,
г.Кызылорда,
Кызылозекский с.о.,
МГ "ББШ" РЭУ "Караозек"</t>
  </si>
  <si>
    <t>Начало со дня подписания договора, завершение по 31.12.2016г.</t>
  </si>
  <si>
    <t>авансовый платеж - 0%, оставшаяся часть в течение 10 рабочих дней с момента подписания акта приема - передачи  оказанных услуг. Предоплата 100% за объем последующего месяца, ежемесячно в течение года</t>
  </si>
  <si>
    <t>68.20.11.900.000.00.0777.000000000000</t>
  </si>
  <si>
    <t>Услуги по аренде жилых помещений</t>
  </si>
  <si>
    <t>Тұрғын үй-жайларды жалға алу бойынша қызметтер</t>
  </si>
  <si>
    <t>Проживание производственного персонала, обслуживающего МГ ББШ</t>
  </si>
  <si>
    <t>ББШ МГ қызмет көрсететін өндірістік персоналдың тұруы</t>
  </si>
  <si>
    <t>Кызылординская область,
Аральский район,
Саксаульский с.о.,
МГ "ББШ" РЭУ "Саксаульск"</t>
  </si>
  <si>
    <t>авансовый платеж - 0%, оставшаяся часть в течение 10 рабочих дней с момента подписания акта приема - передачи  оказанных услуг</t>
  </si>
  <si>
    <t>Кызылординская область,
Казалинский район,
Майлыбас с.о.,
с.Аксуат,
МГ "ББШ" РЭУ "Аксуат"</t>
  </si>
  <si>
    <t>225 У</t>
  </si>
  <si>
    <t>226 У</t>
  </si>
  <si>
    <t>227 У</t>
  </si>
  <si>
    <t>ДЭМГ,КСиПХГ</t>
  </si>
  <si>
    <t>G6016UA127</t>
  </si>
  <si>
    <t>2.1.4.</t>
  </si>
  <si>
    <t>G6016U0176</t>
  </si>
  <si>
    <t>2.1.6.20.9</t>
  </si>
  <si>
    <t>G6016UA176</t>
  </si>
  <si>
    <t>СЗ ДЭМГ,КСиПХГ № 2744/60 от 11.12.2015г.</t>
  </si>
  <si>
    <t>137-21</t>
  </si>
  <si>
    <t>Начало с момента подписания  договора, окончание в течении февраля 2017г.</t>
  </si>
  <si>
    <t>Начало с даты подписания договора, завершение по 29.02.2016г. включительно</t>
  </si>
  <si>
    <t>Предсменное медицинское освидетельствование состояния здоровья работников</t>
  </si>
  <si>
    <t>3 Т</t>
  </si>
  <si>
    <t>20.14.63.300.000.00.0168.000000000000</t>
  </si>
  <si>
    <t>2,2'-оксидиэтанол</t>
  </si>
  <si>
    <t>жидкость, ГОСТ 10136-77</t>
  </si>
  <si>
    <t>В течение 45 дней со дня подписания Договора</t>
  </si>
  <si>
    <t>Тонна (метрическая)</t>
  </si>
  <si>
    <t>Диэтиленгликоль марка А, ГОСТ 10136-77</t>
  </si>
  <si>
    <t>Южно-Казахстанская обл., Сарыагашский р-он, село Жибек-жолы, склад "Полторацкого ЛПУ" УМГ "Шымкент"</t>
  </si>
  <si>
    <t>228 У</t>
  </si>
  <si>
    <t>65.12.11.335.000.00.0777.000000000000</t>
  </si>
  <si>
    <t>Услуги по страхованию от несчастных случаев</t>
  </si>
  <si>
    <t>Жазатайым оқиғалардан сақтандыру қызметтері</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</si>
  <si>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</si>
  <si>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</si>
  <si>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Февраль-март</t>
  </si>
  <si>
    <t>СЗ ДПБОТиОС № 76/14 от 10.02.2016г.</t>
  </si>
  <si>
    <t>4 Т</t>
  </si>
  <si>
    <t>5 Т</t>
  </si>
  <si>
    <t>6 Т</t>
  </si>
  <si>
    <t>7 Т</t>
  </si>
  <si>
    <t>8 Т</t>
  </si>
  <si>
    <t>9 Т</t>
  </si>
  <si>
    <t>10 Т</t>
  </si>
  <si>
    <t>11 Т</t>
  </si>
  <si>
    <t>12 Т</t>
  </si>
  <si>
    <t>C даты подписания договора и по 29.02.2016г. включительно</t>
  </si>
  <si>
    <t>Авансовый  платеж-0%, оплата по факту в течении 30 рабочих дней с момента подписания акта приема-передачи поставленных товаров</t>
  </si>
  <si>
    <t>ДДиТГ</t>
  </si>
  <si>
    <t>СЗ ДДиТГ № 114/34 от 15.02.2016г.</t>
  </si>
  <si>
    <t>140-7</t>
  </si>
  <si>
    <t>06.20.10.100.000.00.0114.000000000000</t>
  </si>
  <si>
    <t>Газ</t>
  </si>
  <si>
    <t>природный, сжиженный</t>
  </si>
  <si>
    <t>Тысяча метров кубических</t>
  </si>
  <si>
    <t xml:space="preserve">табиғи, сығылған 
</t>
  </si>
  <si>
    <t>Газ на собственные нужды и потери  для "БГР-ТБА", соответствующий требованиям СТ Республики Казахстан 1 666 2007</t>
  </si>
  <si>
    <t>Өзіндік қажеттіліктер мен шығындарға газ, "БГА-ТБА" газ құбырларына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</si>
  <si>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</si>
  <si>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</si>
  <si>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</si>
  <si>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</si>
  <si>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 xml:space="preserve"> Газ на собственные нужды и потери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</si>
  <si>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Қазақстан Республикасы 1 666 2007 СТ талаптарына сәйкес келетін газ</t>
  </si>
  <si>
    <t xml:space="preserve"> Газ на собственные нужды и потери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</si>
  <si>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Қазақстан Республикасы 1 666 2007 СТ талаптарына сәйкес келетін газ</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</si>
  <si>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</si>
  <si>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Қазақстан Республикасы 1 666 2007 СТ талаптарына сәйкес келетін газ</t>
  </si>
  <si>
    <t xml:space="preserve">  Газ на собственные нужды и потери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</si>
  <si>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</si>
  <si>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</si>
  <si>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</si>
  <si>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 xml:space="preserve">  Газ на собственные нужды и потери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</si>
  <si>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Қазақстан Республикасы 1 666 2007 СТ талаптарына сәйкес келетін газ</t>
  </si>
  <si>
    <t>"БГР-ТБА" Алматинская область, Южно-Казахстанская область, Жамбылская область</t>
  </si>
  <si>
    <t>ПХГ "Акыр-Тобе", Жамбылская область</t>
  </si>
  <si>
    <t>"Средняя Азия-Центр" Атырауская область,  Мангистауская область</t>
  </si>
  <si>
    <t>"Союз"-"Оренбург-Новопсков" Западно-Казахстанская область</t>
  </si>
  <si>
    <t>"Карталы - Рудный - Костанай" Костанайская область</t>
  </si>
  <si>
    <t>"Акшабулак-Кызылорда" Кызылординская область</t>
  </si>
  <si>
    <t>ПХГ "Полторацкое", Южно-Казахстанская область</t>
  </si>
  <si>
    <t>229 У</t>
  </si>
  <si>
    <t>66.12.12.335.000.00.0777.000000000000</t>
  </si>
  <si>
    <t>Услуги по брокерским операциям с товарами</t>
  </si>
  <si>
    <t>Тауарлармен жасалатын брокерлік операциялар бойынша қызметтер</t>
  </si>
  <si>
    <t>Услуги по брокерским операциям по купле/ продаже квот на выбросы париковых газов»</t>
  </si>
  <si>
    <t>Парникті газдардың шығарындыларына квоталарды сатып алу/сату бойынша брокерлік операциялар жөніндегі қызметтер</t>
  </si>
  <si>
    <t>Начало с момента подписания  договора, окончание до 31 мая 2016г.</t>
  </si>
  <si>
    <t>СЗ ДПБОТиОС № 77/14 от 11.02.2016г.</t>
  </si>
  <si>
    <t>Март-апрель</t>
  </si>
  <si>
    <t>ОТП</t>
  </si>
  <si>
    <t>230 У</t>
  </si>
  <si>
    <t>53.10.11.100.000.00.0777.000000000000</t>
  </si>
  <si>
    <t>Услуги по подписке на печатные периодические издания</t>
  </si>
  <si>
    <t>Мерзімді басылымдарға жазылу бойынша қызметтер</t>
  </si>
  <si>
    <t>Услуги по подписке на газеты и журналы</t>
  </si>
  <si>
    <t>Газеттер мен журналдарға жазылу бойынша қызметтер</t>
  </si>
  <si>
    <t>Начало с даты подписания Договора и до 31.12.2016г.</t>
  </si>
  <si>
    <t>231 У</t>
  </si>
  <si>
    <t>Сопровождение внедренной функциональности информационной системы SAP</t>
  </si>
  <si>
    <t>SAP ақпараттық жүйесінің енгізілген функционалдығын қолдау</t>
  </si>
  <si>
    <t>СЗ ДИТиС № 161/70 от 19.02.2016г.</t>
  </si>
  <si>
    <t>Начало - с 7 марта 2016г., окончание - по 6 марта 2017г.</t>
  </si>
  <si>
    <t>Авансовый платеж - 100% оплата</t>
  </si>
  <si>
    <t>начало с даты подписания, завершение по 29.02.2016г.</t>
  </si>
  <si>
    <t>ЦА АО "ИЦА" г.Астана; УМГ "Атырау", РГХ, РГС Атырау - Атырауская обл. г.Атырау; УМГ "Актау, РГХ, РГС Актау" - Мангистауская обл., г. Актау; УМГ "Актобе, РГХ, РГС Актобе" - Актюбинская обл. г. Актобе; УМГ "Костанай", РГХ, РГС Костанай – Костанайская обл., г. Костанай;  УМГ "Уральск", РГХ, РГС Уральск  Западно-Казахстанская обл. г.Уральск; ИТЦ - Западно-Казахстанская обл. г. Уральск., УМГ "Алматы", РГХ, РГС Алматы -  Алматинская обл., г.Алматы; УМГ "Кызылорда", РГХ, РГС Кызылорда - Кызылординская обл., г. Кызылорда; УМГ "Шымкент, РГХ, РГС Шымкент" – Шымкентская обл., г. Шымкент; УМГ "Тараз"-Жамбыльская обл., г. Тараз; УКК-г. Шымкент,  АГП-Алматинская обл.,  Южно-Казахстанская обл., Жамбылская обл.; ББШ – Актюбинская обл.,  Кызылординская обл., Мангистауская обл., Южно-Казахстанская обл., Алматинская обл.</t>
  </si>
  <si>
    <t>оплата в течении года тремя равными долями согласно договора</t>
  </si>
  <si>
    <t>13 Т</t>
  </si>
  <si>
    <t>14 Т</t>
  </si>
  <si>
    <t>15 Т</t>
  </si>
  <si>
    <t>16 Т</t>
  </si>
  <si>
    <t>17 Т</t>
  </si>
  <si>
    <t>18 Т</t>
  </si>
  <si>
    <t>19 Т</t>
  </si>
  <si>
    <t>20 Т</t>
  </si>
  <si>
    <t>26.60.11.100.000.00.0796.000000000000</t>
  </si>
  <si>
    <t>Аппарат рентгеновский</t>
  </si>
  <si>
    <t>диагностический, передвижной, пленочный</t>
  </si>
  <si>
    <t>г.Уральск, ул. Ружейникова 1/4,склад «Инженерно-технического центра» АО "Интергаз Центральная Азия".</t>
  </si>
  <si>
    <t>В течение 70 дней со дня подписания Договора</t>
  </si>
  <si>
    <t>ДОЗМД,МТС</t>
  </si>
  <si>
    <t>G5016D0037</t>
  </si>
  <si>
    <t>Товары</t>
  </si>
  <si>
    <t>Рентгенаппарат ERESCO 42 MF4</t>
  </si>
  <si>
    <t>G5016D0038</t>
  </si>
  <si>
    <t>Рентген аппарат МАРТ-200;пост.потенциал</t>
  </si>
  <si>
    <t>20.59.11.300.002.00.0778.000000000007</t>
  </si>
  <si>
    <t>Пленка</t>
  </si>
  <si>
    <t>рентгеновская, размер 30*40 см</t>
  </si>
  <si>
    <t>Рентгенпленка РТК; Размеры - 300х400 мм</t>
  </si>
  <si>
    <t>г.Уральск, ул. Ружейникова 1/4, склад БМТО УМГ "Уральск"</t>
  </si>
  <si>
    <t>Упаковка</t>
  </si>
  <si>
    <t>G1016D0006</t>
  </si>
  <si>
    <t>г. Актобе,  ул. Есет -Батыра 39, Центральный склад УМГ "Актобе"</t>
  </si>
  <si>
    <t>G3016D0006</t>
  </si>
  <si>
    <t>G7016D0006</t>
  </si>
  <si>
    <t>Жамбылская область, Жамбылский район, село Акбулым, поселок Газовиков, склад "Таразского ЛПУ"   УМГ "Тараз"</t>
  </si>
  <si>
    <t>G8016D0006</t>
  </si>
  <si>
    <t>GS016D0006</t>
  </si>
  <si>
    <t>Интергаз Центральная Азия</t>
  </si>
  <si>
    <t>26.51.65.000.011.00.0796.000000000027</t>
  </si>
  <si>
    <t>Регулятор</t>
  </si>
  <si>
    <t>давления газа, условный проход 250 мм, максимальное входное давление 8 МПа</t>
  </si>
  <si>
    <t>Регулятор давл.пилот.DN250мм PN0,05÷8МПа</t>
  </si>
  <si>
    <t>G3016D0036</t>
  </si>
  <si>
    <t>Начало с даты подписания  договора по 31.03.2016г. включительно</t>
  </si>
  <si>
    <t>СЗ ДИТиС № 209/70 от 04.03.2016г.</t>
  </si>
  <si>
    <t xml:space="preserve">АО "Интергаз Центральная Азия"  </t>
  </si>
  <si>
    <t>74.90.13.000.000.00.0777.000000000000</t>
  </si>
  <si>
    <t>Услуги консультационные по вопросам охраны окружающей среды и экологии</t>
  </si>
  <si>
    <t>Экология саласындағы кеңес беру қызметтері</t>
  </si>
  <si>
    <t xml:space="preserve">Бу газдарының үлестерін сату жүйесіне қатысу және үлестерді алу үшін құжаттар дестелерін дайындау бойынша қызметтер  </t>
  </si>
  <si>
    <t>Услуги по подготовке пакета документов для получения квот и участия в Системе торговли квотами парниковых газов</t>
  </si>
  <si>
    <t>Центральный аппарат г. Астана, район Есиль, ул. 36, д. 11</t>
  </si>
  <si>
    <t xml:space="preserve">Начало с даты заключения договора, завершение до 1 марта 2016г.
</t>
  </si>
  <si>
    <t>Прочие услуги по охране окружающей среды</t>
  </si>
  <si>
    <t>СЗ ДПБОТиОС № 751/14 от 16.11.2015г.</t>
  </si>
  <si>
    <t>Квоталар алу және жылымық гадар квоталарына сауда-саттық жасау жүйесіне қатысу үшін құжаттарды верификациялау қызметтері</t>
  </si>
  <si>
    <t>Услуги по верификации документов для получения квот и участия в Системе торговли квотами парниковых газов</t>
  </si>
  <si>
    <t>232 У</t>
  </si>
  <si>
    <t>233 У</t>
  </si>
  <si>
    <t>234 У</t>
  </si>
  <si>
    <t>235 У</t>
  </si>
  <si>
    <t>236 У</t>
  </si>
  <si>
    <t>74.90.15.000.001.00.0777.000000000000</t>
  </si>
  <si>
    <t>Услуги по проведению экспертизы промышленной безопасности</t>
  </si>
  <si>
    <t>Өнеркәсіп қауіпсіздігінің сараптамасын жүргізу жөніндегі қызметтер</t>
  </si>
  <si>
    <t>Выдача экспертного заключения на соответствие требованиям промышленной безопасности  при подготовке, переподготовке специалистов, работников в области промышленной безопасности</t>
  </si>
  <si>
    <t xml:space="preserve">Қызметкерлерді өнеркәсіптік қауыпсыздыгы бойынша дайындау және қайта дайырлаудың, олардың  өнеркәуіпсіздік талаптарына сәйкестігі  жайлы сараптамалық қорытынды беру </t>
  </si>
  <si>
    <t>Апрель</t>
  </si>
  <si>
    <t>Начало со дня подписания договора, завершение до 31.12.2016г.</t>
  </si>
  <si>
    <t>Авансовый платеж - 0%,оплата в течении 30 рабочих дней с момента  подписания акта оказанных услуг</t>
  </si>
  <si>
    <t>ДСД</t>
  </si>
  <si>
    <t>G9016U0376</t>
  </si>
  <si>
    <t>СЗ ДСД № 86/16 от 16.03.2016г.</t>
  </si>
  <si>
    <t>74.30.11.000.001.00.0777.000000000000</t>
  </si>
  <si>
    <t>Услуги по письменному переводу</t>
  </si>
  <si>
    <t>Жазбаша аудару қызметтері</t>
  </si>
  <si>
    <t>Услуги по письменному переводу документации на казахский язык</t>
  </si>
  <si>
    <t>Құжаттаманы жазбаша қазақ тіліне аудару қызметтері</t>
  </si>
  <si>
    <t>Услуги по письменному переводу документации на английский язык</t>
  </si>
  <si>
    <t>Құжаттаманы жазбаша ағылшын тіліне аудару қызметтері</t>
  </si>
  <si>
    <t>авансовый платеж - 30%, оставшаяся часть в течение 15 рабочих дней с момента подписания акта приема - передачи оказанных услуг</t>
  </si>
  <si>
    <t>г.Алматы, ул.Байтурсынова, 46-А, филиал УМГ "Алматы" АУП</t>
  </si>
  <si>
    <t>СЗ ДЭМГ,КСиПХГ №</t>
  </si>
  <si>
    <t>"Бухара-Урал" УМГ "Актобе" Актюбинская область</t>
  </si>
  <si>
    <t xml:space="preserve"> ПХГ "Бозой" УМГ "Актобе" Актюбинская область</t>
  </si>
  <si>
    <t>C даты подписания договора и по 31.03.2016г. включительно</t>
  </si>
  <si>
    <t>Начало со дня подписания договора, завершение в течении 10 календарных дней</t>
  </si>
  <si>
    <t>Изменен, дополнен 31 марта 2016г. (приказ №130)</t>
  </si>
  <si>
    <t>№ бухгалского счета</t>
  </si>
  <si>
    <t>Наименование статьи бюджета</t>
  </si>
  <si>
    <t>Код строки</t>
  </si>
  <si>
    <t>Нумерация заявки в SAP</t>
  </si>
  <si>
    <t>Cебестоимость/расходы на реализацию продукции и оказание услуг/ОиАР/прочие расходы/КВЛ</t>
  </si>
  <si>
    <t>Системный номер материала</t>
  </si>
  <si>
    <t>Наименование материала</t>
  </si>
  <si>
    <t xml:space="preserve">Инициатор и № СЗ </t>
  </si>
  <si>
    <t>21 Т</t>
  </si>
  <si>
    <t>22.29.22.300.000.00.0168.000000000004</t>
  </si>
  <si>
    <t>Лента</t>
  </si>
  <si>
    <t>изоляционная, для обмотки трубопроводов, ширина 450 мм, полимерно-асмольная, липкая, летняя</t>
  </si>
  <si>
    <t>Пленка изоляц. асмольная летняя 450мм</t>
  </si>
  <si>
    <t>В течении  60 календарных дней со дня подписания договора</t>
  </si>
  <si>
    <t>ДОЗ,МД,МТС</t>
  </si>
  <si>
    <t>G3016D0026</t>
  </si>
  <si>
    <t>22 Т</t>
  </si>
  <si>
    <t>22.29.22.300.000.00.0168.000000000002</t>
  </si>
  <si>
    <t>изоляционная, для обмотки трубопроводов, ширина 450 мм, полимерно-асмольная, липкая, зимняя</t>
  </si>
  <si>
    <t>Пленка изоляц. асмольная зимняя 450мм</t>
  </si>
  <si>
    <t>G7016D0027</t>
  </si>
  <si>
    <t>23 Т</t>
  </si>
  <si>
    <t>22.29.29.900.042.00.0168.000000000003</t>
  </si>
  <si>
    <t>оберточная, для защиты изоляционных покрытий, термоусаживающаяся</t>
  </si>
  <si>
    <t>Пленка изоляц. асмольная термост. 450мм</t>
  </si>
  <si>
    <t>G8016D0025</t>
  </si>
  <si>
    <t>24 Т</t>
  </si>
  <si>
    <t>G8016D0026</t>
  </si>
  <si>
    <t>25 Т</t>
  </si>
  <si>
    <t>24.20.13.900.000.02.0168.000000001215</t>
  </si>
  <si>
    <t>Труба</t>
  </si>
  <si>
    <t>горячедеформированная, из углеродистой и легированной стали, бесшовная, наружный диаметр 426 мм, толщина стенки 40 мм, ГОСТ 8731-74</t>
  </si>
  <si>
    <t>Труба d426 tст40 Рраб=15.0МПа б/ш ст20 </t>
  </si>
  <si>
    <t>GS016D0031</t>
  </si>
  <si>
    <t>26 Т</t>
  </si>
  <si>
    <t>23.99.11.990.005.00.0166.000000000010</t>
  </si>
  <si>
    <t>Набивка</t>
  </si>
  <si>
    <t>асбестовая, марка-АгИ, плетеная, сальниковая, ингибированнная, приклеенная, с графитом, ГОСТ 5152-84</t>
  </si>
  <si>
    <t>Набивка сальн.АГИ 5мм ГОСТ 5152-84</t>
  </si>
  <si>
    <t>Авансовый  платеж - 30%, оставшаяся часть в течении 30 рабочих дней с момента подписания акта приема-передачи товара</t>
  </si>
  <si>
    <t>Килограмм</t>
  </si>
  <si>
    <t>137-31</t>
  </si>
  <si>
    <t>GS016D0014</t>
  </si>
  <si>
    <t>27 Т</t>
  </si>
  <si>
    <t>Набивка сальн.АГИ 8мм ГОСТ 5152-84</t>
  </si>
  <si>
    <t>GS016D0015</t>
  </si>
  <si>
    <t>28 Т</t>
  </si>
  <si>
    <t>Набивка сальн.АГИ 10мм ГОСТ 5152-84</t>
  </si>
  <si>
    <t>GS016D0016</t>
  </si>
  <si>
    <t>29 Т</t>
  </si>
  <si>
    <t>Набивка сальн.АГИ 16мм ГОСТ 5152-84</t>
  </si>
  <si>
    <t>GS016D0017</t>
  </si>
  <si>
    <t>30 Т</t>
  </si>
  <si>
    <t>28.29.82.550.011.00.0796.000000000000</t>
  </si>
  <si>
    <t>Картридж</t>
  </si>
  <si>
    <t>фильтирующий</t>
  </si>
  <si>
    <t>Фильтр кассетный(картридж)130х80х1200мм</t>
  </si>
  <si>
    <t>GS016D0020</t>
  </si>
  <si>
    <t>31 Т</t>
  </si>
  <si>
    <t>28.13.32.000.055.00.0796.000000000000</t>
  </si>
  <si>
    <t>Крышка цилиндра</t>
  </si>
  <si>
    <t>для компрессора</t>
  </si>
  <si>
    <t>Крышка цил.четная ч.№9610-1400 10ГКНА (для доукомлектования и дооснащения оборудования)</t>
  </si>
  <si>
    <t>GS016D0010</t>
  </si>
  <si>
    <t>Крышка цил.четная ч.№9610-1400 10ГКНА</t>
  </si>
  <si>
    <t>32 Т</t>
  </si>
  <si>
    <t xml:space="preserve">Крышка цил.нечет.ч.№9610-1400-01 10ГКНА (для доукомлектования и дооснащения оборудования)
</t>
  </si>
  <si>
    <t>GS016D0011</t>
  </si>
  <si>
    <t>Крышка цил.нечет.ч.№9610-1400-01 10ГКНА</t>
  </si>
  <si>
    <t>33 Т</t>
  </si>
  <si>
    <t>28.13.32.000.193.00.0796.000000000000</t>
  </si>
  <si>
    <t>Шатун</t>
  </si>
  <si>
    <t>компрессора</t>
  </si>
  <si>
    <t>Силовой шатун №610-2200 (для доукомлектования и дооснащения оборудования)</t>
  </si>
  <si>
    <t>G8016D0018</t>
  </si>
  <si>
    <t>Силовой шатун №610-2200</t>
  </si>
  <si>
    <t>34 Т</t>
  </si>
  <si>
    <t>Шатун силовой №610-220001, ГД-220001 (для доукомлектования и дооснащения оборудования)</t>
  </si>
  <si>
    <t>GS016D0009</t>
  </si>
  <si>
    <t>Шатун силовой №610-220001, ГД-220001</t>
  </si>
  <si>
    <t>35 Т</t>
  </si>
  <si>
    <t>27.90.13.900.001.00.0166.000000000106</t>
  </si>
  <si>
    <t>Электрод</t>
  </si>
  <si>
    <t>тип LB 52U, диаметр 3,2 мм</t>
  </si>
  <si>
    <t>Электрод LB-52U d3,2мм</t>
  </si>
  <si>
    <t>G8016D0024</t>
  </si>
  <si>
    <t>36 Т</t>
  </si>
  <si>
    <t>27.90.13.900.000.00.0166.000000000004</t>
  </si>
  <si>
    <t>Электрод сварочный</t>
  </si>
  <si>
    <t>марка ОК 53.70, тип Э50А, диаметр 3,2 мм, ГОСТ 9467-75</t>
  </si>
  <si>
    <t>Электрод ОК 53.70 d3,2 мм</t>
  </si>
  <si>
    <t>G1016D0021</t>
  </si>
  <si>
    <t>37 Т</t>
  </si>
  <si>
    <t>G3016D0021</t>
  </si>
  <si>
    <t>38 Т</t>
  </si>
  <si>
    <t>G7016D0021</t>
  </si>
  <si>
    <t>39 Т</t>
  </si>
  <si>
    <t>G8016D0021</t>
  </si>
  <si>
    <t>40 Т</t>
  </si>
  <si>
    <t>GS016D0021</t>
  </si>
  <si>
    <t>41 Т</t>
  </si>
  <si>
    <t>27.90.13.900.001.00.0166.000000000076</t>
  </si>
  <si>
    <t>марка ОК, диаметр 4 мм, ГОСТ 9466-75</t>
  </si>
  <si>
    <t>Электрод ОК 53.70 d4мм</t>
  </si>
  <si>
    <t>G7016D0022</t>
  </si>
  <si>
    <t>42 Т</t>
  </si>
  <si>
    <t>27.90.13.900.001.00.0166.000000000084</t>
  </si>
  <si>
    <t>марка ОК 74.70, диаметр 4 мм, ГОСТ 9466-75</t>
  </si>
  <si>
    <t>Электрод ОК 74.70 d4мм</t>
  </si>
  <si>
    <t>G1016D0023</t>
  </si>
  <si>
    <t>43 Т</t>
  </si>
  <si>
    <t>G3016D0023</t>
  </si>
  <si>
    <t>44 Т</t>
  </si>
  <si>
    <t>G7016D0023</t>
  </si>
  <si>
    <t>45 Т</t>
  </si>
  <si>
    <t>G8016D0023</t>
  </si>
  <si>
    <t>46 Т</t>
  </si>
  <si>
    <t>GS016D0023</t>
  </si>
  <si>
    <t>47 Т</t>
  </si>
  <si>
    <t>24.44.24.100.002.01.0166.000000000000</t>
  </si>
  <si>
    <t>Лист</t>
  </si>
  <si>
    <t>медный, ширина 600-1000 мм, ГОСТ 1173-2006</t>
  </si>
  <si>
    <t>Лист медный t=2мм</t>
  </si>
  <si>
    <t>GS016D0012</t>
  </si>
  <si>
    <t>48 Т</t>
  </si>
  <si>
    <t>24.44.24.100.001.00.0166.000000000000</t>
  </si>
  <si>
    <t>Полоса</t>
  </si>
  <si>
    <t>медная, ширина 10-600 мм, толщина 0,4-6 мм, ГОСТ 1173-2006</t>
  </si>
  <si>
    <t>Полоса медная Т=4мм, ширина 50мм</t>
  </si>
  <si>
    <t>GS016D0013</t>
  </si>
  <si>
    <t>49 Т</t>
  </si>
  <si>
    <t>26.51.66.990.008.00.0839.000000000000</t>
  </si>
  <si>
    <t>Система измерительная</t>
  </si>
  <si>
    <t>для определения параметров катодной защиты, в комплекте многофункциональный преобразователь, встроенный компьютер, автономное питание, кабеля, программное обеспечение</t>
  </si>
  <si>
    <t>Cистема MoData2 KKS контр.изол.покрытия</t>
  </si>
  <si>
    <t>Комплект</t>
  </si>
  <si>
    <t>G5016D0032</t>
  </si>
  <si>
    <t>50 Т</t>
  </si>
  <si>
    <t>26.51.51.390.000.00.0796.000000000000</t>
  </si>
  <si>
    <t>Анализатор точки росы природного газа</t>
  </si>
  <si>
    <t>погрешность ±0.1°С выше 0°С, ±0.5°С в диапазоне 0…-100°С, рабочее давление 0...200 атм</t>
  </si>
  <si>
    <t>Анализатор точки росы Hygrovision-BL</t>
  </si>
  <si>
    <t>GS016D0002</t>
  </si>
  <si>
    <t>51 Т</t>
  </si>
  <si>
    <t>26.51.52.790.016.00.0796.000000000001</t>
  </si>
  <si>
    <t>Калибратор давления</t>
  </si>
  <si>
    <t>цифровой</t>
  </si>
  <si>
    <t>G8016D0001</t>
  </si>
  <si>
    <t>Многофункц.калибратор и коммун.BeamexMC6</t>
  </si>
  <si>
    <t>52 Т</t>
  </si>
  <si>
    <t>GS016D0001</t>
  </si>
  <si>
    <t>53 Т</t>
  </si>
  <si>
    <t>26.51.45.200.005.00.0796.000000000000</t>
  </si>
  <si>
    <t>Измеритель сопротивления заземления</t>
  </si>
  <si>
    <t>для измерения сопротивления заземляющих устройств</t>
  </si>
  <si>
    <t>Измеритель сопротивления заземлений ИС10</t>
  </si>
  <si>
    <t>авансовый  платеж - 30%, оставшаяся часть в течении 30 рабочих дней с момента подписания акта приема-передачи товара</t>
  </si>
  <si>
    <t>G5016D0008</t>
  </si>
  <si>
    <t>54 Т</t>
  </si>
  <si>
    <t>Измеритель сопротивл.заземления Ф4103</t>
  </si>
  <si>
    <t>G5016D0007</t>
  </si>
  <si>
    <t>55 Т</t>
  </si>
  <si>
    <t>26.60.12.900.025.00.0796.000000000004</t>
  </si>
  <si>
    <t>Динамометр</t>
  </si>
  <si>
    <t>для поверки испытательных рабочих средств измерений, переносной</t>
  </si>
  <si>
    <t>Динамометр механический ДПУ-10-1</t>
  </si>
  <si>
    <t>G5016D0003</t>
  </si>
  <si>
    <t>56 Т</t>
  </si>
  <si>
    <t>26.51.66.990.009.00.0839.000000000000</t>
  </si>
  <si>
    <t>Комплект для техобслуживания расцепителей</t>
  </si>
  <si>
    <t>для тестирования и техобслуживания расцепителей, в комплекте модуль конфигурирования, источник питания, кабеля</t>
  </si>
  <si>
    <t>Комплект для техобслуж. катал.№TRV00910</t>
  </si>
  <si>
    <t>G5016D0035</t>
  </si>
  <si>
    <t>57 Т</t>
  </si>
  <si>
    <t>26.51.20.800.004.00.0796.000000000000</t>
  </si>
  <si>
    <t>Устройство дистанционного контроля управления</t>
  </si>
  <si>
    <t>для диагностики параметров активного молниеотвода</t>
  </si>
  <si>
    <t>Устр.дист.контр.молниеотв.Teletester-S 3</t>
  </si>
  <si>
    <t>G5016D0033</t>
  </si>
  <si>
    <t>58 Т</t>
  </si>
  <si>
    <t>26.51.43.300.007.00.0796.000000000000</t>
  </si>
  <si>
    <t>Прибор для проверки автоматических выключателей</t>
  </si>
  <si>
    <t>для тестирования и настройки автоматических выключателей</t>
  </si>
  <si>
    <t>Прибор для тестирования и настр. PR010/T</t>
  </si>
  <si>
    <t>G5016D0034</t>
  </si>
  <si>
    <t>59 Т</t>
  </si>
  <si>
    <t>28.13.32.000.164.00.0796.000000000000</t>
  </si>
  <si>
    <t>Свеча зажигания</t>
  </si>
  <si>
    <t>для газомотокомпрессора</t>
  </si>
  <si>
    <t>Свеча зажигание;СН-424М;для ДМ-8, 10ГКН.</t>
  </si>
  <si>
    <t>GS016D0000</t>
  </si>
  <si>
    <t>60 Т</t>
  </si>
  <si>
    <t>20.59.12.000.005.00.0112.000000000000</t>
  </si>
  <si>
    <t>Закрепитель</t>
  </si>
  <si>
    <t>фотоматериал</t>
  </si>
  <si>
    <t>Фиксаж G-328</t>
  </si>
  <si>
    <t>Литр</t>
  </si>
  <si>
    <t>G1016D0005</t>
  </si>
  <si>
    <t>61 Т</t>
  </si>
  <si>
    <t>G3016D0005</t>
  </si>
  <si>
    <t>62 Т</t>
  </si>
  <si>
    <t>G7016D0005</t>
  </si>
  <si>
    <t>63 Т</t>
  </si>
  <si>
    <t>G8016D0005</t>
  </si>
  <si>
    <t>64 Т</t>
  </si>
  <si>
    <t>GS016D0005</t>
  </si>
  <si>
    <t>65 Т</t>
  </si>
  <si>
    <t>20.59.12.000.003.01.0112.000000000000</t>
  </si>
  <si>
    <t>Проявитель</t>
  </si>
  <si>
    <t>для обработки пленок</t>
  </si>
  <si>
    <t>Проявитель G-128</t>
  </si>
  <si>
    <t>G1016D0004</t>
  </si>
  <si>
    <t>66 Т</t>
  </si>
  <si>
    <t>G3016D0004</t>
  </si>
  <si>
    <t>67 Т</t>
  </si>
  <si>
    <t>G7016D0004</t>
  </si>
  <si>
    <t>68 Т</t>
  </si>
  <si>
    <t>G8016D0004</t>
  </si>
  <si>
    <t>69 Т</t>
  </si>
  <si>
    <t>GS016D0004</t>
  </si>
  <si>
    <t>70 Т</t>
  </si>
  <si>
    <t>28.13.28.000.000.00.0796.000000000001</t>
  </si>
  <si>
    <t>Компрессор</t>
  </si>
  <si>
    <t>автономный, переносной, высокого давления</t>
  </si>
  <si>
    <t>Алматинская обл., Карасайский р-н, г. Каскелен, ул. Бауыржана Момышулы, №14 "Алматинское ЛПУМГ" УМГ "Алматы"</t>
  </si>
  <si>
    <t>В течении  70 календарных дней со дня подписания договора</t>
  </si>
  <si>
    <t>G4016D0040</t>
  </si>
  <si>
    <t>Заправочная станция SMC 402-1</t>
  </si>
  <si>
    <t>71 Т</t>
  </si>
  <si>
    <t>G8016D0040</t>
  </si>
  <si>
    <t>72 Т</t>
  </si>
  <si>
    <t>GS016D0040</t>
  </si>
  <si>
    <t>73 Т</t>
  </si>
  <si>
    <t>28.13.32.000.175.00.0796.000000000001</t>
  </si>
  <si>
    <t>Клапан впуска</t>
  </si>
  <si>
    <t>G8016D0044</t>
  </si>
  <si>
    <t>Клапан газовпускной 610-4201</t>
  </si>
  <si>
    <t>74 Т</t>
  </si>
  <si>
    <t>GS016D0044</t>
  </si>
  <si>
    <t>75 Т</t>
  </si>
  <si>
    <t>28.13.32.000.112.03.0796.000000000000</t>
  </si>
  <si>
    <t>Поршень</t>
  </si>
  <si>
    <t>для газомотокомпрессора, силовой</t>
  </si>
  <si>
    <t>G8016D0043</t>
  </si>
  <si>
    <t>Поршень силовой 400-2102-2</t>
  </si>
  <si>
    <t>76 Т</t>
  </si>
  <si>
    <t>GS016D0043</t>
  </si>
  <si>
    <t>77 Т</t>
  </si>
  <si>
    <t>28.13.32.000.066.01.0796.000000000000</t>
  </si>
  <si>
    <t>Шпилька</t>
  </si>
  <si>
    <t>крепления крышки силового цилиндра, для газомотокомпрессора</t>
  </si>
  <si>
    <t>GS016D0045</t>
  </si>
  <si>
    <t>Шпилька №200-130006</t>
  </si>
  <si>
    <t>78 Т</t>
  </si>
  <si>
    <t>GS016D0046</t>
  </si>
  <si>
    <t>Шпилька №200-130007</t>
  </si>
  <si>
    <t>79 Т</t>
  </si>
  <si>
    <t>62.01.29.000.001.00.0796.000000000000</t>
  </si>
  <si>
    <t>Лицензия</t>
  </si>
  <si>
    <t>на программный продукт (кроме услуг по предоставлению лицензии)</t>
  </si>
  <si>
    <t>бағдарламалық өнімге арналған (лицензия беру бойынша көрсетілетін қызметтерден басқа)</t>
  </si>
  <si>
    <t>Приобретение права пользования базой РСНБ (ресурсная сметно-нормативная база) для полноценной работы программы АВС-4 (Система автоматизации выпуска смет)</t>
  </si>
  <si>
    <t xml:space="preserve">АВС-4 (Сметаларды шығаруды автоматтандыру жүйесі) бағдарламаның толық  жұмысы үшін РСНБ (ресурсты сметалық-нормативтік база) базасын  пайдалану құқығын сатып алу </t>
  </si>
  <si>
    <t xml:space="preserve"> Начало со дня подписания Договора, завершение в течении 60 календарных дней.</t>
  </si>
  <si>
    <t>«Авансовый платеж-30%, оставшаяся часть в течение 30 рабочих дней с момента подписания акта приема-передачи</t>
  </si>
  <si>
    <t>СЗ ДИТиС № 263/70 от 29.03.2016г.</t>
  </si>
  <si>
    <t>80 Т</t>
  </si>
  <si>
    <t>26.20.13.000.008.00.0796.000000000000</t>
  </si>
  <si>
    <t>Компьютер</t>
  </si>
  <si>
    <t>персональный стандартный</t>
  </si>
  <si>
    <t>дербес стандартты</t>
  </si>
  <si>
    <t>Приобретение планшетов с 64-битными процессорами A8X и A9X</t>
  </si>
  <si>
    <t>А8Х және А9Х 64-бит процессор планшетті компьютерлерін сатып алу</t>
  </si>
  <si>
    <t>ЭЦПП</t>
  </si>
  <si>
    <t xml:space="preserve"> Начало со дня подписания Договора, завершение в течении 30 календарных дней.</t>
  </si>
  <si>
    <t>«Авансовый платеж-0%, оставшаяся часть в течение 30 рабочих дней с момента подписания акта приема-передачи</t>
  </si>
  <si>
    <t>81 Т</t>
  </si>
  <si>
    <t>27.11.31.730.000.00.0796.000000000000</t>
  </si>
  <si>
    <t>Установка электрогенераторная</t>
  </si>
  <si>
    <t xml:space="preserve">Электр генераторлы қондырғы </t>
  </si>
  <si>
    <t>передвижная, с поршневым двигателем внутреннего сгорания, мощность 1400 кВт, напряжение 400 В, двигатель 1500 об/мин</t>
  </si>
  <si>
    <t>Қозғалтқышы 1500 айн/мин,  керенуі 400 В, күші 1400 кВт, жылжымалы, ішкі жанатын піспекті қозғалтқышы бар</t>
  </si>
  <si>
    <t>Поставка, монтаж и пусконаладка дизельного генератора контейнерного исполнения</t>
  </si>
  <si>
    <t>Контейнерлі орындалатын дизельді генераторды беру, монтаждау және іске қосу қалпына келтіру</t>
  </si>
  <si>
    <t>Авансовый платеж - 0%, оставшаяся часть в течении 30 рабочих дней с момента подписания акта приема выполненных работ</t>
  </si>
  <si>
    <t>82 Т</t>
  </si>
  <si>
    <t>62.01.29.000.000.00.0796.000000000000</t>
  </si>
  <si>
    <t>Программное обеспечение</t>
  </si>
  <si>
    <t xml:space="preserve">Бағдарламалық қамтамасыз ету </t>
  </si>
  <si>
    <t>Оригинал программного обеспечения (кроме услуг по разработке программных обеспечении по заказу)</t>
  </si>
  <si>
    <t xml:space="preserve">Бағдарламалық қамтамасыз етудің түпнұсқасы (тапсырыс бойынша бағдарламалық қамтамасыз етуді әзірлеу жөнінде қызметтерден басқа) </t>
  </si>
  <si>
    <t>83 Т</t>
  </si>
  <si>
    <t>84 Т</t>
  </si>
  <si>
    <t>24.42.25.200.001.00.0796.000000000000</t>
  </si>
  <si>
    <t>Шина</t>
  </si>
  <si>
    <t>медная, электротехнический материал, ГОСТ 434-78</t>
  </si>
  <si>
    <t>85 Т</t>
  </si>
  <si>
    <t>G1016D0025</t>
  </si>
  <si>
    <t>86 Т</t>
  </si>
  <si>
    <t>Обертка термоусаж. 450х1,2мм 60ºС</t>
  </si>
  <si>
    <t>G1016D0028</t>
  </si>
  <si>
    <t>87 Т</t>
  </si>
  <si>
    <t>Обертка термоусаж. 150х0,8мм 60ºС</t>
  </si>
  <si>
    <t>G1016D0029</t>
  </si>
  <si>
    <t>88 Т</t>
  </si>
  <si>
    <t>G3016D0028</t>
  </si>
  <si>
    <t>89 Т</t>
  </si>
  <si>
    <t>G7016D0028</t>
  </si>
  <si>
    <t>2.Работы</t>
  </si>
  <si>
    <t>Итого по работам</t>
  </si>
  <si>
    <t>1 Р</t>
  </si>
  <si>
    <t>33.20.39.900.002.00.0999.000000000000</t>
  </si>
  <si>
    <t>Работы по установке, монтажу и пуско-наладке программно-аппаратного комплекса</t>
  </si>
  <si>
    <t>Бағдарламалық-аппараттық кешенді орнату, монтаждау және іске қосу бойынша жұмыстар</t>
  </si>
  <si>
    <t xml:space="preserve">Оснащение конференц-зала системой видео и аудио конференцсвязи </t>
  </si>
  <si>
    <t>Конференц-залды жабдықтауға арналған бейне және аудио қондырғылар.</t>
  </si>
  <si>
    <t xml:space="preserve"> Начало со дня подписания Договора, завершение в течении 50 календарных дней.</t>
  </si>
  <si>
    <t>Авансовый платеж-0%, оставшаяся часть в течение 30 рабочих дней с момента подписания акта приема-передачи  выполненных работ</t>
  </si>
  <si>
    <t>Работа</t>
  </si>
  <si>
    <t>AAO-91-08-555</t>
  </si>
  <si>
    <t>СЗ ДИТиС №263/70 от 29.03.2016г.</t>
  </si>
  <si>
    <t>2 Р</t>
  </si>
  <si>
    <t>09.10.12.900.031.00.0999.000000000000</t>
  </si>
  <si>
    <t>Работы по продлению срока безопасной эксплуатации скважин</t>
  </si>
  <si>
    <t xml:space="preserve"> Ұңғымаларын қауіпсіз пайдалану мерзімін ұзарту жөніндегі жұмыстар</t>
  </si>
  <si>
    <t>Комплекс работ по продлению срока безопасной эксплуатации скважин подземного хранилища газа "Полторацкое"</t>
  </si>
  <si>
    <t xml:space="preserve">"Полторацк" жер асты газды қоймасын қауіпсіз пайдалану мерзімін созу үшін ұңғыманың жұмысын сараптама-диагностикалық сүйемелдеу бойынша жұмыстар кешені </t>
  </si>
  <si>
    <t>Южно-Казахстанская область,г.Шымкент,Сарыагашский район,Мактааральский с.о.,село Жибек-жолы,ул.Ахбердиева, б/н,филиал УМГ "Шымкент",Полторацкое ЛПУ</t>
  </si>
  <si>
    <t>Начало со дня подписания договора, завершение до 31.12.16г.</t>
  </si>
  <si>
    <t>SНP-93-09-606</t>
  </si>
  <si>
    <t>СЗ ДЭМГ,КСиПХГ №470/60 от 01.04.2016г.</t>
  </si>
  <si>
    <t>3 Р</t>
  </si>
  <si>
    <t>71.12.35.900.000.00.0999.000000000000</t>
  </si>
  <si>
    <t>Землеустроительные и земельно-кадастровые работы</t>
  </si>
  <si>
    <t xml:space="preserve"> Жерге орналастыру жер-кадастрлық жұмыстар </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</si>
  <si>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</si>
  <si>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Жерге орналастыру және жер-кадастрлық жұмыстарды орындайтын, сондай-ақ құқық белгілейтін және сәйкестендіру құжаттарын алуда қолдау көрсететін және келісім алатын мамандандырылған кәсіпорыннан жұмыстарды сатып алу</t>
  </si>
  <si>
    <t>Июнь</t>
  </si>
  <si>
    <t>УМГ "Уральск" Западно-Казахстанская область</t>
  </si>
  <si>
    <t>Начало со дня подписания договора, завершение до 25.12.2016г.</t>
  </si>
  <si>
    <t>ДУА</t>
  </si>
  <si>
    <t>СЗ ДУА №104/52 от 04.04.2016г.</t>
  </si>
  <si>
    <t>4 Р</t>
  </si>
  <si>
    <t>ИТЦ 
Западно-Казахстанская область</t>
  </si>
  <si>
    <t>5 Р</t>
  </si>
  <si>
    <t xml:space="preserve">УМГ "Актобе" Актюбинская область 
 </t>
  </si>
  <si>
    <t>6 Р</t>
  </si>
  <si>
    <t xml:space="preserve">УМГ "Костанай" Костанайская область 
 </t>
  </si>
  <si>
    <t>7 Р</t>
  </si>
  <si>
    <t xml:space="preserve">УМГ "Атырау" Атырауская область
 </t>
  </si>
  <si>
    <t>8 Р</t>
  </si>
  <si>
    <t xml:space="preserve">УМГ "Актау" Мангыстауская область 
 </t>
  </si>
  <si>
    <t>9 Р</t>
  </si>
  <si>
    <t xml:space="preserve">УМГ "Алматы" Алматинская область
 </t>
  </si>
  <si>
    <t>10 Р</t>
  </si>
  <si>
    <t xml:space="preserve">УМГ "Тараз" Жамбылская область
 </t>
  </si>
  <si>
    <t>11 Р</t>
  </si>
  <si>
    <t xml:space="preserve">УМГ "Шымкент" Южно-Казахстанская область
 </t>
  </si>
  <si>
    <t>12 Р</t>
  </si>
  <si>
    <t>Жерге орналастыру және жер-кадастрлық жұмыстар</t>
  </si>
  <si>
    <t>Работы по изготовлению государственного акта на земельный участок и присвоение кадастрового номера  у специализированного органа "НПЦзем Западно-Казахстанский филилал"</t>
  </si>
  <si>
    <t>"Батыс Қазақстан филиалының НПЦзем" мамандырылған органында жер учаскесіне арналған мемлекеттік актіні дайындау және кадастрлық нөмірін беру жөніндегі қызметтер   </t>
  </si>
  <si>
    <t xml:space="preserve">УМГ 
"Уральск" Западно-Казахстанская область,
г.Уральск 
 </t>
  </si>
  <si>
    <t>140-6</t>
  </si>
  <si>
    <t>13 Р</t>
  </si>
  <si>
    <t>14 Р</t>
  </si>
  <si>
    <t>71.20.19.000.008.00.0999.000000000000</t>
  </si>
  <si>
    <t>Работы по государственному техническому обследованию объектов недвижимого имущества</t>
  </si>
  <si>
    <t>Техникалық түгендеу, үйлерге (құрылыстарға, ғимараттарға) және олардың жер учаскелеріне құқықтарды тіркеу бойынша қызметтер.</t>
  </si>
  <si>
    <t>Закуп работ у РГКП "Центр по недвижимости Комитета по регистрационной службы и оказания правовой помощи МЮ РК по Западно-Казахстанской области +++</t>
  </si>
  <si>
    <t xml:space="preserve">ҚР ӘМ "Тіркеу қызметі және құқықтық көмек көрсету комитетінің Батыс-Казахстан облысы бойынша жылжымайтын мүлік жөніндегі орталығы" РМКК-дан жұмыстарды сатып алу   
</t>
  </si>
  <si>
    <t>Май</t>
  </si>
  <si>
    <t>15 Р</t>
  </si>
  <si>
    <t>Закуп работ у РГКП "Центр по недвижимости Комитета по регистрационной службы и оказания правовой помощи МЮ РК по Южно-Казахстанской области +++</t>
  </si>
  <si>
    <t xml:space="preserve">ҚР ӘМ "Тіркеу қызметі және құқықтық көмек көрсету комитетінің Оңтүстік-Казахстан облысы бойынша жылжымайтын мүлік жөніндегі орталығы" РМКК-дан жұмыстарды сатып алу   
</t>
  </si>
  <si>
    <t xml:space="preserve">УКК 
 Южно-Казахстанская область,
г. Шымкент 
 </t>
  </si>
  <si>
    <t>16 Р</t>
  </si>
  <si>
    <t>Закуп работ  у специализированного предприятия, выполняющего изготовление тех паспорта и инструкции по подъезным путям ЖД +++</t>
  </si>
  <si>
    <t>ТЖ кіреберіс жолдары бойынша тех.паспортты және нұсқаулықты жасайтын мамандандырылған кәсіпорыннан жұмыстарды сатып алу</t>
  </si>
  <si>
    <t>УМГ "Актобе",
 г. Актобе, ул. Есет батыра, 39а.</t>
  </si>
  <si>
    <t>17 Р</t>
  </si>
  <si>
    <t>237 У</t>
  </si>
  <si>
    <t xml:space="preserve">     АО "Интергаз Центральная Азия" </t>
  </si>
  <si>
    <t>начало с даты подписания договора, завершение по 31.12.2016г.</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</si>
  <si>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</si>
  <si>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</si>
  <si>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</si>
  <si>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</si>
  <si>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</si>
  <si>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</si>
  <si>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</si>
  <si>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</si>
  <si>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</si>
  <si>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</si>
  <si>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</si>
  <si>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</si>
  <si>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</si>
  <si>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</si>
  <si>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</si>
  <si>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</si>
  <si>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</si>
  <si>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</si>
  <si>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</si>
  <si>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</si>
  <si>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</si>
  <si>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</si>
  <si>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</si>
  <si>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Начало с даты подписания договора, завершение по 30.04.2016г.</t>
  </si>
  <si>
    <t>261 У</t>
  </si>
  <si>
    <t>262 У</t>
  </si>
  <si>
    <t>263 У</t>
  </si>
  <si>
    <t>264 У</t>
  </si>
  <si>
    <t>80.20.10.000.005.00.0777.000000000000</t>
  </si>
  <si>
    <t>Услуги по 
обеспечению контрольно-пропускного режима на объекте/территории</t>
  </si>
  <si>
    <t>Объектке/аумаққа
 арналған бақылау-өткізу режімін қамтамасыз ету жөніндегі қызметтер </t>
  </si>
  <si>
    <t>С 01.04.2016г. по 31.12.2016г. включительно</t>
  </si>
  <si>
    <t>Авансовый платеж-0%, оставшаяся часть в течении 30 рабочих дней с момента подписания акта выполненных услуг</t>
  </si>
  <si>
    <t>ДВКиУР</t>
  </si>
  <si>
    <t>СЗ ДВКиУР №56/18 от 28.03.2016г.</t>
  </si>
  <si>
    <t>265 У</t>
  </si>
  <si>
    <t>Начало: С даты подписания договора по 31.12.2016 года</t>
  </si>
  <si>
    <t>СЗ ДИТиС №259/70 от 28.03.2016г.</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</si>
  <si>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</si>
  <si>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</si>
  <si>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</si>
  <si>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</si>
  <si>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</si>
  <si>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</si>
  <si>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</si>
  <si>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</si>
  <si>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</si>
  <si>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</si>
  <si>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</si>
  <si>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</si>
  <si>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</si>
  <si>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</si>
  <si>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</si>
  <si>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</si>
  <si>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</si>
  <si>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</si>
  <si>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</si>
  <si>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</si>
  <si>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</si>
  <si>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</si>
  <si>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</si>
  <si>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</si>
  <si>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</si>
  <si>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</si>
  <si>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</si>
  <si>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</si>
  <si>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</si>
  <si>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</si>
  <si>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</si>
  <si>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</si>
  <si>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</si>
  <si>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</si>
  <si>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</si>
  <si>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</si>
  <si>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</si>
  <si>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</si>
  <si>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</si>
  <si>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ІР арналарын пайдалану қызметтері</t>
  </si>
  <si>
    <t>Байланыс арналарын жалдау бойынша қызметтер</t>
  </si>
  <si>
    <t>305 У</t>
  </si>
  <si>
    <t>306 У</t>
  </si>
  <si>
    <t>307 У</t>
  </si>
  <si>
    <t>308 У</t>
  </si>
  <si>
    <t>309 У</t>
  </si>
  <si>
    <t>310 У</t>
  </si>
  <si>
    <t>311 У</t>
  </si>
  <si>
    <t>312 У</t>
  </si>
  <si>
    <t>313 У</t>
  </si>
  <si>
    <t>314 У</t>
  </si>
  <si>
    <t>315 У</t>
  </si>
  <si>
    <t>Жылдамдығы жоғары бөлінген деректерді беру арналарын ұйымдастыру қызметтері</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</si>
  <si>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</si>
  <si>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</si>
  <si>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</si>
  <si>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</si>
  <si>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</si>
  <si>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</si>
  <si>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</si>
  <si>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</si>
  <si>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</si>
  <si>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</si>
  <si>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</si>
  <si>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</si>
  <si>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</si>
  <si>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</si>
  <si>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</si>
  <si>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</si>
  <si>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</si>
  <si>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</si>
  <si>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</si>
  <si>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</si>
  <si>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</si>
  <si>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</si>
  <si>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</si>
  <si>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Предоставление услуг по системе безопасности и видеонаблюдению по технологии 3G</t>
  </si>
  <si>
    <t>Қауіпсіздік және бейнебақылау жүйелері қызметтерін көрсету 3G технология</t>
  </si>
  <si>
    <t>339 У</t>
  </si>
  <si>
    <t>340 У</t>
  </si>
  <si>
    <t>341 У</t>
  </si>
  <si>
    <t>342 У</t>
  </si>
  <si>
    <t>343 У</t>
  </si>
  <si>
    <t>344 У</t>
  </si>
  <si>
    <t>Предоставление услуг по системе безопасности и видеонаблюдению по технологии 4G</t>
  </si>
  <si>
    <t>Қауіпсіздік және бейнебақылау жүйелері қызметтерін көрсету 4G технология</t>
  </si>
  <si>
    <t>345 У</t>
  </si>
  <si>
    <t>58.19.15.300.000.00.0777.000000000000</t>
  </si>
  <si>
    <t>Услуги по размещению рекламных/информационных материалов в печатных материалах (кроме книг и периодических изданий)</t>
  </si>
  <si>
    <t>Размещение объявления о проведении закупок способом открытого тендера на веб-сайте Заказчика и организатора закупок и на веб-сайте,определенном Фондом,и публикация в переодическом печатном издании, распространяемом на всей территории Республики Казахстан, с переодичностью издания не менее 3 (трех) раз в неделю</t>
  </si>
  <si>
    <t>Ашық тендер тәсілімен сатып алуды жүргізу туралы хабарландыруды Тапсырыс берушінің және сатып алуды ұйымдастырушының веб-сайтында және Қор белгілеген веб-сайтта орналастыру және аптасына кемінде 3 (үш) рет шығатын, Қазақстан Республикасының бүкіл аумағында таратылатын мерзімді баспа басылымында жариялау</t>
  </si>
  <si>
    <t>С даты подписания договора по 31.12.2016г. включительно</t>
  </si>
  <si>
    <t>Рекламно-информационные услуги (Публикация объявлений в СМИ касательно тендеров)</t>
  </si>
  <si>
    <t xml:space="preserve">2.2.2.9. </t>
  </si>
  <si>
    <t>346 У</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</si>
  <si>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</si>
  <si>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</si>
  <si>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Авансовый платеж - 25% ежеквартально</t>
  </si>
  <si>
    <t xml:space="preserve">Прочие информационно-вычислительные услуги </t>
  </si>
  <si>
    <t>2.2.1.12.4.6.</t>
  </si>
  <si>
    <t>347 У</t>
  </si>
  <si>
    <t>74.90.20.000.040.00.0777.000000000000</t>
  </si>
  <si>
    <t>Услуги по мониторингу местного содержания в закупках товаров, работ, услуг</t>
  </si>
  <si>
    <t>Услуги, оказываемые в соответствии с Концепцией развития Карты мониторинга местного содержания. Услуги по техсопровождению Карты мониторинга местного содержания</t>
  </si>
  <si>
    <t>Жергілікті қамту мониторингі картасын дамыту тұжырымдамасына сәйкес көрсетілетін қызметтер</t>
  </si>
  <si>
    <t>348 У</t>
  </si>
  <si>
    <t xml:space="preserve">74.90.20.000.051.00.0777.000000000000  
</t>
  </si>
  <si>
    <t xml:space="preserve">Услуги по научно-технической обработке документов  
</t>
  </si>
  <si>
    <t xml:space="preserve">Услуги по научно-технической обработке документов (обеспечение учета/сохранности/упорядочивания документов)
</t>
  </si>
  <si>
    <t>Комплекс работ по приведению в порядок завершенных делопроизводством дел постоянного, временного сроков хранения и документов по личному составу.</t>
  </si>
  <si>
    <t>Прочие услуги сторонних организации, не учтенных на других счетах</t>
  </si>
  <si>
    <t xml:space="preserve">2.2.1.12.13. </t>
  </si>
  <si>
    <t>349 У</t>
  </si>
  <si>
    <t>73.20.11.000.000.00.0777.000000000000</t>
  </si>
  <si>
    <t>Услуги по изучению/исследованию/мониторингу/анализу рынка/деятельности</t>
  </si>
  <si>
    <t>Услуги по предоставлению ценовых маркетинговых заключений (товары по долгосрочному плану)</t>
  </si>
  <si>
    <t>Бағалы маркетингті қорытындыны беру бойынша қызметтер</t>
  </si>
  <si>
    <t xml:space="preserve">8401260408 
</t>
  </si>
  <si>
    <t xml:space="preserve">Прочие услуги (Прочие услуги сторонних организаций) 
</t>
  </si>
  <si>
    <t>350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</si>
  <si>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</si>
  <si>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</si>
  <si>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</si>
  <si>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және қызметтердің Бірыңғай номенклатуралық анықтамалығын өзектендіру бойынша қызметтер</t>
  </si>
  <si>
    <t>7211260004</t>
  </si>
  <si>
    <t>Разработка НТД</t>
  </si>
  <si>
    <t>351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</si>
  <si>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</si>
  <si>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</si>
  <si>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352 У</t>
  </si>
  <si>
    <t>74.90.12.000.005.00.0777.000000000000</t>
  </si>
  <si>
    <t>Услуги по оценке стоимости товарно-материальных ценностей</t>
  </si>
  <si>
    <t>Услуги по оценке стоимости неликвидных товарно-материальных ценностей</t>
  </si>
  <si>
    <t>Западно-Казахстанская область,УМГ "Уральск", г. Уральск</t>
  </si>
  <si>
    <t>со дня подписания договора по 30.04.2016г.</t>
  </si>
  <si>
    <t>8401260408</t>
  </si>
  <si>
    <t>Прочие услуги</t>
  </si>
  <si>
    <t>353 У</t>
  </si>
  <si>
    <t>УМГ "Атырау", 
г. Атырау, Атырауская обл.</t>
  </si>
  <si>
    <t>354 У</t>
  </si>
  <si>
    <t>Актюбинская область УМГ "Актобе" г.Актобе</t>
  </si>
  <si>
    <t>355 У</t>
  </si>
  <si>
    <t>УМГ "Актау"г. Актау,  Мангистауская обл.,</t>
  </si>
  <si>
    <t>356 У</t>
  </si>
  <si>
    <t>УМГ Тараз Таразкое ЛПУ Жамбылская область, г.Тараз</t>
  </si>
  <si>
    <t>357 У</t>
  </si>
  <si>
    <t>358 У</t>
  </si>
  <si>
    <t>УМГ "Алматы", 
г. Алматы, Алматинская область</t>
  </si>
  <si>
    <t>359 У</t>
  </si>
  <si>
    <t xml:space="preserve">Костанайская область, г.Костанай, улица Алтынсарина 130, филиал УМГ Костанай </t>
  </si>
  <si>
    <t>360 У</t>
  </si>
  <si>
    <t>361 У</t>
  </si>
  <si>
    <t>Январь-Февраль</t>
  </si>
  <si>
    <t>Начало: с 01.03.2016 года по 31.12.2016 года</t>
  </si>
  <si>
    <t>СЗ ДИТиС №261/70 от 29.03.2016г.</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</si>
  <si>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</si>
  <si>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</si>
  <si>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</si>
  <si>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</si>
  <si>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</si>
  <si>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</si>
  <si>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</si>
  <si>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</si>
  <si>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</si>
  <si>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</si>
  <si>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</si>
  <si>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</si>
  <si>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</si>
  <si>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</si>
  <si>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</si>
  <si>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</si>
  <si>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</si>
  <si>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</si>
  <si>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</si>
  <si>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</si>
  <si>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</si>
  <si>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</si>
  <si>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</si>
  <si>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</si>
  <si>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</si>
  <si>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</si>
  <si>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</si>
  <si>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</si>
  <si>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</si>
  <si>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</si>
  <si>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</si>
  <si>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Январь</t>
  </si>
  <si>
    <t>Начало: С даты подписания договора по 31.01.2016 года</t>
  </si>
  <si>
    <t>393 У</t>
  </si>
  <si>
    <t>Начало: С даты подписания договора по 31.03.2016 года</t>
  </si>
  <si>
    <t>394 У</t>
  </si>
  <si>
    <t xml:space="preserve">SAP ақпараттық жүйесінің енгізілген функционалдығын қолдау </t>
  </si>
  <si>
    <t>Март</t>
  </si>
  <si>
    <t>395 У</t>
  </si>
  <si>
    <t>Услуги по  технической поддержке программного обеспечения SAP</t>
  </si>
  <si>
    <t>SAP бағдарламалық жабдықтамасын техникалық қолдау  қызметтері</t>
  </si>
  <si>
    <t>396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</si>
  <si>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</si>
  <si>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</si>
  <si>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</si>
  <si>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</si>
  <si>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</si>
  <si>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По факту. Начало: со дня подписания Договора. Окончание: 31.12.2016 г.</t>
  </si>
  <si>
    <t>ДУПиОТ</t>
  </si>
  <si>
    <t>140-3</t>
  </si>
  <si>
    <t>8401170101, 
8401170201</t>
  </si>
  <si>
    <t>Обучение и подготовка производственного персонала</t>
  </si>
  <si>
    <t>2.1.11.1.1.
2.1.11.2.1.</t>
  </si>
  <si>
    <t>СЗ ДУПиОТ №128/13 от 29.03.2016г.</t>
  </si>
  <si>
    <t>397 У</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</si>
  <si>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</si>
  <si>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</si>
  <si>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7211170101, 
7211170201</t>
  </si>
  <si>
    <t>Обучение АУП</t>
  </si>
  <si>
    <t>2.2.1.10.2.1.1.
2.2.1.10.2.2.1.</t>
  </si>
  <si>
    <t>398 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</si>
  <si>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</si>
  <si>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</si>
  <si>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 xml:space="preserve">Начало: с момента подписания договора. Завершение: 31 декабря 2016 г.
</t>
  </si>
  <si>
    <t>7211170301</t>
  </si>
  <si>
    <t>Проведение семинаров лекций</t>
  </si>
  <si>
    <t>2.2.1.10.1.</t>
  </si>
  <si>
    <t xml:space="preserve">G9916U0252
</t>
  </si>
  <si>
    <t>399 У</t>
  </si>
  <si>
    <t>65.12.12.335.000.00.0777.000000000000</t>
  </si>
  <si>
    <t>Услуги по медицинскому страхованию на случай болезни</t>
  </si>
  <si>
    <t>Добровольное коллективное страхование работников АО "Интергаз Центральная Азия" и членов их семей на случай болезни</t>
  </si>
  <si>
    <t>Интергаз Орталық Азия АҚ қызметкерлері және отбасы мүшелері ауырған жағдайда ерікті ұжымдық сақтандыру</t>
  </si>
  <si>
    <t>города: Астана, Уральск, Актау, Атырау, Актобе, Костанай, Алматы, Кызылорда, Тараз, Шымкент</t>
  </si>
  <si>
    <t>12 месяцев с даты подписания договора</t>
  </si>
  <si>
    <t>100% единовременная выплата, по окончанию срока договора предоставляется Акт сверки</t>
  </si>
  <si>
    <t>7211370100</t>
  </si>
  <si>
    <t>Медицинское обслуживание</t>
  </si>
  <si>
    <t>2.2.2.15.5.</t>
  </si>
  <si>
    <t xml:space="preserve">G1016U0238
G2016U0238
G3016U0238
G3016UA238
G4016U0238
G4016UA238
G4016UB238
G5016U0238
G6016U0238
G6016UA238
G7016U0238
G7016UA238
G8016U0238
G8016UA238
G8016UA238
G9016U0238
G9916U0238
GA016U0238
GA016UA238
GA016UB238
GQ016U0238,GS016U0238
</t>
  </si>
  <si>
    <t>400 У</t>
  </si>
  <si>
    <t xml:space="preserve">Персоналдың аутсорсингі жөніндегі қызметтер
</t>
  </si>
  <si>
    <t xml:space="preserve">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</si>
  <si>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</si>
  <si>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t>Начало: с 1 апреля, окончание: по 31 декабря 2016г. включительно</t>
  </si>
  <si>
    <t>7211380000</t>
  </si>
  <si>
    <t>Услуги специалистов</t>
  </si>
  <si>
    <t>2.2.2.5.</t>
  </si>
  <si>
    <t>G9915UF240</t>
  </si>
  <si>
    <t>401 У</t>
  </si>
  <si>
    <t>Организация семинара по теме "Подготовка к сдаче level 1 CFA axam"</t>
  </si>
  <si>
    <t xml:space="preserve">Начало: с момента подписания договора, завершение: до 30 июня 2016 г.
</t>
  </si>
  <si>
    <t>402 У</t>
  </si>
  <si>
    <t>начало с даты подписания договора , завершение по 31.12.2016г.</t>
  </si>
  <si>
    <t>403 У</t>
  </si>
  <si>
    <t>404 У</t>
  </si>
  <si>
    <t xml:space="preserve">68.20.12.950.000.00.0777.000000000000
</t>
  </si>
  <si>
    <t>Март-Апрель</t>
  </si>
  <si>
    <t>начало с даты подписания договора ., завершение по 30.06.2016г.</t>
  </si>
  <si>
    <t>405 У</t>
  </si>
  <si>
    <t>406 У</t>
  </si>
  <si>
    <t>407 У</t>
  </si>
  <si>
    <t>УМГ "Актау" Мангистауская область, г.Актау, Промплощадка ГРС</t>
  </si>
  <si>
    <t>408 У</t>
  </si>
  <si>
    <t>409 У</t>
  </si>
  <si>
    <t>410 У</t>
  </si>
  <si>
    <t>411 У</t>
  </si>
  <si>
    <t>412 У</t>
  </si>
  <si>
    <t>413 У</t>
  </si>
  <si>
    <t>414 У</t>
  </si>
  <si>
    <t>415 У</t>
  </si>
  <si>
    <t>416 У</t>
  </si>
  <si>
    <t>417 У</t>
  </si>
  <si>
    <t>49.50.19.000.002.00.0777.000000000000</t>
  </si>
  <si>
    <t>Услуги по транспортировке газа</t>
  </si>
  <si>
    <t>Газды тасымалдау бойынша қызметтер</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</si>
  <si>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</si>
  <si>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</si>
  <si>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</si>
  <si>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Начало с 01 января 2016 г.  и до 31 декабря 2016 г.</t>
  </si>
  <si>
    <t>СЗ ДДиТГ №209/34 от 01.04.2016г.</t>
  </si>
  <si>
    <t>418 У</t>
  </si>
  <si>
    <t>Услуги транспортирования по трубопроводам газа горючего природного</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</si>
  <si>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</si>
  <si>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</si>
  <si>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Российская Федерация</t>
  </si>
  <si>
    <t>Начало с 01.05.2016г. по 31.12.2016г.</t>
  </si>
  <si>
    <t>419 У</t>
  </si>
  <si>
    <t>71.20.19.000.010.00.0777.000000000000</t>
  </si>
  <si>
    <t>Услуги по диагностированию/экспертизе/анализу/испытаниям/тестированию/осмотру</t>
  </si>
  <si>
    <t xml:space="preserve">Диагностикалау/сараптау/сынау/ тестілеу/қарау қызметтері  </t>
  </si>
  <si>
    <t>Комплекс услуг включающие тарировку, испытание, техническое обслуживание и освидетельствование гидравлического индикатора веса согласно  инструкции по эксплуатации</t>
  </si>
  <si>
    <t>Пайдалану жөніндегі нұсқаулыққа сәйкес, гидравликалық салмақ индикаторын калибрлеуді, сынауды және техникалық қызмет көрсетуді және куәландыруды қамтитын қызметтер кешені</t>
  </si>
  <si>
    <t>SHP-93-09-605</t>
  </si>
  <si>
    <t>420 У</t>
  </si>
  <si>
    <t>71.20.19.000.011.00.0777.000000000000</t>
  </si>
  <si>
    <t>Услуги по проведению лабораторных/лабораторно-инструментальных исследований/анализов</t>
  </si>
  <si>
    <t xml:space="preserve">Лабораториялық/лабораториялық-аспаптық зерттеулерді/талдауларды жүргізу қызметтері </t>
  </si>
  <si>
    <t>Комплекс услуг по химическому анализу газа и пластовых вод для контроля за эксплуатацией  подземного хранилища газа "Полторацкое"</t>
  </si>
  <si>
    <t>"Полторацк" жер асты газ қоймасының пайдаланылуын бақылау үшін газды және қабатты суларды химиялық талдау бойынша қызметтер кешені</t>
  </si>
  <si>
    <t>SHP-93-09-604</t>
  </si>
  <si>
    <t>421 У</t>
  </si>
  <si>
    <t>СЗ АХД №99/41 от 29.03.2016г.</t>
  </si>
  <si>
    <t>422 У</t>
  </si>
  <si>
    <t>Подготовка и размещение рекламно -информационных и аналитических материалов о текущей деятельности: рекламные модули, интервью и статьи в журналах</t>
  </si>
  <si>
    <t>Ағымдағы қызмет туралы жарнамалық-ақпараттық және аналитикалық материалдарды дайындау мен орналастыру: жарнамалық модульдер, журналдарда сұқпаттар мен мақалалар</t>
  </si>
  <si>
    <t>423 У</t>
  </si>
  <si>
    <t>Услуги по подготовке и размещению сюжетов о текущей деятельности: новостные сюжеты, аналитические программы, интервью, прокат ролика</t>
  </si>
  <si>
    <t>Ағымдағы қызмет туралы сюжеттерді дайындау мен орналастыру бойынша қызметтер: жаңалықтар сюжеттері, аналитикалық бағдарламалар, сұқпаттар, роликті жалдау</t>
  </si>
  <si>
    <t>424 У</t>
  </si>
  <si>
    <t>74.20.23.000.000.00.0777.000000000000</t>
  </si>
  <si>
    <t>Услуги по фото/видеосъемке</t>
  </si>
  <si>
    <t>Фотоға түсіру және бейнетүсірілім бойынша қызметтер</t>
  </si>
  <si>
    <t>425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</si>
  <si>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</si>
  <si>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</si>
  <si>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Конференцияларды/семинарларды/форумдарды/конкурстарды/корпоративтік/спорттық/мәдени/мерекелік және аналогтық іс-шараларды ұйымдастыру/өткізу бойынша қызметтер 
</t>
  </si>
  <si>
    <t xml:space="preserve">Участие в конференции/форуме/ выставке </t>
  </si>
  <si>
    <t xml:space="preserve">Конференцияға/форумға/ көрмеге қатысу 
</t>
  </si>
  <si>
    <t>426 У</t>
  </si>
  <si>
    <t>55.10.10.335.000.00.0777.000000000000</t>
  </si>
  <si>
    <t>Услуги гостиниц и аналогичных мест для временного проживания</t>
  </si>
  <si>
    <t>Уақытша өмір сүруге қонақүйлер мен ұқсас жерлер қызметтері</t>
  </si>
  <si>
    <t>Проживание производственного персонала, для обслуживания магистрального газопровода Жанажол-КС13.</t>
  </si>
  <si>
    <t>Жаңажол-КС13 магистральдық газ құбырына қызмет көрсету үшін өндірістік персоналдың тұруы.</t>
  </si>
  <si>
    <t>Актюбинская область,
г.Актобе,
ул.Есет-батыра, 39,
филиал УМГ "Актобе"</t>
  </si>
  <si>
    <t>2.1.6.20.9.</t>
  </si>
  <si>
    <t>G3016U0176</t>
  </si>
  <si>
    <t>СЗ ДЭМГ,КСиПХГ №469/60 от 01.04.2016г.</t>
  </si>
  <si>
    <t>427 У</t>
  </si>
  <si>
    <t>42.12.20.335.001.00.0777.000000000000</t>
  </si>
  <si>
    <t>Услуги по техническому обслуживанию/содержанию железнодорожных путей</t>
  </si>
  <si>
    <t>Кіреберіс жолдарға техникалық қызмет көрсету/оларды күту қызметтері</t>
  </si>
  <si>
    <t>Техническое обслуживание железнодорожного тупика в п.Боранкул, для разгрузки трубной продукции на станции Опорная.</t>
  </si>
  <si>
    <t>Опорная станциясында құбырлық өнімді түсіріп алу үшін Боранқұл к. теміржол тұйығына техникалық қызмет көрсету.</t>
  </si>
  <si>
    <t>Мангистауская область,
Бейнеуский район,
Бейнеуский с.о.,
с.Боранкул,
филиал УМГ "Актау",
Опорненское ЛПУ</t>
  </si>
  <si>
    <t>G7016U0178</t>
  </si>
  <si>
    <t>428 У</t>
  </si>
  <si>
    <t>Электроснабжение объектов магистрального газопровода АО "ИЦА" филиала УМГ "Тараз" по Жамбылской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t>
  </si>
  <si>
    <t>Жамбыл облысы  бойынша «ИОА» АҚ "Тараз"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</si>
  <si>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Жамбылская область,
Жамбылский район,
Акбулымский с.о.,
с.Акбулым,
филиал УМГ "Тараз" Таразское ЛПУ</t>
  </si>
  <si>
    <t>Начало с 01.01.2016г., окончание по 31.12.2016г.</t>
  </si>
  <si>
    <t>Предоплата 100% за объем последующего месяца, ежемесячно в течение года.</t>
  </si>
  <si>
    <t>G8016UA127</t>
  </si>
  <si>
    <t>429 У</t>
  </si>
  <si>
    <t>35.12.10.120.000.00.0777.000000000000</t>
  </si>
  <si>
    <t>Услуги по регулированию/резервированию электрической мощности</t>
  </si>
  <si>
    <t>Электр қуатын реттеу/резервтеу бойынша қызметтер</t>
  </si>
  <si>
    <t>G8016UB127</t>
  </si>
  <si>
    <t>430 У</t>
  </si>
  <si>
    <t xml:space="preserve"> Транспортировка электрической энергии по сетям Жамбылской области энергопередающих организаций,  для  производственных объектов</t>
  </si>
  <si>
    <t xml:space="preserve"> Өндірістік объектілер үшін энергия беретін ұйымдардың Жамбыл облысының желілерімен электр энергиясын тасымалдау</t>
  </si>
  <si>
    <t>G8016U0128</t>
  </si>
  <si>
    <t>431 У</t>
  </si>
  <si>
    <t xml:space="preserve">Электроснабжение объектов магистрального газопровода АО "ИЦА" филиала УМГ "Костанай" по г. Житикара.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</si>
  <si>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Жетіқара қ.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</si>
  <si>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Костанайская область,
г.Костанай,
пр.Абая, 1 а,
филиал УМГ "Костанай", Костанайское ЛПУ</t>
  </si>
  <si>
    <t>GQ016UG127</t>
  </si>
  <si>
    <t>432 У</t>
  </si>
  <si>
    <t xml:space="preserve">Электроснабжение объектов магистрального газопровода АО "ИЦА" филиала УМГ "Костанай" по г. Лисаковск.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</si>
  <si>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Лисаковск қ.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</si>
  <si>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GQ016UH127</t>
  </si>
  <si>
    <t>433 У</t>
  </si>
  <si>
    <t xml:space="preserve">Электроснабжение объектов магистрального газопровода АО "ИЦА" филиала УМГ "Костанай" по г. Рудный.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</si>
  <si>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Рудный қ.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</si>
  <si>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GQ016UF127</t>
  </si>
  <si>
    <t>434 У</t>
  </si>
  <si>
    <t xml:space="preserve">Электроснабжение объектов магистрального газопровода АО "ИЦА" филиала УМГ "Костанай" по Костанайской  области (Горсеть).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</si>
  <si>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(Горсеть)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</si>
  <si>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GQ016UD127</t>
  </si>
  <si>
    <t>435 У</t>
  </si>
  <si>
    <t xml:space="preserve">Электроснабжение объектов магистрального газопровода АО "ИЦА" филиала УМГ "Костанай" по Костанайской  области (Костанайский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</si>
  <si>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(Қостанай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</si>
  <si>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GQ016UB127</t>
  </si>
  <si>
    <t>436 У</t>
  </si>
  <si>
    <t xml:space="preserve">Электроснабжение объектов магистрального газопровода АО "ИЦА" филиала УМГ "Костанай" по Костанайской  области (Денисовский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</si>
  <si>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(Денисовский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</si>
  <si>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GQ016U0127</t>
  </si>
  <si>
    <t>437 У</t>
  </si>
  <si>
    <t>Электроснабжение объектов магистрального газопровода АО "ИЦА" филиала УМГ "Костанай" по Костанайской  области (Тарановский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</si>
  <si>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Қостанай облысы (Тарановский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</si>
  <si>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GQ016UA127</t>
  </si>
  <si>
    <t>438 У</t>
  </si>
  <si>
    <t xml:space="preserve">Электроснабжение объектов магистрального газопровода АО "ИЦА" филиала УМГ "Костанай" по Костанайской  области (Карабалыкский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</si>
  <si>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(Қарабалық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</si>
  <si>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GQ016UC127</t>
  </si>
  <si>
    <t>439 У</t>
  </si>
  <si>
    <t xml:space="preserve">Электроснабжение объектов магистрального газопровода АО "ИЦА" филиала УМГ "Костанай" по Костанайской  области (Житикаринский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</si>
  <si>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(Жетіқара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</si>
  <si>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GQ016UE127</t>
  </si>
  <si>
    <t>440 У</t>
  </si>
  <si>
    <t xml:space="preserve">Электроснабжение объектов магистрального газопровода АО "ИЦА" филиала УМГ "Костанай" по Костанайской  области (Камыстинская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</si>
  <si>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(Қамысты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</si>
  <si>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GQ016UI127</t>
  </si>
  <si>
    <t>441 У</t>
  </si>
  <si>
    <t xml:space="preserve">Электроснабжение объектов магистрального газопровода АО "ИЦА" филиала УМГ "Шымкент" по Южно-Казахстанской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</si>
  <si>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Оңтүстік Қазақстан облысы бойынша «ИОА» АҚ "Шымкент"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</si>
  <si>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Южно-Казахстанская область,
г.Шымкент,
Сарыагашский район,
Мактааральский с.о.,
село Жибек-жолы,
ул.Ахбердиева, б/н,
филиал УМГ "Шымкент",
Полторацкое ЛПУ</t>
  </si>
  <si>
    <t>8401110000;
7479000200</t>
  </si>
  <si>
    <t>2.1.4.;
2.4.14.</t>
  </si>
  <si>
    <t>GS016UB127</t>
  </si>
  <si>
    <t>442 У</t>
  </si>
  <si>
    <t>Южно-Казахстанская область,
г.Шымкент,
Сайрамский район,
Акбулакский, с.о.,
село Акбулак,
Карамуртское шоссе, б/н,
филиал УМГ "Шымкент",
Акбулакское ЛПУ</t>
  </si>
  <si>
    <t>443 У</t>
  </si>
  <si>
    <t>36.00.20.400.000.00.0777.000000000000</t>
  </si>
  <si>
    <t>Услуги по распределению воды</t>
  </si>
  <si>
    <t>Су тарату қызметтері</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</si>
  <si>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промышленной площадки.</t>
  </si>
  <si>
    <t>Сумен жабдықтау. Өнеркәсіп алаңының шаруашылық-ауызсу (тұрмыстық) мұқтаждықтарына шығындалатын, санитарлық-гигиеналық талаптарға сәйкес келетін суық суды іркіліссіз беру.</t>
  </si>
  <si>
    <t>Костанайская область,
г.Костанай,
пр.Абая, 1 а,
филиал УМГ "Костанай", Костанайское ЛПУ,
промышленная площадка в г.Костанай</t>
  </si>
  <si>
    <t>2.1.6.7.2.</t>
  </si>
  <si>
    <t>GQ016UC157</t>
  </si>
  <si>
    <t>444 У</t>
  </si>
  <si>
    <t>37.00.11.900.000.00.0777.000000000000</t>
  </si>
  <si>
    <t>Услуги по удалению сточных вод</t>
  </si>
  <si>
    <t>Ағынды суларды жою қызметтері</t>
  </si>
  <si>
    <t>Услуги по удалению сточных вод (отведение)</t>
  </si>
  <si>
    <t>Ағынды суларды жою қызметтері (бұру)</t>
  </si>
  <si>
    <t>Отведение сточных вод в канализацию предприятий от промышленной площадки.</t>
  </si>
  <si>
    <t>Өнеркәсіп алаңынан ағынды суларды кәсіпорындардың кәрізіне бұру.</t>
  </si>
  <si>
    <t>GQ016UC151</t>
  </si>
  <si>
    <t>445 У</t>
  </si>
  <si>
    <t>Костанайская область,
г.Костанай,
пр.Абая, 1 а,
филиал УМГ "Костанай", Костанайское ЛПУ,
промышленная площадка в г.Рудный</t>
  </si>
  <si>
    <t>GQ016UB157</t>
  </si>
  <si>
    <t>446 У</t>
  </si>
  <si>
    <t>GQ016UB151</t>
  </si>
  <si>
    <t>447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</si>
  <si>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газораспределительной станции.</t>
  </si>
  <si>
    <t>Сумен жабдықтау. Газ тарату станциясының шаруашылық-ауызсу (тұрмыстық) мұқтаждықтарына шығындалатын, санитарлық-гигиеналық талаптарға сәйкес келетін суық суды іркіліссіз беру.</t>
  </si>
  <si>
    <t>Костанайская область,
г.Костанай,
пр.Абая, 1 а,
филиал УМГ "Костанай", Костанайское ЛПУ,
дом операторов г.Лисаковск</t>
  </si>
  <si>
    <t>GQ016U0157</t>
  </si>
  <si>
    <t>448 У</t>
  </si>
  <si>
    <t>Отведение сточных вод в канализацию предприятий от газораспределительной станции.</t>
  </si>
  <si>
    <t>Газ тарату станциясынан ағынды суларды кәсіпорындардың кәрізіне бұру.</t>
  </si>
  <si>
    <t>GQ016U0151</t>
  </si>
  <si>
    <t>449 У</t>
  </si>
  <si>
    <t>Костанайская область,
г.Костанай,
пр.Абая, 1 а,
филиал УМГ "Костанай", Костанайское ЛПУ,
дом операторов г.Житикара</t>
  </si>
  <si>
    <t>GQ016UA157</t>
  </si>
  <si>
    <t>450 У</t>
  </si>
  <si>
    <t>GQ016UA151</t>
  </si>
  <si>
    <t>451 У</t>
  </si>
  <si>
    <t>Водоснабжение. Бесперебойная подача холодной  воды, для расхода  на технические нужды компрессорной станции.</t>
  </si>
  <si>
    <t>Сумен жабдықтау. Компрессорлық станцияның техникалық қажеттіктеріне шығындалатын, суық суды іркіліссіз беру.</t>
  </si>
  <si>
    <t>GS016U0157</t>
  </si>
  <si>
    <t>452 У</t>
  </si>
  <si>
    <t>GS016U0311</t>
  </si>
  <si>
    <t>453 У</t>
  </si>
  <si>
    <t>Отведение сточных вод в канализацию предприятий от компрессорной станции.</t>
  </si>
  <si>
    <t>Компрессорлық станциядан ағынды суларды кәсіпорындардың кәрізіне бұру.</t>
  </si>
  <si>
    <t>Южно-Казахстанская область,
г.Шымкент,
Сайрамский район,
Акбулакский, с.о.,
село Акбулак,
Карамуртское шоссе, б/н,
филиал УМГ "Шымкент",
Акбулакское ЛПУ,
ТОО "ГБШ" МГ "ББШ" ГИС "Акбулак"</t>
  </si>
  <si>
    <t>GS016UA265</t>
  </si>
  <si>
    <t>454 У</t>
  </si>
  <si>
    <t>71.20.19.000.000.00.0777.000000000000</t>
  </si>
  <si>
    <t>Услуги по поверке средств измерений</t>
  </si>
  <si>
    <t>Өлшем құралдарын салыстырып тексеру қызметтері</t>
  </si>
  <si>
    <t>Поверка газоанализаторов и приборов типа "Алкотест". Выполнение поверки СИ согласно закону "Об обеспечении единства измерений".</t>
  </si>
  <si>
    <t>Газоанализаторларды және "Алкотест" түріндегі аспаптарды салыстырып тексеру. "Өлшем бірлігін қамтамасыз ету туралы" Заңға сәйкес ӨҚ салыстырып тексеруді орындау.</t>
  </si>
  <si>
    <t>2.1.6.4.1.</t>
  </si>
  <si>
    <t>GQ016U0132</t>
  </si>
  <si>
    <t>455 У</t>
  </si>
  <si>
    <t>Поверка калибраторов, дозиметров. Выполнение поверки СИ согласно закону "Об обеспечении единства измерений".</t>
  </si>
  <si>
    <t>Калибраторларды, дозиметрлерді салыстырып тексеру. "Өлшем бірлігін қамтамасыз ету туралы" Заңға сәйкес ӨҚ салыстырып тексеруді орындау.</t>
  </si>
  <si>
    <t>GQ016U0137</t>
  </si>
  <si>
    <t>456 У</t>
  </si>
  <si>
    <t>Поверка счетчиков газа. Выполнение поверки СИ согласно закону "Об обеспечении единства измерений".</t>
  </si>
  <si>
    <t>Газ санауыштарды салыстырып тексеру. "Өлшем бірлігін қамтамасыз ету туралы" Заңға сәйкес ӨҚ салыстырып тексеруді орындау.</t>
  </si>
  <si>
    <t>GQ016U0131</t>
  </si>
  <si>
    <t>457 У</t>
  </si>
  <si>
    <t>Выполнение поверки СИ согласно закону "Об обеспечении единства измерений".</t>
  </si>
  <si>
    <t>"Өлшем бірлігін қамтамасыз ету туралы" Заңға сәйкес ӨҚ салыстырып тексеруді орындау.</t>
  </si>
  <si>
    <t>GQ016U0136</t>
  </si>
  <si>
    <t>458 У</t>
  </si>
  <si>
    <t>Поверка эталонных средств измерений. Выполнение поверки СИ согласно закону "Об обеспечении единства измерений".</t>
  </si>
  <si>
    <t>Эталондық өлшем құралдарын салыстырып тексеру. "Өлшем бірлігін қамтамасыз ету туралы" Заңға сәйкес ӨҚ салыстырып тексеруді орындау.</t>
  </si>
  <si>
    <t>GS016U0132</t>
  </si>
  <si>
    <t>459 У</t>
  </si>
  <si>
    <t>460 У</t>
  </si>
  <si>
    <t>Выполнение поверки СИ МГ "Казахстан-Китай" ТОО "АГП" согласно закону "Об обеспечении единства измерений"</t>
  </si>
  <si>
    <t>"Өлшем бірлігін қамтамасыз ету туралы" Заңға сәйкес "АГҚ" ЖШС "Қазақстан-Қытай" МГҚ ӨҚ салыстырып тексеруді орындау.</t>
  </si>
  <si>
    <t>Южно-Казахстанская область,
г.Шымкент,
Сарыагашский район,
Мактааральский с.о.,
село Жибек-жолы,
ул.Ахбердиева, б/н,
филиал УМГ "Шымкент",
Полторацкое ЛПУ,
МГ "Казахстан-Китай"
ТОО "АГП"</t>
  </si>
  <si>
    <t>GS016UB132</t>
  </si>
  <si>
    <t>461 У</t>
  </si>
  <si>
    <t>Южно-Казахстанская область,
г.Шымкент,
Сайрамский район,
Акбулакский, с.о.,
село Акбулак,
Карамуртское шоссе, б/н,
филиал УМГ "Шымкент",
Акбулакское ЛПУ
МГ "Казахстан-Китай"
ТОО "АГП"</t>
  </si>
  <si>
    <t>462 У</t>
  </si>
  <si>
    <t>Өзектендіру/ нормативті қамтамасыз ету/ анықтама/ техникалық ақпарат/құжаттамалар бойынша қызметтер (әзірлеу/түзету/құрудан басқа)</t>
  </si>
  <si>
    <t>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химических лабораторий и газоизмерительных станций.</t>
  </si>
  <si>
    <t>Ақпараттық қызмет көрсету Қазақстан Республикасының өлшем бірлігін қамтамасыз ету саласындағы заңнамасын сақтау мақсатында көзделеді. Химиялық зертханалардың және газ өлшеу станцияларының қалыпты жұмыс жасауы үшін нормативтік құжаттардың тұрақты өзектендірілетін қорының болуы.</t>
  </si>
  <si>
    <t>Южно-Казахстанская область,
г.Шымкент,
Абайский район,
Тамерлановское шоссе, 20/2
УМГ "Шымкент" АУП</t>
  </si>
  <si>
    <t>авансовый платёж - 100% в течение 15 рабочих дней с момента получения счёта на оказание услуги</t>
  </si>
  <si>
    <t>2.1.6.4.4.</t>
  </si>
  <si>
    <t>GS016U0145</t>
  </si>
  <si>
    <t>463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</si>
  <si>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t>
  </si>
  <si>
    <t>Батыс Қазақстан облысы  бойынша «ИОА» АҚ "Орал"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</si>
  <si>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Западно-Казахстанская область,
г.Уральск,
ул.Ружейникова, 1/4,
филиал УМГ "Уральск"
База материально-технического снабжения</t>
  </si>
  <si>
    <t>G1016UB127</t>
  </si>
  <si>
    <t>464 У</t>
  </si>
  <si>
    <t>Западно-Казахстанская область,
Зеленовский район,
Трекинский с.о.,
с.Новенькое,
филиал УМГ "Уральск"
Уральское ЛПУ</t>
  </si>
  <si>
    <t>465 У</t>
  </si>
  <si>
    <t>Западно-Казахстанская область,
Таскалинский район,
Амангельдинский с.о.,
с.Чижа 1,
филиал УМГ "Уральск"
Чижинское ЛПУ</t>
  </si>
  <si>
    <t>466 У</t>
  </si>
  <si>
    <t>Западно-Казахстанская область,
Жангалинский район,
Жанакалинский с.о.,
с.Жангала,
ул.Бирлик, стр.34,
филиал УМГ "Уральск"
Джангалинское ЛПУ</t>
  </si>
  <si>
    <t>467 У</t>
  </si>
  <si>
    <t xml:space="preserve"> Транспортировка электрической энергии по сетям Западно-Казахстанской области энергопередающих организаций,  для  производственных объектов</t>
  </si>
  <si>
    <t xml:space="preserve"> Өндірістік объектілер үшін энергия беретін ұйымдардың Батыс Қазақстан облысының желілерімен электр энергиясын тасымалдау</t>
  </si>
  <si>
    <t>G1016UC127</t>
  </si>
  <si>
    <t>468 У</t>
  </si>
  <si>
    <t>469 У</t>
  </si>
  <si>
    <t>G1016UD127</t>
  </si>
  <si>
    <t>470 У</t>
  </si>
  <si>
    <t>471 У</t>
  </si>
  <si>
    <t>472 У</t>
  </si>
  <si>
    <t>Южно-Казахстанская область,
Сарыагашский район,
Мактааральский с.о.,
с.Жибек-жолы,
улица Ахбердиева, б/н,
филиал УМГ "Шымкент"
Полторацкое ЛПУ</t>
  </si>
  <si>
    <t>473 У</t>
  </si>
  <si>
    <t>Южно-Казахстанская область,
Сайрамский район,
Акбулакский с.о.,
с.Акбулак,
Карамуртское шоссе, б/н,
филиал УМГ "Шымкент"
Акбулакское ЛПУ</t>
  </si>
  <si>
    <t>474 У</t>
  </si>
  <si>
    <t>GS016U0131</t>
  </si>
  <si>
    <t>475 У</t>
  </si>
  <si>
    <t>476 У</t>
  </si>
  <si>
    <t>Выполнение поверки СИ МГ "ББШ" согласно закону "Об обеспечении единства измерений".</t>
  </si>
  <si>
    <t>"Өлшем бірлігін қамтамасыз ету туралы" Заңға сәйкес "ББШ" МГҚ ӨҚ салыстырып тексеруді орындау.</t>
  </si>
  <si>
    <t>Южно-Казахстанская область,
Сайрамский район,
Акбулакский с.о.,
с.Акбулак,
Карамуртское шоссе, б/н,
филиал УМГ "Шымкент"
Акбулакское ЛПУ
МГ "ББШ"</t>
  </si>
  <si>
    <t>GS016UC132</t>
  </si>
  <si>
    <t>477 У</t>
  </si>
  <si>
    <t>Южно-Казахстанская область,
Туркестанский район,
пос.Шорнак,
филиал УМГ "Шымкент"
МГ "ББШ" РЭУ "Шорнак"</t>
  </si>
  <si>
    <t>478 У</t>
  </si>
  <si>
    <t>43.22.12.335.006.00.0777.000000000000</t>
  </si>
  <si>
    <t>Услуги по техническому обслуживанию магистральных теплопроводных сетей/отопительных сетей и оборудования</t>
  </si>
  <si>
    <t>Техническое обслуживание котельной.</t>
  </si>
  <si>
    <t>Қазандыққа техникалық қызмет көрсету.</t>
  </si>
  <si>
    <t>Южно-Казахстанская область, г.Шымкент, Абайский район, ул.К.Толеметова, 22, филиал "Учебно-курсовой комбинат"</t>
  </si>
  <si>
    <t>G9016U0249</t>
  </si>
  <si>
    <t>479 У</t>
  </si>
  <si>
    <t>33.14.11.120.000.00.0777.000000000000</t>
  </si>
  <si>
    <t>Услуги по техническому обслуживанию генераторных установок и аналогичного электрогенерирующего оборудования</t>
  </si>
  <si>
    <t>Техническое обслуживание дизельного генератора. Профилактическая работа системы управления двигателя  дизельного генератора.</t>
  </si>
  <si>
    <t>Дизельдік генераторға техникалық қызмет көрсету. Дизельдік генератордың қозғалтқышын басқару жүйесінің профилактикалық жұмысы.</t>
  </si>
  <si>
    <t>G9016U0247</t>
  </si>
  <si>
    <t>480 У</t>
  </si>
  <si>
    <t>Әкімшілік/өндірістік ғимаратты жалға алу қызметтер</t>
  </si>
  <si>
    <t>Услуги по аренде производственных помещений</t>
  </si>
  <si>
    <t>Өндірістік ғимаратты жалға алу қызметтер</t>
  </si>
  <si>
    <t xml:space="preserve">УМГ "Алматы" г.Алматы, ул.Байтурсынова, д.46-А </t>
  </si>
  <si>
    <t>Алматинская область, г.Талгар, ул.Бокина, 38, Алматинское ГХ, Служба эксплуатации областных газопроводов</t>
  </si>
  <si>
    <t>авансовый платеж - 0%, оставшаяся часть в течение 30 рабочих дней с момента подписания акта приема - передачи оказанных услуг</t>
  </si>
  <si>
    <t>2.1.6.12.3.</t>
  </si>
  <si>
    <t>G4016U0372</t>
  </si>
  <si>
    <t>481 У</t>
  </si>
  <si>
    <t>Бұқаралық ақпарат құралдарында ақпараттық материалдарды орналастыру бойынша қызметтер</t>
  </si>
  <si>
    <t>Ежеквартальная публикация объявлений в СМИ о прохождении МГ.</t>
  </si>
  <si>
    <t>БАҚ-да МГҚ өтуі туралы хабарландыруларды тоқсан сайын жариялау.</t>
  </si>
  <si>
    <t>Западно-Казахстанская область,
Зеленовский район,
Трекинский с.о.,
с.Новенькое,
филиал УМГ "Уральск", Уральское ЛПУ</t>
  </si>
  <si>
    <t>2.1.6.20.7.</t>
  </si>
  <si>
    <t>G1016U0172</t>
  </si>
  <si>
    <t>482 У</t>
  </si>
  <si>
    <t>Западно-Казахстанская область,
Таскалинский район,
Амангельдинский с.о.,
с.Чижа 1,
филиал УМГ "Уральск", Чижинское ЛПУ</t>
  </si>
  <si>
    <t>483 У</t>
  </si>
  <si>
    <t>Западно-Казахстанская область,
Жангалинский район,
Жанакалинский с.о.,
с.Жангала,
ул.Бирлик, строение 34,
филиал УМГ "Уральск", Джангалинское ЛПУ</t>
  </si>
  <si>
    <t>484 У</t>
  </si>
  <si>
    <t>Атырауская область,
г.Кульсары,
филиал УМГ "Атырау", Кульсаринское ЛПУ</t>
  </si>
  <si>
    <t>G2016U0172</t>
  </si>
  <si>
    <t>485 У</t>
  </si>
  <si>
    <t>Атырауская область,
Макатский район,
п.Макат,
филиал УМГ "Атырау", Макатское ЛПУ</t>
  </si>
  <si>
    <t>486 У</t>
  </si>
  <si>
    <t>Атырауская область,
Махамбетский район,
с.Талдыколь,
филиал УМГ "Атырау", Редутское ЛПУ</t>
  </si>
  <si>
    <t>487 У</t>
  </si>
  <si>
    <t>Атырауская область,
Курмангазинский район,
с.Акколь,
филиал УМГ "Атырау", Аккольское ЛПУ</t>
  </si>
  <si>
    <t>488 У</t>
  </si>
  <si>
    <t>Атырауская область,
Индерский район,
п.Индерборский,
филиал УМГ "Атырау", Индерское ЛПУ</t>
  </si>
  <si>
    <t>489 У</t>
  </si>
  <si>
    <t>Актюбинская область,
Хромтауский район,
Копинский с.о.,
с.Тамды,
филиал УМГ "Актобе",
Краснооктябрьское ЛПУ</t>
  </si>
  <si>
    <t>G3016U0172</t>
  </si>
  <si>
    <t>490 У</t>
  </si>
  <si>
    <t>Алматинская область,
г.Каскелен,
Карасайский район,
ул.Б.Момышулы, 14,
филиал УМГ "Алматы",
Алматинское ЛПУ</t>
  </si>
  <si>
    <t>G4016U0172</t>
  </si>
  <si>
    <t>491 У</t>
  </si>
  <si>
    <t>Алматинская область,
г.Каскелен,
Карасайский район,
ул.Б.Момышулы, 14,
филиал УМГ "Алматы",
Алматинское ЛПУ МГ "Казахстан-Китай" (ТОО "АГП")</t>
  </si>
  <si>
    <t>G4016UA172</t>
  </si>
  <si>
    <t>492 У</t>
  </si>
  <si>
    <t>Кызылординская область,
г.Кызылорда,
ул.Бейбарыс Султан, 1,
филиал УМГ "Кызылорда" АУП</t>
  </si>
  <si>
    <t>G6016U0172</t>
  </si>
  <si>
    <t>493 У</t>
  </si>
  <si>
    <t>Мангистауская область,
Бейнеуский район,
Бейнеуский с.о.,
с.Бейнеу,
филиал УМГ "Актау",
Бейнеуское ЛПУ</t>
  </si>
  <si>
    <t>G7016U0172</t>
  </si>
  <si>
    <t>494 У</t>
  </si>
  <si>
    <t>G8016U0172</t>
  </si>
  <si>
    <t>495 У</t>
  </si>
  <si>
    <t>Жамбылская область,
Жамбылский район,
Акбулымский с.о.,
с.Акбулым,
филиал УМГ "Тараз", Таразское ЛПУ, МГ "Казахстан-Китай"
(ТОО "АГП")</t>
  </si>
  <si>
    <t>G8016UA172</t>
  </si>
  <si>
    <t>496 У</t>
  </si>
  <si>
    <t>GQ016U0172</t>
  </si>
  <si>
    <t>497 У</t>
  </si>
  <si>
    <t>Южно-Казахстанская область,
г.Шымкент,
Сарыагашский район,
Мактааральский с.о.,
с.Жибек-жолы,
ул.Ахбердиева, б/н,
филиал УМГ "Шымкент",
Полторацкое ЛПУ</t>
  </si>
  <si>
    <t>GS016UB172</t>
  </si>
  <si>
    <t>498 У</t>
  </si>
  <si>
    <t>Южно-Казахстанская область,
г.Шымкент,
Сайрамский район,
Акбулакский с.о.,
с.Акбулак,
Карамуртское шоссе, б/н,
филиал УМГ "Шымкент",
Акбулакское ЛПУ</t>
  </si>
  <si>
    <t>499 У</t>
  </si>
  <si>
    <t>Южно-Казахстанская область,
г.Шымкент,
Сарыагашский район,
Мактааральский с.о.,
с.Жибек-жолы,
ул.Ахбердиева, б/н,
филиал УМГ "Шымкент",
Полторацкое ЛПУ,
МГ "Казахстан-Китай" (ТОО "АГП")</t>
  </si>
  <si>
    <t>GS016UA172</t>
  </si>
  <si>
    <t>500 У</t>
  </si>
  <si>
    <t>Южно-Казахстанская область,
г.Шымкент,
Сайрамский район,
Акбулакский с.о.,
с.Акбулак,
Карамуртское шоссе, б/н,
филиал УМГ "Шымкент",
Акбулакское ЛПУ,
МГ "Казахстан-Китай" (ТОО "АГП")</t>
  </si>
  <si>
    <t>501 У</t>
  </si>
  <si>
    <r>
      <t>Азаматты</t>
    </r>
    <r>
      <rPr>
        <sz val="11"/>
        <rFont val="Times New Roman"/>
        <family val="1"/>
        <charset val="204"/>
      </rPr>
      <t>қ-құқықтық жауапкершілікті сақтандыру қызметтері (автомобиль, әуе, су көлігі иелерінің азаматтық-құқықтық жауапкершілігін сақтандырудан басқа)</t>
    </r>
  </si>
  <si>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</si>
  <si>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</si>
  <si>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УМГ "Атырау" Атырауская область, г.Атырау</t>
  </si>
  <si>
    <t>Начало с 1 января, завершение по 31 декабря 2016 г.</t>
  </si>
  <si>
    <t>Авансовый платеж - 100%</t>
  </si>
  <si>
    <t>502 У</t>
  </si>
  <si>
    <t xml:space="preserve">УМГ "Алматы" Алматинская область, г. Алматы 
</t>
  </si>
  <si>
    <t>503 У</t>
  </si>
  <si>
    <t>УМГ "Тараз", Жамбылская область, г. Тараз</t>
  </si>
  <si>
    <t>504 У</t>
  </si>
  <si>
    <t xml:space="preserve">УМГ "Актобе" Акюбинская область, г. Актобе </t>
  </si>
  <si>
    <t>505 У</t>
  </si>
  <si>
    <t>506 У</t>
  </si>
  <si>
    <t>УМГ "Актау" Мангистауская область, г.Актау</t>
  </si>
  <si>
    <t>507 У</t>
  </si>
  <si>
    <t>УМГ "Кызылорда" Кызылординская область, г. Кызылорда</t>
  </si>
  <si>
    <t>508 У</t>
  </si>
  <si>
    <t>УМГ "Костанай" Костанайская область, г. Костанай</t>
  </si>
  <si>
    <t>509 У</t>
  </si>
  <si>
    <t>УМГ "Шымкент Южно-Казахстанская область, г. Шымкент</t>
  </si>
  <si>
    <t>510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</si>
  <si>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</si>
  <si>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</si>
  <si>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залалдан сақтандыру қызметтері (автомобиль, темір жол, әуе, су Көлігін, жүктердісақтандырудан басқа)</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</si>
  <si>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</si>
  <si>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</si>
  <si>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711000000</t>
  </si>
  <si>
    <t>511 У</t>
  </si>
  <si>
    <t>512 У</t>
  </si>
  <si>
    <t>513 У</t>
  </si>
  <si>
    <t>514 У</t>
  </si>
  <si>
    <t>515 У</t>
  </si>
  <si>
    <t>516 У</t>
  </si>
  <si>
    <t>517 У</t>
  </si>
  <si>
    <t>518 У</t>
  </si>
  <si>
    <t>519 У</t>
  </si>
  <si>
    <t>520 У</t>
  </si>
  <si>
    <t>УКК г. Шымкент</t>
  </si>
  <si>
    <t>521 У</t>
  </si>
  <si>
    <t>ИТЦ Западно-Казахстанская область, г. Уральск</t>
  </si>
  <si>
    <t>522 У</t>
  </si>
  <si>
    <t>68.31.16.200.000.00.0777.000000000000</t>
  </si>
  <si>
    <t>Услуги по оценке имущества</t>
  </si>
  <si>
    <t>Мүлікті  бағалау қызметтері</t>
  </si>
  <si>
    <t>Комплекс услуг по оценке имущества</t>
  </si>
  <si>
    <t xml:space="preserve">Закуп услуг у независимой оценочной компании </t>
  </si>
  <si>
    <t>Тәуелсіз бағалау компаниясынан қызметтерді сатып алу</t>
  </si>
  <si>
    <t>Начало со дня подписания договора и по 25.12.2016г.</t>
  </si>
  <si>
    <t>Авансовый платеж - 0%, оставшаяся часть в течении 30 рабочих дней с момента подписания акта приема-передачи оказанных услуг</t>
  </si>
  <si>
    <t>523 У</t>
  </si>
  <si>
    <t>524 У</t>
  </si>
  <si>
    <t>525 У</t>
  </si>
  <si>
    <t xml:space="preserve">Услуги по оценке стоимости товарно-материальных ценностей </t>
  </si>
  <si>
    <t>Тауарлық-материалдық құндылықтардың құнын  бағалау қызметтері</t>
  </si>
  <si>
    <t>526 У</t>
  </si>
  <si>
    <t>527 У</t>
  </si>
  <si>
    <t>528 У</t>
  </si>
  <si>
    <t>529 У</t>
  </si>
  <si>
    <t>90 Т</t>
  </si>
  <si>
    <t>10.83.13.400.000.00.5111.000000000000</t>
  </si>
  <si>
    <t>Чай</t>
  </si>
  <si>
    <t>Шай</t>
  </si>
  <si>
    <t>композиционный, пакетированный</t>
  </si>
  <si>
    <t>композициялық, пакеттелген</t>
  </si>
  <si>
    <t>Специализированный пищевой продукт диетического профилактического питания при вредных условиях труда для замены молока в виде напитка в форме сухой (порошкообразной или гранулированной) смеси в виде чая черного.
Порционный пакет – не менее 12 гр. продукта
Срок хранения не менее 24 мес.  с даты производства. Остаточный срок годности на момент поставки не менее 20 мес. 
Требования к маркировке: ТР ТС 022/2011
Состав чая черного: витамины не менее 6 наименований, аминокислоты (L-цистин, Таурин, Янтарная кислота), специи, минералы, экстракты лекарственных трав.
Продукт должен сопровождаться свидетельством о государственной регистрации, выданным органом, уполномоченным по защите прав потребителей, расположенным на территории одной из стран-участниц таможенного союза.
Обязательное условие: 
отсутствие в составе продукта подсластителей, искусственных ароматизаторов;
наличие нормы замены 0,5 молока специализированным продуктом диетического профилактического питания при вредных условиях труда в свидетельстве о государственной регистрации.</t>
  </si>
  <si>
    <t xml:space="preserve">Зиянды еңбек жағдайларында сүттің орнына құрғақ (ұнтақ тәрізді немесе түйіршіктелген) қоспа нысанындағы сусын түріндегі, қара шай түріндегі емдәмдік профилактикалық тағамның мамандандырылған тамақ өнімі.
Үлестік пакет – кемінде 12 гр. өнім. Сақталу мерзімі шыққан күннен бастап кемінде 24 ай. Жеткізу сәтіне жарамдылықтың қалған мерзімі кемінде 20 ай. Таңбалануына қойылатын талаптар: ТР ТС 022/2011. Қара шайдың құрамы: кемінде 6 атаудан тұратын дәрумендер, аминқышқылдары (L-цистин, Таурин, Янтарь қышқылы), дәмдеуіштер, минералдар, дәрілік шөптер сығындысы. Өнім кеден одағына қатысушы елдердің бірінің аумағында орналасқан тұтынушылардың құқықтарын қорғау жөніндегі уәкілетті орган берген мемлекеттік тіркеу туралы куәлікпен қоса берілуге тиіс.
Міндетті шарт: өнімнің құрамында тәттілендіргіштердің, жасанды хош иістендіргіштердің болмауы; мемлекеттік тіркеу туралы куәлікте зиянды еңбек жағдайларында 0,5 сүтті емдәмдік профилактикалық тағамның мамандандырылған тамақ өнімімен алмастыру нормасының болуы. 
</t>
  </si>
  <si>
    <t>Одна пачка</t>
  </si>
  <si>
    <t>G1016D0048</t>
  </si>
  <si>
    <t>Чай черный композиционный,пакетированный</t>
  </si>
  <si>
    <t>91 Т</t>
  </si>
  <si>
    <t>G2016D0048</t>
  </si>
  <si>
    <t>92 Т</t>
  </si>
  <si>
    <t>G3016D0048</t>
  </si>
  <si>
    <t>93 Т</t>
  </si>
  <si>
    <t>G4016D0048</t>
  </si>
  <si>
    <t>94 Т</t>
  </si>
  <si>
    <t>G5016D0048</t>
  </si>
  <si>
    <t>95 Т</t>
  </si>
  <si>
    <t>УМГ "Кызылорда", г.Кызылорда, 120018, ул.Бейбарыс Султан № 1.</t>
  </si>
  <si>
    <t>G6016D0048</t>
  </si>
  <si>
    <t>96 Т</t>
  </si>
  <si>
    <t>G7016D0048</t>
  </si>
  <si>
    <t>97 Т</t>
  </si>
  <si>
    <t>G8016D0048</t>
  </si>
  <si>
    <t>98 Т</t>
  </si>
  <si>
    <t>«Костанайская область, г. Костанай, ул. Абая,1а, центральный склад УМГ «Костанай»»</t>
  </si>
  <si>
    <t>GQ016D0048</t>
  </si>
  <si>
    <t>99 Т</t>
  </si>
  <si>
    <t>GS016D0048</t>
  </si>
  <si>
    <t>100 Т</t>
  </si>
  <si>
    <t>В течении 30 календарных дней со дня подписания договора</t>
  </si>
  <si>
    <t>101 Т</t>
  </si>
  <si>
    <t>102 Т</t>
  </si>
  <si>
    <t>103 Т</t>
  </si>
  <si>
    <t>104 Т</t>
  </si>
  <si>
    <t>105 Т</t>
  </si>
  <si>
    <t>106 Т</t>
  </si>
  <si>
    <t>107 Т</t>
  </si>
  <si>
    <t>108 Т</t>
  </si>
  <si>
    <t>109 Т</t>
  </si>
  <si>
    <t>110 Т</t>
  </si>
  <si>
    <t>с даты подписания и по 31.12.2016г. Включительно</t>
  </si>
  <si>
    <t>Авансовый платеж 0%, оплата по факту в течении 30 рабочих дней с момента подписания акта приема - передачи поставленных товаров</t>
  </si>
  <si>
    <t>СЗ ДДиТГ №---/34 от 06.04.2016г.</t>
  </si>
  <si>
    <t>111 Т</t>
  </si>
  <si>
    <t xml:space="preserve"> ПХГ "Полторацкое", Южно-Казахстанская область</t>
  </si>
  <si>
    <t>112 Т</t>
  </si>
  <si>
    <t>113 Т</t>
  </si>
  <si>
    <t>114 Т</t>
  </si>
  <si>
    <t>115 Т</t>
  </si>
  <si>
    <t>116 Т</t>
  </si>
  <si>
    <t>"Бухара-Урал" Актюбинская область</t>
  </si>
  <si>
    <t>с даты подписания и по 30.04.2016г. Включительно</t>
  </si>
  <si>
    <t>117 Т</t>
  </si>
  <si>
    <t xml:space="preserve"> ПХГ "Бозой", Актюбинская область</t>
  </si>
  <si>
    <t>118 Т</t>
  </si>
  <si>
    <t>Кадровый учет (Зарплата и управление персоналом)</t>
  </si>
  <si>
    <t>140-2</t>
  </si>
  <si>
    <t>СЗ ДИТиС № 289/70 от 06.04.2016г.</t>
  </si>
  <si>
    <t>Кадрлық есеп (Жалақы және қызметкерлердi басқару)</t>
  </si>
  <si>
    <t>18 Р</t>
  </si>
  <si>
    <t>42.22.21.335.002.00.0999.000000000000</t>
  </si>
  <si>
    <t>Работы по строительству и прокладке линий связи</t>
  </si>
  <si>
    <t>Байланыс желісін төсеу және салу жөніндегі жұмыстар</t>
  </si>
  <si>
    <t xml:space="preserve">Байланыс желісін төсеу және салу жөніндегі жұмыстар </t>
  </si>
  <si>
    <t>Строительство ВОЛС от УКК до АТС-321 с разработкой проектно-сметной документации.</t>
  </si>
  <si>
    <t>ОКК-нан бастап АТС-321-ке дейін жобалау-сметалық құжаттамасын әзірлеумен БТОЖ құрылысы</t>
  </si>
  <si>
    <t>ЭОТ</t>
  </si>
  <si>
    <t>Южно-Казахстанская область, г. Шымкент Учебно-курсовой комбинат</t>
  </si>
  <si>
    <t>Начало с даты подписания договора и до 31.03.2017 года</t>
  </si>
  <si>
    <t>Авансовый платеж - 0%, оставшаяся часть в течении 30 рабочих дней с момента подписания акта выполненных работ</t>
  </si>
  <si>
    <t>Всего: 15 500 000; 2016 г.- 5 500 000, 2017 г. - 10 000 000</t>
  </si>
  <si>
    <t>YKK-91-08-555</t>
  </si>
  <si>
    <t>СЗ ДИТиС №289/70 от 06.04.2016г.</t>
  </si>
  <si>
    <t>Начало: с момента подписания договора , окончание: до 31 декабря 2016 года</t>
  </si>
  <si>
    <t>530 У</t>
  </si>
  <si>
    <t>531 У</t>
  </si>
  <si>
    <t>ДРиСМ</t>
  </si>
  <si>
    <t>СЗ ДРиСМ №50/15 от 06.04.2016г.</t>
  </si>
  <si>
    <t>Авансовый платеж - 0%, оставшаяся часть в течении 30 рабочих дней с момента подписания акта приема поставки товара</t>
  </si>
  <si>
    <t>Авансовый  платеж-30%, оставшаяся часть в течении 30 рабочих дней с момента подписания акта приема - передачи оказанных услуг</t>
  </si>
  <si>
    <t>СЗ АХД №109/16 от 07.04.2016г.</t>
  </si>
  <si>
    <t>74.90.20.000.007.00.0777.000000000000</t>
  </si>
  <si>
    <t>Услуги по проведению аудита систем менеджмента</t>
  </si>
  <si>
    <t>Сертификационный аудит на соответствие требованиям стандартов СТ РК ИСО 9001-2009 (ISO 9001:2008), СТ РК OHSAS 18001-2008 (OHSAS 18001:2007), СТ РК ИСО 14001-2006 (ISO 14001:2004), СТ РК ISO 50001:2012, интегрированных с Европейской моделью делового совершенства на уровне "Стремление к совершенству"</t>
  </si>
  <si>
    <t xml:space="preserve">Кемелдікке ұмтылу деңгейіндегі іскерлік кемелдіктің Еуропалық моделімен интеграцияланған, СТ РК ИСО 9001-2009 (ISO 9001:2008), СТ РК OHSAS 18001-2008 (OHSAS 18001:2007), СТ РК ИСО 14001-2006 (ISO 14001:2004), СТ РК ISO 50001:2012 ҚР СТ стандарт талаптарына сәйкестікке арналған сертификат аудиті </t>
  </si>
  <si>
    <t>Подготовка и размещение рекламно -информационных и аналитических материалов о текущей деятельности: рекламные модули, интервью и статьи в газетах, интернет</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</si>
  <si>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 интернет</t>
  </si>
  <si>
    <t>Анализатор точки росы</t>
  </si>
  <si>
    <t>532 У</t>
  </si>
  <si>
    <t>Рынокты/қызметті зерттеу/қарау/мониторингтеу/талдау бойынша қызметтер</t>
  </si>
  <si>
    <t>Оценка состояния измерений в лабораториях. Официальное удостоверение наличия в лаборатории условий для выполнения измерений в соответствии с заявленной областью деятельности.</t>
  </si>
  <si>
    <t>Зертханаларда өлшемдердің жағдайын бағалау. Зертханада мәлімделген қызмет саласына сәйкес өлшемдерді орындау үшін жағдайлардың бар болуын ресми түрде куәландыру.</t>
  </si>
  <si>
    <t>Август</t>
  </si>
  <si>
    <t>Южно-Казахстанская область,
г.Шымкент,
Сарыагашский район,
Мактааральский с.о.,
село Жибек-жолы,
ул.Ахбердиева, б/н,
филиал УМГ "Шымкент",
Полторацкое ЛПУ, ПХГ</t>
  </si>
  <si>
    <t>Авансовый платеж - 0%, оставшаяся часть в течение 30 рабочих дней с момента подписания акта приема - передачи  оказанных услуг</t>
  </si>
  <si>
    <t>GS016U0155</t>
  </si>
  <si>
    <t>СЗ ДЭМГ,КСиПХГ №505/60 от 07.04.2016г.</t>
  </si>
  <si>
    <t>533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</si>
  <si>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</si>
  <si>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</si>
  <si>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Аттестаттау/бағалау және білімдерін/дайындалу деңгейін тексеру бойынша қызметтер (бастауыш, орташа, жоғары білім саласынан басқа)</t>
  </si>
  <si>
    <t>Аттестация сварщиков и специалистов сварочного производства в соответствии с требованиями промышленной безопасности ("Требованиям промышленной безопасности. Аттестация сварщиков и специалистов сварочного производства", утвержденные приказом Министра по чрезвычайным ситуациям РК от 16.09.2010г. №309)</t>
  </si>
  <si>
    <t>Дәнекерлеушілерді және дәнекерлеу өндірісіндегі мамандарды өнеркәсіптік қауіпсіздік талаптарына сәйкес аттестаттау (ҚР Төтенше жағдайлар министрінің 16.09.2010ж. №309 бұйрығымен бекітілген «Өнеркәсіптік қауіпсіздік талаптары. Дәнекерлеушілерді және дәнекерлеу өндірісіндегі мамандарды аттестаттау»)</t>
  </si>
  <si>
    <t>Западно-Казахстанская область,
г.Уральск,
ул.Д.Нурпеисовой, д.17/6,
УМГ "Уральск",
РГ "Уральск"</t>
  </si>
  <si>
    <t>2.1.6.20.5.</t>
  </si>
  <si>
    <t>G1016U0373</t>
  </si>
  <si>
    <t>534 У</t>
  </si>
  <si>
    <t>Атырауская область,
г.Атырау,
ул.З.Гумарова, д.94,
УМГ "Атырау",
РГ "Атырау"</t>
  </si>
  <si>
    <t>G2016U0373</t>
  </si>
  <si>
    <t>535 У</t>
  </si>
  <si>
    <t>Актюбинская область,
г.Актобе,
ул.Есет-батыра, д.39,
УМГ "Актобе",
РГ "Актобе"</t>
  </si>
  <si>
    <t>G3016U0373</t>
  </si>
  <si>
    <t>536 У</t>
  </si>
  <si>
    <t>Жамбылская область,
г.Тараз,
ул.Койгельды, д.177,
УМГ "Тараз",
РГ "Тараз"</t>
  </si>
  <si>
    <t>G8016UA373</t>
  </si>
  <si>
    <t>537 У</t>
  </si>
  <si>
    <t>391010000 </t>
  </si>
  <si>
    <t>Костанайская область,
г.Костанай,
УМГ "Костанай",
Костанайское ГХ</t>
  </si>
  <si>
    <t>GQ016UA373</t>
  </si>
  <si>
    <t>538 У</t>
  </si>
  <si>
    <t>Южно-Казахстанская область,
г.Шымкент,
ул.Темирлановское шоссе, 20/2,
УМГ "Шымкент",
РГ "Шымкент"</t>
  </si>
  <si>
    <t>GS016U0373</t>
  </si>
  <si>
    <t>539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</si>
  <si>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</si>
  <si>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</si>
  <si>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Полиграфиялық өнімді жасау/басып шығару бойынша полиграфиялық қызметтер (кітаптардан, фото, мерзімдік басылымдардан басқа)</t>
  </si>
  <si>
    <t>Полиграфическая продукция для производственно-эксплуатационных служб (бланки удостоверения, бланки по учету газа)</t>
  </si>
  <si>
    <t>Өндірістік-пайдалану қызметтері үшін полиграфиялық өнімдер (куәлік бланктері, газды есепке алу бланктері)</t>
  </si>
  <si>
    <t>Авансовый платеж - 30%, оставшаяся часть в течение 30 рабочих дней с момента подписания акта приема - передачи  оказанных услуг</t>
  </si>
  <si>
    <t>ОИН</t>
  </si>
  <si>
    <t>G3016UA221</t>
  </si>
  <si>
    <t>540 У</t>
  </si>
  <si>
    <t>Диагностика жасау/сараптау/талдау/сынау/тестілеу/байқау қызметтеры</t>
  </si>
  <si>
    <t>Экспертное обследование системы энергоснабжения объектов РГ</t>
  </si>
  <si>
    <t>РГ объектілерін энергиямен жабдықтау жүйесін сараптамалық тексеру</t>
  </si>
  <si>
    <t>G8016UA158</t>
  </si>
  <si>
    <t>541 У</t>
  </si>
  <si>
    <t>Полиграфическая продукция для производственно-эксплуатационных служб (журналы для производственно-эксплуатационных служб, бланки удостоверения, бланки по учету газа)</t>
  </si>
  <si>
    <t>Өндірістік-пайдалану қызметтері үшін полиграфиялық өнімдер (өндірістік-пайдалану қызметтері үшін журналдар, куәлік бланктері, газды есепке алу бланктері)</t>
  </si>
  <si>
    <t>G8016UB221</t>
  </si>
  <si>
    <t>542 У</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</si>
  <si>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</si>
  <si>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</si>
  <si>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</si>
  <si>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</si>
  <si>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Техникалық/құқық белгілеуші/ рұқсат берілген және өзге құжаттамаларды алу /ресімдеу жөніндегі қызметтер 
(тиісті/ тізімілде және ұқсас органдарда ресімдеу/қайта ресімдеу/ дайындау/ тіркеу/ қайта тіркеу/)</t>
  </si>
  <si>
    <t>Услуги по подготовке технической документации на производство земляных работ</t>
  </si>
  <si>
    <t>Жер жұмыстары туралы өнідірістікке арналған техникалық құжаттаманы дайындау жөніндегі қызметтер</t>
  </si>
  <si>
    <t>G8016U0158</t>
  </si>
  <si>
    <t>543 У</t>
  </si>
  <si>
    <t>52.21.22.000.000.00.0777.000000000000</t>
  </si>
  <si>
    <t>Услуги по эксплуатации автомагистралей/автомобильных дорог/улиц/мощеных дорог</t>
  </si>
  <si>
    <t>Автомагитсральдерді/ автокөлік жолдарды/ көшелерді/ тас төселген жолдарды пайдалану жөніндегі қызметтер</t>
  </si>
  <si>
    <t>Асфальтирование дорог и тротуаров</t>
  </si>
  <si>
    <t>Жолдарды және жаяу жолдарды асфальттау</t>
  </si>
  <si>
    <t>G8016U0363</t>
  </si>
  <si>
    <t>544 У</t>
  </si>
  <si>
    <t>Аттестация поверителей СИ. Присвоение квалификации для осуществления поверочной деятельности лаборатории, аккредитованной на право поверки СИ (Приказ №348 от 28.09.2012г. «Об утверждении Правил проведения аттестации и переаттестации технических экспертов в области обеспечения единства измерений и поверителей средств измерений, а также квалификационных требований к ним»)</t>
  </si>
  <si>
    <t>ӨЖ тексергіштерін аттестациялау. ӨЖ тексеру құқығына тіркелген зертхананың тексеру қызметін жүзеге асыру үшін біліктілік беру (28.09.2012 жылғы «Өлшем бірліктерін және өлшем бірліктерін тексергіштерді қамтамасыз ету саласындағы техникалық сарапшыларға аттестаттау және қайта аттестаттау өткізу қағидаларын, сондай-ақ оларға қойылатын талаптарды бекіту туралы» №348 бұйрық)</t>
  </si>
  <si>
    <t>Западно-Казахстанская область,
г.Уральск,
Желаевская п.а.,
п.Желаево,
промзона, 1,
филиал "ИТЦ"</t>
  </si>
  <si>
    <t>G5016U0154</t>
  </si>
  <si>
    <t>2.1.6.4.3.</t>
  </si>
  <si>
    <t>545 У</t>
  </si>
  <si>
    <t>Проведение межлабораторных сравнительных испытаний (МЛСИ) и межлабораторных сличений (МЛС). СТ РК ИСО/МЭК 17043 -2012 «Оценка соответствия.Общие требования к проверке квалификации».</t>
  </si>
  <si>
    <t>Зертханааралық салыстыру сынақтарын (ЗАСС) және зертханааралық салыстыру (ЗАС) өткізу. ҚР СТ ИСО/МЭК 17043 -2012 «Сәйкестікті бағалау.ОБіліктілікті тексеруге қойылатын жалпы талаптар».</t>
  </si>
  <si>
    <t>G5016UD139</t>
  </si>
  <si>
    <t>546 У</t>
  </si>
  <si>
    <t>74.90.20.000.032.00.0777.000000000000</t>
  </si>
  <si>
    <t>Услуги по техническому освидетельствованию сосудов, работающих под давлением</t>
  </si>
  <si>
    <t>Қысыммен жұмыс істейтін ыдыстарды техникалық куәландыру бойынша қызметтер</t>
  </si>
  <si>
    <t>Техническое освидетельствование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t>
  </si>
  <si>
    <t>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</si>
  <si>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Июль</t>
  </si>
  <si>
    <t>Западно-Казахстанская область,
г.Уральск,
ул.Д.Нурпеисовой, д.17/6,
филиал УМГ "Уральск", АУП</t>
  </si>
  <si>
    <t>G1016U0169</t>
  </si>
  <si>
    <t>2.1.6.20.6.</t>
  </si>
  <si>
    <t>547 У</t>
  </si>
  <si>
    <t>Техническое освидетельствование кислородных баллонов - обязательная регулярная процедура, предусмотренная «Правилами устройства и безопасной эксплуатации сосудов, работающих под давлением».</t>
  </si>
  <si>
    <t>Оттегі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</si>
  <si>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Актюбинская область,
Шалкарский район,
Бозойский с.о.,
с.Бозой,
филиал УМГ "Актобе",
Аральское ЛПУ (КС-10)</t>
  </si>
  <si>
    <t>G3016U0169</t>
  </si>
  <si>
    <t>548 У</t>
  </si>
  <si>
    <t>549 У</t>
  </si>
  <si>
    <t>Актюбинская область,
г.Кандыагаш,
Мугалжарский район,
промзона,
филиал УМГ "Актобе",
Жанажолское ЛПУ</t>
  </si>
  <si>
    <t>550 У</t>
  </si>
  <si>
    <t>G3016UA169</t>
  </si>
  <si>
    <t>551 У</t>
  </si>
  <si>
    <t>552 У</t>
  </si>
  <si>
    <t>Техническое освидетельствование кислородных и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t>
  </si>
  <si>
    <t>Оттегі және 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</si>
  <si>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Мангистауская область,
г.Жанаозен,
филиал УМГ "Актау",
Жанаозенское ЛПУ</t>
  </si>
  <si>
    <t>G7016U0169</t>
  </si>
  <si>
    <t>553 У</t>
  </si>
  <si>
    <t>554 У</t>
  </si>
  <si>
    <t>555 У</t>
  </si>
  <si>
    <t>GQ016U0169</t>
  </si>
  <si>
    <t>556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</si>
  <si>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</si>
  <si>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</si>
  <si>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 сөндіру/күзет сигнализациясына/сөндіру/бейнебақылау жүйелеріне және ұқсас жабдыққа техникалық қызмет көрсету бойынша қызметтер</t>
  </si>
  <si>
    <t>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</si>
  <si>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</si>
  <si>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Западно-Казахстанская область,
г.Уральск,
ул.Ружейникова, 1/4,
филиал УМГ "Уральск",
База материально-технического снабжения</t>
  </si>
  <si>
    <t>G1016UD173</t>
  </si>
  <si>
    <t>557 У</t>
  </si>
  <si>
    <t xml:space="preserve">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 </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</si>
  <si>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</si>
  <si>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558 У</t>
  </si>
  <si>
    <t>559 У</t>
  </si>
  <si>
    <t>33.19.10.800.000.00.0777.000000000000</t>
  </si>
  <si>
    <t>Услуги по промывке и опрессовке системы отопления</t>
  </si>
  <si>
    <t>Жылыту жүйесін жуу және сығымдау қызметтері</t>
  </si>
  <si>
    <t>Проведение опрессовки теплотрассы.</t>
  </si>
  <si>
    <t>Жылу трассасын сығымдау.</t>
  </si>
  <si>
    <t>G1016U0177</t>
  </si>
  <si>
    <t>560 У</t>
  </si>
  <si>
    <t>Өнеркәсіптік қауіпсіздікке сараптама өткізу бойынша қызметтер</t>
  </si>
  <si>
    <t>Проведение экспертизы промышленной безопасности для экспертного заключения, необходимого для получения разрешения на применение дополнительно приобретенного оборудования для нефтегазовой отрасли РК.</t>
  </si>
  <si>
    <t>ҚР мұнай-газ саласы үшін қосымша сатып алынған жабдықты қолдануға рұқсатты алу үшін қажетті сараптамалық қорытынды үшін өнеркәсіптік қауіпсіздік сараптамасын жүргізу.</t>
  </si>
  <si>
    <t>G5016U0179</t>
  </si>
  <si>
    <t>561 У</t>
  </si>
  <si>
    <t>Журналы для производственно-эксплуатационных служб.</t>
  </si>
  <si>
    <t>Өндірістік-пайдалану қызметтері үшін журналдар.</t>
  </si>
  <si>
    <t>Авансовый платеж -30%, оставшаяся часть в течение 30 рабочих дней с момента подписания акта приема - передачи  оказанных услуг</t>
  </si>
  <si>
    <t>G4016U0221</t>
  </si>
  <si>
    <t>562 У</t>
  </si>
  <si>
    <t>Мангистауская область,
г.Актау,
Промзона, ГРС,
филиал УМГ "Актау"</t>
  </si>
  <si>
    <t>G7016U0221</t>
  </si>
  <si>
    <t>563 У</t>
  </si>
  <si>
    <t>Бланк удостоверения для производственно-эксплуатационных служб.</t>
  </si>
  <si>
    <t>Өндірістік-пайдалану қызметтері үшін куәлік бланктері.</t>
  </si>
  <si>
    <t>Жамбылская область,
Жамбылский район,
Акбулымский с.о.,
с.Акбулым,
филиал УМГ "Тараз" Таразское ЛПУ, п.п. Тараз</t>
  </si>
  <si>
    <t>G8016U0221</t>
  </si>
  <si>
    <t>564 У</t>
  </si>
  <si>
    <t>565 У</t>
  </si>
  <si>
    <t>G8016UA221</t>
  </si>
  <si>
    <t>566 У</t>
  </si>
  <si>
    <t>GS016U0221</t>
  </si>
  <si>
    <t>567 У</t>
  </si>
  <si>
    <t>568 У</t>
  </si>
  <si>
    <t>Южно-Казахстанская область,
г.Шымкент,
Абайский район,
Тамерлановское шоссе, 20/2,
филиал УМГ "Шымкент",
МГ "ББШ" РЭУ "Шорнак"</t>
  </si>
  <si>
    <t>GS016UA221</t>
  </si>
  <si>
    <t>569 У</t>
  </si>
  <si>
    <t>96.01.19.000.000.00.0777.000000000000</t>
  </si>
  <si>
    <t>Услуги по чистке одежды/ковровых и аналогичных изделий (кроме прачечных услуг)</t>
  </si>
  <si>
    <t xml:space="preserve">Құрғақ тазалау / кілем және ұқсас бойынша қызметтер ( Кір қызмет қоспағанда)  </t>
  </si>
  <si>
    <t>Сухая (химическая) чистка зимней и летней спецодежды</t>
  </si>
  <si>
    <t>Қысқы және жазғы арнайы киімді құрғақтай (химиялық) тазарту</t>
  </si>
  <si>
    <t>УМГ «Костанай» Костанайская область: Костанайское ЛПУ г. Костанай.</t>
  </si>
  <si>
    <t>С даты подписания договора по 31.12.2016 г.</t>
  </si>
  <si>
    <t>ДПБ,ОТиОС</t>
  </si>
  <si>
    <t>СЗ ДПБОТиОС №182/14 от 01.04.2016г.</t>
  </si>
  <si>
    <t>570 У</t>
  </si>
  <si>
    <t>УМГ "Костанай" г.Костанай, ул.Алтынсарина, дом 130 РГ Костанай</t>
  </si>
  <si>
    <t>571 У</t>
  </si>
  <si>
    <t>УМГ Кызылорда, Кызылординская обл: г.Кызылорда ул. Бейбарыс Султан №1  РГ Кызылорда</t>
  </si>
  <si>
    <t>572 У</t>
  </si>
  <si>
    <t>УМГ Кызылорда, Кызылординская обл: г.Кызылорда ул. Бейбарыс Султан №1 ББШ Кызылорда</t>
  </si>
  <si>
    <t>573 У</t>
  </si>
  <si>
    <t>УМГ "Тараз", Жамбылская область, г. Тараз, ул. К.Койгельды, д. 177 РГ "Тараз"</t>
  </si>
  <si>
    <t>574 У</t>
  </si>
  <si>
    <t xml:space="preserve">УМГ "Тараз", Таразское ЛПУ: Жамбылская обл, Жамбылский район, с.Акбулым; </t>
  </si>
  <si>
    <t>575 У</t>
  </si>
  <si>
    <t xml:space="preserve">УМГ "Алматы" Алматинское ЛПУМГ г.Каскелен Карасайский р-он, ул. Б.Мамышулы, 14   </t>
  </si>
  <si>
    <t>576 У</t>
  </si>
  <si>
    <t>УМГ "Шымкент", г.Шымкент, ул.Тамерлановское шоссе, 20/2</t>
  </si>
  <si>
    <t>577 У</t>
  </si>
  <si>
    <t>УМГ "Шымкент", г.Шымкент, ул.Тамерлановское шоссе, 20/2 РГ "Шымкент"</t>
  </si>
  <si>
    <t>578 У</t>
  </si>
  <si>
    <t>г.Актобе п.Заречный-4 ул.Тихая дом 1
Актюбинское ГХ</t>
  </si>
  <si>
    <t>579 У</t>
  </si>
  <si>
    <t>Актюбинская обл. Алгинский 
р-он г.Алга ул.Сейфуллина, 23
'Алгинское ГХ</t>
  </si>
  <si>
    <t>580 У</t>
  </si>
  <si>
    <t>Актюбинская обл. Каргалинский 
р-он, п.Бадамша ул.Постышева, 10
'Каргалинское ГХ</t>
  </si>
  <si>
    <t>581 У</t>
  </si>
  <si>
    <t>Актюбинская обл. Мартукский 
р-он п.Мартук ул.Байганина
'Мартукское ГХ</t>
  </si>
  <si>
    <t>582 У</t>
  </si>
  <si>
    <t>Актюбинская обл. Мугалжарский 
р-он г.Кандыагаш ул. Новая, 4
'Мугалжарское ГХ</t>
  </si>
  <si>
    <t>583 У</t>
  </si>
  <si>
    <t>Актюбинская обл. Темирский 
р-он п.Шубаркудук ул.Кереева
Темирское ГХ</t>
  </si>
  <si>
    <t>584 У</t>
  </si>
  <si>
    <t>Актюбинская обл. Хромтауский
 р-он г.Хромтау ул.Жамбыла, 2
'Хромтауское ГХ</t>
  </si>
  <si>
    <t>585 У</t>
  </si>
  <si>
    <t>г.Актобе  Проспект. 312 Стрелковой дивизии 22
'РГ Актобе</t>
  </si>
  <si>
    <t>586 У</t>
  </si>
  <si>
    <t>Актюбинская обл. Шалкарский 
р-он г.Шалкар ул.Ургенишбаева, 37
'Шалкарское ГХ</t>
  </si>
  <si>
    <t>587 У</t>
  </si>
  <si>
    <t>УМГ «Актобе», Актюбинская область: Аральское ЛПУ Шалкарский район;</t>
  </si>
  <si>
    <t>588 У</t>
  </si>
  <si>
    <t xml:space="preserve">УМГ «Актобе», Актюбинская область:Шалкарское ЛПУ Шалкарский район, Мугалжарский район; </t>
  </si>
  <si>
    <t>589 У</t>
  </si>
  <si>
    <t xml:space="preserve">УМГ «Актобе», Актюбинская область: Краснооктябрьское ЛПУ Хромтауский район; </t>
  </si>
  <si>
    <t>590 У</t>
  </si>
  <si>
    <t>г.Шалкар Актюбинская область пос.Газовиков. промплощадка АРУ</t>
  </si>
  <si>
    <t>591 У</t>
  </si>
  <si>
    <t>УМГ «Актобе», Актюбинская область: Жанажолское ЛПУ г.Кандыагаш;</t>
  </si>
  <si>
    <t>592 У</t>
  </si>
  <si>
    <t xml:space="preserve"> УМГ "Уральск", Уральское ЛПУ  -  ЗКО Зелёновский район пос. Достык.</t>
  </si>
  <si>
    <t>593 У</t>
  </si>
  <si>
    <t>УМГ "Уральск" ЗКО:  Джангалинское ЛПУ – Жангалинский район пос. Жангала.</t>
  </si>
  <si>
    <t>594 У</t>
  </si>
  <si>
    <t>УМГ "Уральск":  Чижинское ЛПУ – ЗКО, Таскалинский р-он пос. Амангельды.</t>
  </si>
  <si>
    <t>595 У</t>
  </si>
  <si>
    <t>УМГ "Уральск":  г.Уральск ул.Гагарина 29 РГ "Уральск"</t>
  </si>
  <si>
    <t>596 У</t>
  </si>
  <si>
    <t>Атырауская обл:УМГ Атырау г.Атырау; Аккольское ЛПУ – Курмангазинский район; п. Акколь</t>
  </si>
  <si>
    <t>597 У</t>
  </si>
  <si>
    <t>Атырауская обл:УМГ Атырау г.Атырау; Редутское ЛПУ, Махамбетский район; с. Талдыколь</t>
  </si>
  <si>
    <t>598 У</t>
  </si>
  <si>
    <t>Атырауская обл:УМГ Атырау г.Атырау;  Индерское ЛПУ – Индерский район; п. Индер</t>
  </si>
  <si>
    <t>599 У</t>
  </si>
  <si>
    <t>Атырауская обл:УМГ Атырау г.Атырау;  Макатское ЛПУ – Макатский район; п. Макат</t>
  </si>
  <si>
    <t>600 У</t>
  </si>
  <si>
    <t>Атырауская обл:УМГ Атырау г.Атырау; Кульсаринское ЛПУ – Жылыойский район. Г. Кульсары</t>
  </si>
  <si>
    <t>601 У</t>
  </si>
  <si>
    <t xml:space="preserve"> УМГ "Атырау", Атырауская обл: п/п Тайман – Исатайский район; </t>
  </si>
  <si>
    <t>602 У</t>
  </si>
  <si>
    <t xml:space="preserve"> УМГ "Атырау", Атырауская обл: АВР – Махамбетсикй район; Редутское ЛПУ </t>
  </si>
  <si>
    <t>603 У</t>
  </si>
  <si>
    <t xml:space="preserve">Атырауская обл   Исатайский район  Исатайское ГХ </t>
  </si>
  <si>
    <t>604 У</t>
  </si>
  <si>
    <t>Атырауская область , Курамангазинский район,Курмангазинское ГХ</t>
  </si>
  <si>
    <t>605 У</t>
  </si>
  <si>
    <t>Атырауская область, Кызылкугинский район, Кызылкугинское ГХ</t>
  </si>
  <si>
    <t>606 У</t>
  </si>
  <si>
    <t>Атырауская область, Макатский район,Макатское ГХ</t>
  </si>
  <si>
    <t>607 У</t>
  </si>
  <si>
    <t>Атырауская область ,Индерский район, Индерское ГХ</t>
  </si>
  <si>
    <t>608 У</t>
  </si>
  <si>
    <t>УМГ "Атырау"
г. Атырау
Городские газовые сети</t>
  </si>
  <si>
    <t>609 У</t>
  </si>
  <si>
    <t>Филиал "ИТЦ",
 г. Уральск, 
п. Желаево промзона , № 1</t>
  </si>
  <si>
    <t>610 У</t>
  </si>
  <si>
    <t>УМГ "Актау" Мангистауская область, г.Актау, Промзона, ГРС, РГ "Актау"</t>
  </si>
  <si>
    <t>611 У</t>
  </si>
  <si>
    <t xml:space="preserve"> УМГ "Актау", Мангистауская обл:  Жанаозенское ЛПУ г.Жанаозен;</t>
  </si>
  <si>
    <t>612 У</t>
  </si>
  <si>
    <t xml:space="preserve"> УМГ "Актау", Мангистауская обл:;Бейнеуское ЛПУ, Бейнеуский р-н.</t>
  </si>
  <si>
    <t>613 У</t>
  </si>
  <si>
    <t xml:space="preserve"> УМГ "Актау", Мангистауская обл:  Опорненское ЛПУ Бейнеуский р-н.</t>
  </si>
  <si>
    <t>19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</si>
  <si>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</si>
  <si>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</si>
  <si>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Приобретение поверительных клейм. Изготовление, поставка и гашение поверительных клейм в ассортименте и количестве согласно заявки Заказчика в соответствии с Правилами изготовления, хранения и применения поверительных клейм, утв.Приказом Заместителя Премьер-Министра РК – Министра индустрии и новых технологий  РК от 13.06.2014г. №215.</t>
  </si>
  <si>
    <t>Тексеру таңбаларын сатып алу. ҚР Премьер-Министрі - ҚР Индустрия және жаңа технологиялар министрінің 13.06.2014 жылғы №215 бұйрығымен бекітілген, Тексеру таңбаларын жасау, сақтау мен қолдану қағидаларына сәйкес Тапсырыс берушінің тапсырысына сай ассортиментте және көлемде тексеру таңбаларын жасау, жеткізу және сөндіру</t>
  </si>
  <si>
    <t>G5016U0140</t>
  </si>
  <si>
    <t>20 Р</t>
  </si>
  <si>
    <t>G8016U0140</t>
  </si>
  <si>
    <t xml:space="preserve">Апрель </t>
  </si>
  <si>
    <t>СЗ ДПБОТиОС №206/14 от 14.04.2016г.</t>
  </si>
  <si>
    <t>614 У</t>
  </si>
  <si>
    <t>81.29.13.000.001.00.0777.000000000000</t>
  </si>
  <si>
    <t>Услуги санитарные (дезинфекция, дезинсекция, дератизация и аналогичные)</t>
  </si>
  <si>
    <t>Санитарлық (дезинфекция, дезинсекция, зиянкестерді құрту қызметтер және ұқсас)</t>
  </si>
  <si>
    <t>Услуги санитарные (дезинсекция)</t>
  </si>
  <si>
    <t>Санитарлық қызметтер (дезинсекция)</t>
  </si>
  <si>
    <t>УМГ "Шымкент" г.Шымкент,  Акбулакское  ЛПУ: Южно-казахстанская обл, Сайрамский район, с.Акбулак</t>
  </si>
  <si>
    <t>615 У</t>
  </si>
  <si>
    <t>Услуги санитарные (дератизация )</t>
  </si>
  <si>
    <t>Санитарлық қызметтер (дератизациялау)</t>
  </si>
  <si>
    <t>119 Т</t>
  </si>
  <si>
    <t>28.13.32.000.002.00.0796.000000000000</t>
  </si>
  <si>
    <t>Провод</t>
  </si>
  <si>
    <t>для свечи зажигания газоперекачивающих агрегатов</t>
  </si>
  <si>
    <t>GS016D0052</t>
  </si>
  <si>
    <t>210019759</t>
  </si>
  <si>
    <t>Провод высоковольтный ВН2041.000-02</t>
  </si>
  <si>
    <t>Жамбылская область, г.Тараз, ул.Койгельды, д.177, УМГ "Тараз", РГ "Тараз"</t>
  </si>
  <si>
    <t>21 Р</t>
  </si>
  <si>
    <t>71.12.19.900.001.00.0999.000000000000</t>
  </si>
  <si>
    <t>Работы инженерные по проектированию</t>
  </si>
  <si>
    <t>Жобалау бойынша инженерлік жұмыстар</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</si>
  <si>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</si>
  <si>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Жобалау бойынша инженерлік жұмыстар және соған байланысты жұмыстар (көшелерді/авто және темір жолдарды /жолақтарды, байланыс желілерін жобалауға / кәсіпорындарды /технологиялық процестерді, су/ кәріз/дренаждық жүйелерді, үйлерді/құрылыстарды/аумақтарды/объектілерді, электр станцияларын, қалдықтарды/ тастандыларды өңдеу қондырғыларын трансляциялауға байланыстыдан басқа)</t>
  </si>
  <si>
    <t>Разработка проектов нормативов предельно допустимых выбросов и сбросов</t>
  </si>
  <si>
    <t>Шекті жол берілетін шығарындылар және тастандылар нормативтері жобаларын әзірлеу,Қалдықтармен жұмыс істеу жобасын және қалдықтарды басқару бағдарламасын  әзірлеу</t>
  </si>
  <si>
    <t>Начало с момента подписания  договора, окончание до 30 сентября 2016г.</t>
  </si>
  <si>
    <t>Авансовый платеж - 0%, оплата в течении 30 рабочих дней с момента подписания акта выполненных работ</t>
  </si>
  <si>
    <t>22 Р</t>
  </si>
  <si>
    <t>УМГ "Тараз" Таразское ЛПУ: Жамбылская обл, Жамбылский район, с.Акбулым</t>
  </si>
  <si>
    <t>Начало с момента подписания  договора, окончание до 31 декабря 2016г.</t>
  </si>
  <si>
    <t>23 Р</t>
  </si>
  <si>
    <t>24 Р</t>
  </si>
  <si>
    <t>Разработка проекта обращения с отходами и программы управления отходами</t>
  </si>
  <si>
    <t>Қалдықтармен жұмыс істеу жобасын және қалдықтарды басқару бағдарламасын  әзірлеу</t>
  </si>
  <si>
    <t>УМГ "Костанай"г.Костанай, ул.Алтынсарина ,  дом 130</t>
  </si>
  <si>
    <t>25 Р</t>
  </si>
  <si>
    <t>УМГ "Актобе", Актюбинская обл:. г. Шалкар Управление аварийных работ</t>
  </si>
  <si>
    <t>26 Р</t>
  </si>
  <si>
    <t>Шекті рұқсат етілетін жобаны әзірлеу</t>
  </si>
  <si>
    <t>27 Р</t>
  </si>
  <si>
    <t>УМГ "Тараз", ПХГ Акыр- Тобе Жамбылская обл., Т.Рыскуловский р-он, с. Акыр-Тобе</t>
  </si>
  <si>
    <t>28 Р</t>
  </si>
  <si>
    <t>УМГ "Шымкент" РГ ,г. Шымкент,ул. Темирлановское шоссе, 20/2</t>
  </si>
  <si>
    <t>29 Р</t>
  </si>
  <si>
    <t>30 Р</t>
  </si>
  <si>
    <t>31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</si>
  <si>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</si>
  <si>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</si>
  <si>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Көгалдандыру және оларға қосымша жұмыстар (жасыл екпе ағаштарды бұзу және отырғызуға дайындау, отырғызу, қайта отырғызу)</t>
  </si>
  <si>
    <t>Озеленение территорий</t>
  </si>
  <si>
    <t>Аумақтарды көгалдандыру</t>
  </si>
  <si>
    <t xml:space="preserve">УМГ "Актобе", Актюбинская обл: пос. Кауылжир- Шалкарское ЛПУ, </t>
  </si>
  <si>
    <t>32 Р</t>
  </si>
  <si>
    <t>УМГ "Актобе", Актюбинская обл: пос. Тамды Краснооктябрьское ЛПУ</t>
  </si>
  <si>
    <t>33 Р</t>
  </si>
  <si>
    <t xml:space="preserve">УМГ "Актобе", Актюбинская обл:. г. Кандыагаш Жанажолское ЛПУ, </t>
  </si>
  <si>
    <t>34 Р</t>
  </si>
  <si>
    <t xml:space="preserve">УМГ "Актобе", пос. Бозой Аральское ЛПУ, </t>
  </si>
  <si>
    <t>35 Р</t>
  </si>
  <si>
    <t>УМГ "Актау" Мангистауская обл: Жанаозенское ЛПУ г.Жанаозен;</t>
  </si>
  <si>
    <t>36 Р</t>
  </si>
  <si>
    <t>УМГ "Актау"Мангистауская обл: Опорненское ЛПУ Бейнеуский р-н.</t>
  </si>
  <si>
    <t>37 Р</t>
  </si>
  <si>
    <t>УМГ "Актау" Мангистауская обл: Бейнеуское ЛПУ, Бейнеуский р-н.</t>
  </si>
  <si>
    <t>38 Р</t>
  </si>
  <si>
    <t>УМГ "Костанай" ЛПУ "Костанайское"г.Костанай, ул.Алтынсарина ,  дом 130</t>
  </si>
  <si>
    <t>39 Р</t>
  </si>
  <si>
    <t>25.61.12.900.001.00.0999.000000000000</t>
  </si>
  <si>
    <t>Работы по нанесению огнезащитных покрытий</t>
  </si>
  <si>
    <t>Оттан қорғайтын қабаттарды жағу бойынша жұмыстар</t>
  </si>
  <si>
    <t>Огнезащитная пропитка деревянных конструкций складских помещений</t>
  </si>
  <si>
    <t>Қойма жайлардың ағаш конструкцияларын оттан қорғап сіңдіру</t>
  </si>
  <si>
    <t>УМГ "Актау"г Актау: Мангистауская обл:  Бейнеуский р-н. Бейнеуское ЛПУ.</t>
  </si>
  <si>
    <t>40 Р</t>
  </si>
  <si>
    <t>УМГ "Актау"г Актау: Мангистауская обл:  Бейнеуский р-н. Опорненское  ЛПУ.</t>
  </si>
  <si>
    <t>41 Р</t>
  </si>
  <si>
    <t>УМГ "Актау"г Актау: г. Жанаозен , Жанаозенское ЛПУ.</t>
  </si>
  <si>
    <t>СЗ ДПБ,ОТиОС №182/14 от 01.04.2016г.</t>
  </si>
  <si>
    <t>616 У</t>
  </si>
  <si>
    <t>38.12.30.000.000.00.0777.000000000000</t>
  </si>
  <si>
    <t>Услуги по вывозу (сбору) опасных отходов/имущества/материалов</t>
  </si>
  <si>
    <t>Қауіпті қалдықтарды/мүлікті/материалдарды шығару (жинау) бойынша қызметтер</t>
  </si>
  <si>
    <t xml:space="preserve">УМГ "Костанай" Костанайская область г. Костанай </t>
  </si>
  <si>
    <t>Авансовый платеж - 0%,оплата в течении 30 рабочих дней с момента подписания акта оказанных услуг</t>
  </si>
  <si>
    <t>617 У</t>
  </si>
  <si>
    <t>УМГ "Тараз", Таразское ЛПУ: Жамбылская обл, Жамбылский район, с.Акбулым</t>
  </si>
  <si>
    <t>618 У</t>
  </si>
  <si>
    <t xml:space="preserve">38.11.29.000.000.00.0777.000000000000
</t>
  </si>
  <si>
    <t>Услуги по вывозу (сбору) неопасных отходов/имущества/материалов</t>
  </si>
  <si>
    <t>Қауіпті емес қалдықтарды/мүлікті/материалдарды шығару (жинау) бойынша қызметтер</t>
  </si>
  <si>
    <t>619 У</t>
  </si>
  <si>
    <t>УМГ "Костанай" Костанайская область   г. Рудный</t>
  </si>
  <si>
    <t>620 У</t>
  </si>
  <si>
    <t>621 У</t>
  </si>
  <si>
    <t>ББШ УМГ "Актау" Мангистауская обл: Бейнеуское ЛПУ, Бейнеуский р-н.</t>
  </si>
  <si>
    <t>622 У</t>
  </si>
  <si>
    <t>УМГ "Актобе", Актюбинская обл: г. Шалкар Управление аварийных работ</t>
  </si>
  <si>
    <t>623 У</t>
  </si>
  <si>
    <t xml:space="preserve">УМГ "Шымкент",  Южно-Казахстанская Область, Сарфыагашский район, с.Жибек-Жолы, Полторацкое ЛПУ
</t>
  </si>
  <si>
    <t>624 У</t>
  </si>
  <si>
    <t xml:space="preserve">УМГ "Шымкент" ББШ,  Южно-Казахстанская Область, Сайрамский район, с.Акбулак, ГИС "Акбулак"
</t>
  </si>
  <si>
    <t>625 У</t>
  </si>
  <si>
    <t>УМГ "Шымкент" ББШ , Южно-казахстанская область, г.Туркестан, с.Шорнак</t>
  </si>
  <si>
    <t>626 У</t>
  </si>
  <si>
    <t xml:space="preserve">УМГ "Шымкент": ЮКО,Сайрам-ский район, с.Акбулак, Акбулакское  ЛПУ, </t>
  </si>
  <si>
    <t>627 У</t>
  </si>
  <si>
    <t xml:space="preserve"> УМГ "Шымкент"АГП Асбулакское ЛПУ,ЮКО  Сайрамский район, с.Акбулак</t>
  </si>
  <si>
    <t>628 У</t>
  </si>
  <si>
    <t>ББШ УМГ "Актобе" г.Актобе ул. Есет батыра 39А.</t>
  </si>
  <si>
    <t>Начало с момента подписания  договора, окончание до 31.12.2016 г.</t>
  </si>
  <si>
    <t>Авансовый платеж - 0%, оплата в течении 30 рабочих дней с момента подписания акта оказанных услуг</t>
  </si>
  <si>
    <t>629 У</t>
  </si>
  <si>
    <t>ББШ УМГ "Шымкент",г. Шымкент,ул. Темирлановское шоссе, 20/2</t>
  </si>
  <si>
    <t>630 У</t>
  </si>
  <si>
    <t>УМГ ББШ "Актау",  г. Актау,   Промзона, ГРС</t>
  </si>
  <si>
    <t>631 У</t>
  </si>
  <si>
    <t>ББШ  Кызылорда, Кызылординская обл: г.Кызылорда ул. Бейбарыс Султан №1</t>
  </si>
  <si>
    <t>632 У</t>
  </si>
  <si>
    <t>633 У</t>
  </si>
  <si>
    <t>634 У</t>
  </si>
  <si>
    <t>635 У</t>
  </si>
  <si>
    <t>УМГ ББШ  Кызылорда, Кызылординская обл: г.Кызылорда ул. Бейбарыс Султан №1</t>
  </si>
  <si>
    <t>636 У</t>
  </si>
  <si>
    <t>Ресімдеу бойынша қызметтер</t>
  </si>
  <si>
    <t>Техникалық/құқық белгілейтін/рұқсат беретін және өзге де құжаттаманы рәсімдеу/ алу бойынша қызметтер (тиісті органдарда/тізбелерде ресімдеу/қайта ресімдеу/дайындау/тіркеу/қайта тіркеу және ұқсас)</t>
  </si>
  <si>
    <t>Услуги по подготовке и получению разрешения на эмиссию в окружающую среду</t>
  </si>
  <si>
    <t>Қоршаған ортаға эмиссияға рұқсатты дайындау және алу жөніндегі қызметтер</t>
  </si>
  <si>
    <t>637 У</t>
  </si>
  <si>
    <t>638 У</t>
  </si>
  <si>
    <t>639 У</t>
  </si>
  <si>
    <t>640 У</t>
  </si>
  <si>
    <t>Бұхаралық ақпараттар құралдарында ақпараттық материалдарды орналастыру бойынша қызметтер</t>
  </si>
  <si>
    <t xml:space="preserve">услуга по размещению объявлений в печатных изданий </t>
  </si>
  <si>
    <t>Баспа басылымдарында хабарландыруларды орналастыру бойынша қызметтер</t>
  </si>
  <si>
    <t>Западно-Казахстанская область,
УМГ "Уральск", г. Уральск, ул.Д.Нурпеисовой, д.17/6</t>
  </si>
  <si>
    <t>Начало с момента подписания  договора, окончание до 31 июля 2016г.</t>
  </si>
  <si>
    <t>641 У</t>
  </si>
  <si>
    <t>УМГ "Атырау"
г. Атырау, ул. З.Гумарова 94</t>
  </si>
  <si>
    <t>642 У</t>
  </si>
  <si>
    <t xml:space="preserve">УМГ "Актобе", г.Актобе, ул.Есет-батыра,39. </t>
  </si>
  <si>
    <t>643 У</t>
  </si>
  <si>
    <t>УМГ  "Актау",  г. Актау,   Промзона, ГРС</t>
  </si>
  <si>
    <t>644 У</t>
  </si>
  <si>
    <t>645 У</t>
  </si>
  <si>
    <t>646 У</t>
  </si>
  <si>
    <t>647 У</t>
  </si>
  <si>
    <t>74.90.13.000.002.00.0777.000000000000</t>
  </si>
  <si>
    <t>Услуги по проведению экологического мониторинга</t>
  </si>
  <si>
    <t>экологиялық мониторинг өткізу бойынша қызметтер</t>
  </si>
  <si>
    <t>Мониторинг состояния сточных вод</t>
  </si>
  <si>
    <t>Ағын судың мониторингтік жағдайы</t>
  </si>
  <si>
    <t>РГ ИТЦ,  ЗКО, г.Уральск, п.Желаево, Промзона №1</t>
  </si>
  <si>
    <t>648 У</t>
  </si>
  <si>
    <t>Иследование и анализ степени загрязнения почв</t>
  </si>
  <si>
    <t>  Топырақтың ластану дәрежесін тексеру және талдау</t>
  </si>
  <si>
    <t>ИТЦ,  ЗКО, г.Уральск, п.Желаево, Промзона №1</t>
  </si>
  <si>
    <t>649 У</t>
  </si>
  <si>
    <t>38.22.29.000.001.00.0777.000000000000</t>
  </si>
  <si>
    <t>Услуги по демеркуризации</t>
  </si>
  <si>
    <t>Құрамында сынап бар шамдарды демеркуризациялау жөніндегі қызметтер</t>
  </si>
  <si>
    <t>Құрамында сынап бар шамдардағы сынапты және/немесе оның қосылыстарын шығарып, шамдарды зарарсыздандыру қызметтері</t>
  </si>
  <si>
    <t>Сдача ртутных ламп</t>
  </si>
  <si>
    <t>Сынапты шамдарды тапсыру</t>
  </si>
  <si>
    <t>ИТЦ,  г.Уральскп. Желаево промзона , № 1</t>
  </si>
  <si>
    <t>650 У</t>
  </si>
  <si>
    <t>ИТЦ,   г.Уральскп. Желаево промзона , № 1</t>
  </si>
  <si>
    <t>651 У</t>
  </si>
  <si>
    <t xml:space="preserve">УМГ Атырау, Атырауская обл: Аккольское ЛПУ – Курмангазинский район, п. Акколь; </t>
  </si>
  <si>
    <t>652 У</t>
  </si>
  <si>
    <t xml:space="preserve">Атырауская обл: УМГ Атырау г.Атырау;п/п тТайман – Истайский р-н, п. Нарын; </t>
  </si>
  <si>
    <t>653 У</t>
  </si>
  <si>
    <t xml:space="preserve">Атырауская обл: УМГ Атырау г.Атырау; Редутское ЛПУ – Махамбетский  район, п.Редут; </t>
  </si>
  <si>
    <t>654 У</t>
  </si>
  <si>
    <t xml:space="preserve">УМГ Атырау, Атырауская обл:  Индерское  ЛПУ – Индерский район, п. Индер; </t>
  </si>
  <si>
    <t>655 У</t>
  </si>
  <si>
    <t xml:space="preserve">УМГ Атырау, Атырауская обл: Макатское ЛПУ – Макатский район, п. Макат; </t>
  </si>
  <si>
    <t>656 У</t>
  </si>
  <si>
    <t xml:space="preserve"> УМГ Атырау, Атырауская обл: Кульсаринское ЛПУ – Жылыойский район, г. Кульсары ; </t>
  </si>
  <si>
    <t>657 У</t>
  </si>
  <si>
    <t>Актюбинская область УМГ "Актобе" г.Актобе ул. Есет батыра 39А.</t>
  </si>
  <si>
    <t>658 У</t>
  </si>
  <si>
    <t xml:space="preserve">УМГ "Актобе" Актюбинская обл: пос. Бозой Аральское ЛПУ, </t>
  </si>
  <si>
    <t>659 У</t>
  </si>
  <si>
    <t xml:space="preserve">УМГ "Актобе", Актюбинская обл:. пос. Кауылжир- Шалкарское ЛПУ, </t>
  </si>
  <si>
    <t>660 У</t>
  </si>
  <si>
    <t xml:space="preserve">УМГ "Актобе", Актюбинская обл:.УМГ "Актобе" пос. Тамды Краснооктябрьское ЛПУ, </t>
  </si>
  <si>
    <t>661 У</t>
  </si>
  <si>
    <t xml:space="preserve">УМГ "Актобе": Актюбинская обл: г. Кандыагаш Жанажолское ЛПУ, </t>
  </si>
  <si>
    <t>662 У</t>
  </si>
  <si>
    <t>663 У</t>
  </si>
  <si>
    <t>ББШ УМГ "Актобе" Актюбинская обл: пос. Бозой Аральское ЛПУ</t>
  </si>
  <si>
    <t>664 У</t>
  </si>
  <si>
    <t xml:space="preserve">УМГ "Алматы", Алматинское ЛПУ г.Алматы, ул. Байтурсынова 46а. </t>
  </si>
  <si>
    <t>665 У</t>
  </si>
  <si>
    <t xml:space="preserve">  УМГ "Кызылорда", Кызылординская обл:г.Кызылорда ул. Бейбарыс Султан №1, Аксуат</t>
  </si>
  <si>
    <t>666 У</t>
  </si>
  <si>
    <t>667 У</t>
  </si>
  <si>
    <t>668 У</t>
  </si>
  <si>
    <t>669 У</t>
  </si>
  <si>
    <t>УМГ "Актау" Мангистауская обл:  Опорненское ЛПУ Бейнеуский р-н.</t>
  </si>
  <si>
    <t>670 У</t>
  </si>
  <si>
    <t>671 У</t>
  </si>
  <si>
    <t xml:space="preserve">УМГ "Тараз", ПХГ Акыр - Тобе  Жамбылская область. Т. Рыскуловский район. с. 
</t>
  </si>
  <si>
    <t>672 У</t>
  </si>
  <si>
    <t>УМГ "Костанай" ЛПУ "Костанай"г.Костанай, ул.Алтынсарина ,  дом 130</t>
  </si>
  <si>
    <t>673 У</t>
  </si>
  <si>
    <t>УМГ "Шымкент",г. Шымкент, Полторац-кое ЛПУ:Южно-казахстанская обл, Сарыагашский район, с.Жибек-жолы;</t>
  </si>
  <si>
    <t>674 У</t>
  </si>
  <si>
    <t>УМГ "Шымкент",г. Шымкент, Акбулакское  ЛПУ: Южно-казахстанская обл, Сайрамский район, с.Акбулак</t>
  </si>
  <si>
    <t>675 У</t>
  </si>
  <si>
    <t>676 У</t>
  </si>
  <si>
    <t xml:space="preserve">УМГ "Уральск" , ЗКО: Уральское ЛПУ –  Зеленовский р-он пос. Достык </t>
  </si>
  <si>
    <t>677 У</t>
  </si>
  <si>
    <t xml:space="preserve">УМГ "Уральск" , ЗКО: Чижинское ЛПУ – ЗКО Таскалинский р-он пос. Амангельды; </t>
  </si>
  <si>
    <t>678 У</t>
  </si>
  <si>
    <t>УМГ "Уральск" , ЗКО:  Джангалинское ЛПУ – ЗКО Жангалинский район пос. Жангала; .</t>
  </si>
  <si>
    <t>679 У</t>
  </si>
  <si>
    <t>Услуги санитарные (дезинфекция )</t>
  </si>
  <si>
    <t>Санитарлық қызметтер (дезинфекция)</t>
  </si>
  <si>
    <t>680 У</t>
  </si>
  <si>
    <t>681 У</t>
  </si>
  <si>
    <t>ББШ Шымкент  УМГ "Шымкент": г.Шымкент, РЭУ "Шорнак"</t>
  </si>
  <si>
    <t>682 У</t>
  </si>
  <si>
    <t>683 У</t>
  </si>
  <si>
    <t>ББШ Шымкент  УМГ "Шымкент": г.Шымкент, Акбулакское ЛПУ ББШ</t>
  </si>
  <si>
    <t>684 У</t>
  </si>
  <si>
    <t>685 У</t>
  </si>
  <si>
    <t>УМГ "Шымкент" г.Шымкент Полторацкое ЛПУ:Южно-казахстанская обл, Сарыагашский район, с.Жибек-жолы</t>
  </si>
  <si>
    <t>686 У</t>
  </si>
  <si>
    <t>687 У</t>
  </si>
  <si>
    <t>Предсменное медицинское освидетельствования состояния здоровья работников</t>
  </si>
  <si>
    <t>С даты подписания договора и по 31.12.2016г.</t>
  </si>
  <si>
    <t>688 У</t>
  </si>
  <si>
    <t>689 У</t>
  </si>
  <si>
    <t>690 У</t>
  </si>
  <si>
    <t>691 У</t>
  </si>
  <si>
    <t>692 У</t>
  </si>
  <si>
    <t>УМГ Кызылорда, Кызылординская обл: г.Кызылорда ул. Бейбарыс Султан №1</t>
  </si>
  <si>
    <t>693 У</t>
  </si>
  <si>
    <t>694 У</t>
  </si>
  <si>
    <t>695 У</t>
  </si>
  <si>
    <t>696 У</t>
  </si>
  <si>
    <t>697 У</t>
  </si>
  <si>
    <t>698 У</t>
  </si>
  <si>
    <t>699 У</t>
  </si>
  <si>
    <t>700 У</t>
  </si>
  <si>
    <t>701 У</t>
  </si>
  <si>
    <t>702 У</t>
  </si>
  <si>
    <t>703 У</t>
  </si>
  <si>
    <t>704 У</t>
  </si>
  <si>
    <t>705 У</t>
  </si>
  <si>
    <t>706 У</t>
  </si>
  <si>
    <t>707 У</t>
  </si>
  <si>
    <t>708 У</t>
  </si>
  <si>
    <t>709 У</t>
  </si>
  <si>
    <t>Полиграфиялық өнімді (кітаптарды, фото, мерзімді басылымдарды қоспағанда) жасау/басып шығару бойынша полиграфиялық қызметтер</t>
  </si>
  <si>
    <t>Услуги по изготовлению и печатанию информационных материалов по охране труда</t>
  </si>
  <si>
    <t>Еңбекті қорғау жөнінде ақпараттық материалдарды жасау және бастырып шығару жөніндегі қызметтер</t>
  </si>
  <si>
    <t>УМГ "Шымкент", г.Шымкент, ул.Тамерлановское шоссе, 20/2 РГ Шымкент</t>
  </si>
  <si>
    <t>Авансовый платеж-30%, оплата в течении 30 рабочих дней с момента  подписания акта оказанных услуг</t>
  </si>
  <si>
    <t>710 У</t>
  </si>
  <si>
    <t>Инженерно-технический центр, 
 г.Уральск, п. Желаево промзона , № 1</t>
  </si>
  <si>
    <t>711 У</t>
  </si>
  <si>
    <t>86.90.19.335.005.00.0777.000000000000</t>
  </si>
  <si>
    <t>Услуги по медицинскому осмотру персонала, включая предварительные, периодические и внеочередные (внеплановые) осмотры</t>
  </si>
  <si>
    <t>Қызметкерлерді медициналық тексеру қызметтері, оның ішінде алдын ала, мерзімдік және кезектен тыс (жоспардан тыс) тексеру</t>
  </si>
  <si>
    <t>Медицинский осмотр работников связанных с вредными условиями труда</t>
  </si>
  <si>
    <t>Зиян еңбек жағдайларымен байланысты жұмыскерлерді медициналық қарау</t>
  </si>
  <si>
    <t>УМГ "Уральск" ЗКО: Чингирлауский р-н п.Чингирлау Чингурлауское ГХ</t>
  </si>
  <si>
    <t>712 У</t>
  </si>
  <si>
    <t>УМГ "Уральск" ЗКО: Теректинский р-н п.Федоровка Теректинское ГХ</t>
  </si>
  <si>
    <t>713 У</t>
  </si>
  <si>
    <t>УМГ "Уральск" ЗКО: Таскалинский р-н п.Таскала Таскалинское ГХ</t>
  </si>
  <si>
    <t>714 У</t>
  </si>
  <si>
    <t>''УМГ "Уральск" ЗКО: Сырымский р-н п.Жымпита Сырымское ГХ</t>
  </si>
  <si>
    <t>715 У</t>
  </si>
  <si>
    <t>'УМГ "Уральск" ЗКО: Казталовский р-н. п.Казталовка Казталовское ГХ</t>
  </si>
  <si>
    <t>716 У</t>
  </si>
  <si>
    <t>УМГ "Уральск" ЗКО: Казталовский р-н п.'Жалпакталское ГХ</t>
  </si>
  <si>
    <t>717 У</t>
  </si>
  <si>
    <t>УМГ "Уральск" ЗКО: Зеленовский р-н п.Переметное Зеленовское ГХ</t>
  </si>
  <si>
    <t>718 У</t>
  </si>
  <si>
    <t>УМГ "Уральск" ЗКО: Зеленовский р-н п.Даринск 'Приуральное ГХ</t>
  </si>
  <si>
    <t>719 У</t>
  </si>
  <si>
    <t>УМГ "Уральск" ЗКО: Жанибекский р-н. п.Жанибек Жанибекское ГХ</t>
  </si>
  <si>
    <t>720 У</t>
  </si>
  <si>
    <t>УМГ "Уральск" ЗКО: Жангалиский р-н. п. Жангала Жангалинское ГХ</t>
  </si>
  <si>
    <t>721 У</t>
  </si>
  <si>
    <t>УМГ "Уральск" ЗКО: Бурлинский р-н п.Бурлин Бурлинское ГХ</t>
  </si>
  <si>
    <t>722 У</t>
  </si>
  <si>
    <t>УМГ "Уральск" ЗКО:  Акжайкский р-н. п.Акжайк Акжайкское ГХ</t>
  </si>
  <si>
    <t>723 У</t>
  </si>
  <si>
    <t>УМГ "Уральск" ЗКО: г.Уральск ул.Гагарина 29             РГ "Уральск"</t>
  </si>
  <si>
    <t>724 У</t>
  </si>
  <si>
    <t>725 У</t>
  </si>
  <si>
    <t>726 У</t>
  </si>
  <si>
    <t>727 У</t>
  </si>
  <si>
    <t>728 У</t>
  </si>
  <si>
    <t>УМГ "Атырау"
г.Атырау РГ Атырау</t>
  </si>
  <si>
    <t>729 У</t>
  </si>
  <si>
    <t>УМГ "Атырау"
Атырауская область, Махамбетский район, Махамбетское ГХ</t>
  </si>
  <si>
    <t>730 У</t>
  </si>
  <si>
    <t>УМГ "Атырау"
Атырауская область, Макатский район,Макатское ГХ</t>
  </si>
  <si>
    <t>731 У</t>
  </si>
  <si>
    <t>УМГ "Атырау"
Атырауская область, Кызылкугинский район, Кызылкугинское ГХ</t>
  </si>
  <si>
    <t>732 У</t>
  </si>
  <si>
    <t>УМГ "Атырау"
Атырауская область ,Индерский район, Индерское ГХ</t>
  </si>
  <si>
    <t>733 У</t>
  </si>
  <si>
    <t>УМГ "Атырау"
Атырауская область , Курамангазинский район,Курмангазинское ГХ</t>
  </si>
  <si>
    <t>734 У</t>
  </si>
  <si>
    <t xml:space="preserve">УМГ "Атырау"
Атырауская обл   Исатайский район  Исатайское ГХ </t>
  </si>
  <si>
    <t>735 У</t>
  </si>
  <si>
    <t>УМГ "Атырау"
Атырауская обл: г.Атырау; Редутское ЛПУ, Махамбетский район;  
                с. Талдыколь</t>
  </si>
  <si>
    <t>736 У</t>
  </si>
  <si>
    <t xml:space="preserve">УМГ "Атырау"
Атырауская обл:г.Атырау; Аккольское ЛПУ, </t>
  </si>
  <si>
    <t>737 У</t>
  </si>
  <si>
    <t>УМГ "Атырау"
Атырауская обл:г.Атырау; п. Тайман</t>
  </si>
  <si>
    <t>738 У</t>
  </si>
  <si>
    <t>УМГ "Атырау"
Атырауская обл:.Атырау;  Индерское ЛПУ – Индерский район; п. Индер</t>
  </si>
  <si>
    <t>739 У</t>
  </si>
  <si>
    <t>УМГ "Атырау"
Атырауская обл: г.Атырау;  Макатское ЛПУ – Макатский район; п. Макат</t>
  </si>
  <si>
    <t>740 У</t>
  </si>
  <si>
    <t>УМГ "Атырау"
Атырауская обл:г.Атырау; Кульсаринское ЛПУ – Жылыойский район. Г. Кульсары</t>
  </si>
  <si>
    <t>741 У</t>
  </si>
  <si>
    <t>УМГ "Атырау"
Атырауская область, Махамбетский район, пос.Талдыколь,УАР</t>
  </si>
  <si>
    <t>742 У</t>
  </si>
  <si>
    <t>УМГ "Актобе"
'г.Актобе п.Заречный-4 ул.Тихая дом 1
Актюбинское ГХ</t>
  </si>
  <si>
    <t>743 У</t>
  </si>
  <si>
    <t>УМГ "Актобе"
г.Актобе  Проспект. 312 Стрелковой дивизии 22
'РГ Актобе</t>
  </si>
  <si>
    <t>744 У</t>
  </si>
  <si>
    <t>УМГ "Актобе" Актюбинская обл. Шалкарский 
р-он г.Шалкар ул.Ургенишбаева, 37
'Шалкарское ГХ</t>
  </si>
  <si>
    <t>745 У</t>
  </si>
  <si>
    <t>УМГ "Актобе" Актюбинская обл. Хромтауский
 р-он г.Хромтау ул.Жамбыла, 2
'Хромтауское ГХ</t>
  </si>
  <si>
    <t>746 У</t>
  </si>
  <si>
    <t>УМГ "Актобе" Актюбинская обл. Темирский 
р-он п.Шубаркудук ул.Кереева
Темирское ГХ</t>
  </si>
  <si>
    <t>747 У</t>
  </si>
  <si>
    <t>УМГ "Актобе" Актюбинская обл. Мугалжарский 
р-он г.Кандыагаш ул. Новая, 4
'Мугалжарское ГХ</t>
  </si>
  <si>
    <t>748 У</t>
  </si>
  <si>
    <t>УМГ "Актобе" Актюбинская обл. Мартукский 
р-он п.Мартук ул.Байганина
'Мартукское ГХ</t>
  </si>
  <si>
    <t>749 У</t>
  </si>
  <si>
    <t>УМГ "Актобе" 
Актюбинская обл. Каргалинский 
р-он, п.Бадамша ул.Постышева, 10
'Каргалинское ГХ</t>
  </si>
  <si>
    <t>750 У</t>
  </si>
  <si>
    <t>УМГ "Актобе" 
Актюбинская обл. Алгинский 
р-он г.Алга ул.Сейфуллина, 23
'Алгинское ГХ</t>
  </si>
  <si>
    <t>751 У</t>
  </si>
  <si>
    <t>752 У</t>
  </si>
  <si>
    <t>ББШ УМГ «Актобе», Актюбинская область: Аральское ЛПУ Шалкарский район</t>
  </si>
  <si>
    <t>753 У</t>
  </si>
  <si>
    <t>754 У</t>
  </si>
  <si>
    <t>755 У</t>
  </si>
  <si>
    <t>756 У</t>
  </si>
  <si>
    <t>УМГ "Актобе"
г.Актобе  ул. Есет Батыра 39 УАР</t>
  </si>
  <si>
    <t>757 У</t>
  </si>
  <si>
    <t xml:space="preserve">УМГ "Костанай", п.Затобольск, ул. Микрорайон «Строитель», 20/10
Затобольское ГХ </t>
  </si>
  <si>
    <t>758 У</t>
  </si>
  <si>
    <t xml:space="preserve">УМГ "Костанай", п. Карабалык, ул. Тупик-2 Карабалыкское ГХ </t>
  </si>
  <si>
    <t>759 У</t>
  </si>
  <si>
    <t xml:space="preserve">УМГ "Костанай", г. Рудный, ул. Топоркова, 23
Рудненское ГХ </t>
  </si>
  <si>
    <t>760 У</t>
  </si>
  <si>
    <t xml:space="preserve">УМГ "Костанай", г. Лисаковск, ул. 1 микрорайон, 32
Лисаковское ГХ </t>
  </si>
  <si>
    <t>761 У</t>
  </si>
  <si>
    <t xml:space="preserve">УМГ "Костанай", г. Костанай, ул. Карбышева 10
Костанайское ГХ </t>
  </si>
  <si>
    <t>762 У</t>
  </si>
  <si>
    <t xml:space="preserve">УМГ "Костанай", г. Житикара, ул. Жибек Жолы,19а
Житикаринское ГХ </t>
  </si>
  <si>
    <t>763 У</t>
  </si>
  <si>
    <t>764 У</t>
  </si>
  <si>
    <t>г.Алматы ул.Рыскулова 99 Алматинское ГХ</t>
  </si>
  <si>
    <t>765 У</t>
  </si>
  <si>
    <t>Алматинская обл. г.Зайсан ул.Богенбай батыра 78 , Зайсанское ГХ</t>
  </si>
  <si>
    <t>766 У</t>
  </si>
  <si>
    <t xml:space="preserve">УМГ "Алматы" Алматинское ЛПУ г.Каскелен Карасайский р-он, ул. Б.Мамышулы, 14   </t>
  </si>
  <si>
    <t>767 У</t>
  </si>
  <si>
    <t>768 У</t>
  </si>
  <si>
    <t xml:space="preserve">УМГ "Шымкент" г.Шымкент Полторацкое ЛПУ:Южно-казахстанская обл, Сарыагашский район, с.Жибек-жолы </t>
  </si>
  <si>
    <t>769 У</t>
  </si>
  <si>
    <t>УМГ "Шымкент" г.Шымкент Полторацкое ПХГ, Южно-казахстанская обл, Сарыагашский район, с.Жибек-жолы;.</t>
  </si>
  <si>
    <t>770 У</t>
  </si>
  <si>
    <t>771 У</t>
  </si>
  <si>
    <t>УМГ "Шымкент" г.Шымкент  Служба КРС Южно-казахстанская обл, Сарыагашский район, с.Жибек-жолы;</t>
  </si>
  <si>
    <t>772 У</t>
  </si>
  <si>
    <t>ББШ Шымкент  УМГ "Шымкент": г.Шымкент, Акбулакское ЛПУ</t>
  </si>
  <si>
    <t>773 У</t>
  </si>
  <si>
    <t>774 У</t>
  </si>
  <si>
    <t>УМГ «Тараз» г.Тараз  Жамбылская обл. с. Мерке ул. Сарымолдаево №164. Меркенское ГХ</t>
  </si>
  <si>
    <t>775 У</t>
  </si>
  <si>
    <t>УМГ «Тараз» г.Тараз  Жамбылская обл. с. Кулан ул. Первомайская №93. Т. Рыскуловское ГХ.</t>
  </si>
  <si>
    <t>776 У</t>
  </si>
  <si>
    <t>УМГ «Тараз» г.Тараз  Жамбылская обл. с. Жуалы ул. Дорожная №1. Жуалинское ГХ.</t>
  </si>
  <si>
    <t>777 У</t>
  </si>
  <si>
    <t>УМГ «Тараз» г.Тараз  Жамбылская обл. Кордай ул. Толе би №19. Кордайское ГХ</t>
  </si>
  <si>
    <t>778 У</t>
  </si>
  <si>
    <t>УМГ "Тараз", Жамбылская область, г. Тараз,
'Байзакское ГХ</t>
  </si>
  <si>
    <t>779 У</t>
  </si>
  <si>
    <t>УМГ "Тараз", Жамбылская область, г. Тараз, ул. К.Койгельды, д. 177 
РГ Тараз</t>
  </si>
  <si>
    <t>780 У</t>
  </si>
  <si>
    <t>УМГ "Тараз" г. Каратау, Санакырак батыр № 34.  Таласское ГХ.</t>
  </si>
  <si>
    <t>781 У</t>
  </si>
  <si>
    <t>УМГ "Тараз"  г. Шу, ул Сейффулина б/н . Шуское ГХ.</t>
  </si>
  <si>
    <t>782 У</t>
  </si>
  <si>
    <t xml:space="preserve"> УМГ «Тараз» г.Тараз  Жамбылская обл. с. Жалпак тобе  ул. Юнчи №3 «а» Жамбылское ГХ</t>
  </si>
  <si>
    <t>783 У</t>
  </si>
  <si>
    <t>УМГ "Тараз", Жамбылская обл. 
Т. Рыскулова 
ПХГ Акыр-Тобе</t>
  </si>
  <si>
    <t>784 У</t>
  </si>
  <si>
    <t>785 У</t>
  </si>
  <si>
    <t>АГП Тараз
УМГ "Тараз" Таразское ЛПУ: Жамбылская обл, Жамбылский район, с.Акбулым</t>
  </si>
  <si>
    <t>786 У</t>
  </si>
  <si>
    <t>Инженерно-технический центр, Атырауская  обл:Макатский р/н, п. Макат, УГЭР</t>
  </si>
  <si>
    <t>787 У</t>
  </si>
  <si>
    <t>788 У</t>
  </si>
  <si>
    <t>789 У</t>
  </si>
  <si>
    <t>УМГ Кызылорда, Кызылординская обл: г.Кызылорда ул. Бейбарыс Султан №1 РГ</t>
  </si>
  <si>
    <t>790 У</t>
  </si>
  <si>
    <t>791 У</t>
  </si>
  <si>
    <t>792 У</t>
  </si>
  <si>
    <t>УМГ "Актау" Мангистауская область, г.Актау, 22мкр, Промплощадка.
РГ Актау</t>
  </si>
  <si>
    <t>793 У</t>
  </si>
  <si>
    <t>УМГ "Актау" Мангистауская область, г.Актау, Промзона, ГРС.</t>
  </si>
  <si>
    <t>794 У</t>
  </si>
  <si>
    <t>795 У</t>
  </si>
  <si>
    <t>796 У</t>
  </si>
  <si>
    <t>797 У</t>
  </si>
  <si>
    <t xml:space="preserve">АГП,  УМГ "Алматы" Алматинское ЛПУ г.Каскелен Карасайский р-он, ул. Б.Мамышулы, 14   </t>
  </si>
  <si>
    <t>798 У</t>
  </si>
  <si>
    <t>АГП, УМГ "Шымкент" г.Шымкент  Полторацкое ЛПУ:Южно-казахстанская обл, Сарыагашский район, с.Жибек-жолы</t>
  </si>
  <si>
    <t>799 У</t>
  </si>
  <si>
    <t>АГП, УМГ "шымкент" г.Алматы  Акбулакское  ЛПУ: Южно-казахстанская обл, Сайрамский район, с.Акбулак</t>
  </si>
  <si>
    <t>800 У</t>
  </si>
  <si>
    <t>801 У</t>
  </si>
  <si>
    <t xml:space="preserve"> Зертханалық/зертханалық-саймандық зерттеулер/талдаулар жасау бойынша қызметтер</t>
  </si>
  <si>
    <t>Санитарно-химическое и санитарно-бактериалогическое исследование воды</t>
  </si>
  <si>
    <t>Суды санитарлық-химиялық және санитарлық-бактериологиялық зерттеу</t>
  </si>
  <si>
    <t xml:space="preserve"> УМГ "Атырау", Атырауская обл: Аккольское ЛПУ Курмангазинский район; </t>
  </si>
  <si>
    <t>802 У</t>
  </si>
  <si>
    <t xml:space="preserve"> УМГ "Атырау", Атырауская обл: п/п Тайман – Исатайский район;</t>
  </si>
  <si>
    <t>803 У</t>
  </si>
  <si>
    <t xml:space="preserve"> УМГ "Атырау", Атырауская обл:  Редутское ЛПУ Махамбетский район;</t>
  </si>
  <si>
    <t>804 У</t>
  </si>
  <si>
    <t xml:space="preserve"> УМГ "Атырау", Атырауская обл: Индерское ЛПУ Индерский район;</t>
  </si>
  <si>
    <t>805 У</t>
  </si>
  <si>
    <t xml:space="preserve"> УМГ "Атырау", Атырауская обл: Макатское ЛПУ Макатский район; </t>
  </si>
  <si>
    <t>806 У</t>
  </si>
  <si>
    <t xml:space="preserve"> УМГ "Атырау", Атырауская обл:  Кульсаринское ЛПУ жылыойский район..</t>
  </si>
  <si>
    <t>807 У</t>
  </si>
  <si>
    <t xml:space="preserve">УМГ "Актобе", Актюбинская обл: Аральское ЛПУ  (КС-10), п. Бозой. п. Бегимбет (КС-11). </t>
  </si>
  <si>
    <t>808 У</t>
  </si>
  <si>
    <t>74.90.13.000.003.00.0777.000000000000</t>
  </si>
  <si>
    <t>Услуги по проведению радиологического мониторинга/обследования/контроля</t>
  </si>
  <si>
    <t>Проведение радиологического обследования с выявлением мощности излучения</t>
  </si>
  <si>
    <t>Сәулелендіру қуатын анықтаумен радиологиялық тексеру жүргізу</t>
  </si>
  <si>
    <t>809 У</t>
  </si>
  <si>
    <t xml:space="preserve">УМГ "Актобе", Актюбинская обл:  Шалкарское ЛПУ (КС-12) п. Кауылжыр. (КС-13) Мугалжарский р-н, п. Кайынды. </t>
  </si>
  <si>
    <t>810 У</t>
  </si>
  <si>
    <t>УМГ "Актобе", Актюбинская обл: Краснооктябрьское ЛПУ пос. Тамды.</t>
  </si>
  <si>
    <t>811 У</t>
  </si>
  <si>
    <t>812 У</t>
  </si>
  <si>
    <t xml:space="preserve">УМГ "Актобе", Актюбинская обл: Жанажолское ЛПУ г.Кандыагаш. </t>
  </si>
  <si>
    <t>813 У</t>
  </si>
  <si>
    <t>814 У</t>
  </si>
  <si>
    <t>815 У</t>
  </si>
  <si>
    <t>816 У</t>
  </si>
  <si>
    <t>817 У</t>
  </si>
  <si>
    <t>818 У</t>
  </si>
  <si>
    <t>819 У</t>
  </si>
  <si>
    <t>820 У</t>
  </si>
  <si>
    <t>821 У</t>
  </si>
  <si>
    <t>822 У</t>
  </si>
  <si>
    <t>823 У</t>
  </si>
  <si>
    <t>824 У</t>
  </si>
  <si>
    <t>825 У</t>
  </si>
  <si>
    <t>826 У</t>
  </si>
  <si>
    <t>827 У</t>
  </si>
  <si>
    <t>828 У</t>
  </si>
  <si>
    <t>829 У</t>
  </si>
  <si>
    <t>830 У</t>
  </si>
  <si>
    <t>УМГ "Актау" г.Актау. Мангистауская обл:  Опорненское ЛПУ Бейнеуский р-н.</t>
  </si>
  <si>
    <t>831 У</t>
  </si>
  <si>
    <t>832 У</t>
  </si>
  <si>
    <t>33.19.10.900.008.00.0777.000000000000</t>
  </si>
  <si>
    <t>Услуги по техническому обслуживанию противопожарного инвентаря</t>
  </si>
  <si>
    <t xml:space="preserve"> Өртке қарсы  құрал-саймандарға техникалық қызмет көрсету бойынша қызметтер</t>
  </si>
  <si>
    <t>Перезарядка огнетушителей</t>
  </si>
  <si>
    <t>Өрт сөндіргіштерді қайта зарядтау</t>
  </si>
  <si>
    <t xml:space="preserve"> УМГ "Атырау", Атырауская обл:  Кульсаринское ЛПУ – Жылыойский район, г. Кульсары </t>
  </si>
  <si>
    <t>833 У</t>
  </si>
  <si>
    <t xml:space="preserve"> УМГ "Атырау", г.Атырау, Атырауская обл:  Макатское ЛПУ – Макатский район</t>
  </si>
  <si>
    <t>834 У</t>
  </si>
  <si>
    <t xml:space="preserve"> УМГ "Атырау" г.Атырау, Атырауская обл:  п/п Тайман Исатайский район</t>
  </si>
  <si>
    <t>835 У</t>
  </si>
  <si>
    <t>Атырауская область, Махамбетский район, пос.Талдыколь,УАР</t>
  </si>
  <si>
    <t>836 У</t>
  </si>
  <si>
    <t xml:space="preserve"> УМГ "Атырау" г.Атырау, Атырауская обл:Индерское ЛПУ – Индерский район</t>
  </si>
  <si>
    <t>837 У</t>
  </si>
  <si>
    <t>838 У</t>
  </si>
  <si>
    <t>839 У</t>
  </si>
  <si>
    <t xml:space="preserve">УМГ "Актобе", Актюбинская обл: пос. Тамды Краснооктябрьское ЛПУ, </t>
  </si>
  <si>
    <t>840 У</t>
  </si>
  <si>
    <t>УМГ "Актобе", Актюбинская обл:. "Актобе": г.Кадыагаш      Жанажолское ЛПУ</t>
  </si>
  <si>
    <t>841 У</t>
  </si>
  <si>
    <t xml:space="preserve">УМГ «Актобе», Актюбинская область:Шалкарское ЛПУ Шалкарский район, ( КС-13 п. Кайынды) Мугалжарский район; </t>
  </si>
  <si>
    <t>842 У</t>
  </si>
  <si>
    <t>УМГ "Кызылорда" г.Кызылорда ул. Бейбарыс Султан №1, РГ</t>
  </si>
  <si>
    <t>843 У</t>
  </si>
  <si>
    <t>УМГ "Алматы", г.Алматы, ул. Байтурсынова 46а, РГ</t>
  </si>
  <si>
    <t>844 У</t>
  </si>
  <si>
    <t>845 У</t>
  </si>
  <si>
    <t>846 У</t>
  </si>
  <si>
    <t>847 У</t>
  </si>
  <si>
    <t>848 У</t>
  </si>
  <si>
    <t xml:space="preserve">АГП УМГ "Алматы" Алматинское ЛПУ г.Каскелен Карасайский р-он, ул. Б.Мамышулы, 14   </t>
  </si>
  <si>
    <t>849 У</t>
  </si>
  <si>
    <t>850 У</t>
  </si>
  <si>
    <t>851 У</t>
  </si>
  <si>
    <t>УМГ "Шымкент", г.Шымкент, ул.Тамерлановское шоссе, 20/2, РГ</t>
  </si>
  <si>
    <t>852 У</t>
  </si>
  <si>
    <t>АГП, УМГ "Шымкент" г.Шымкент Полторацкое ЛПУ:Южно-казахстанская обл, Сарыагашский район, с.Жибек-жолы</t>
  </si>
  <si>
    <t>853 У</t>
  </si>
  <si>
    <t>АГП, УМГ "Шымкент" г.Шымкент Акбулакское  ЛПУ: Южно-казахстанская обл, Сайрамский район, с.Акбулак</t>
  </si>
  <si>
    <t>854 У</t>
  </si>
  <si>
    <t>855 У</t>
  </si>
  <si>
    <t>856 У</t>
  </si>
  <si>
    <t>74.90.20.000.057.00.0777.000000000000</t>
  </si>
  <si>
    <t>Услуги по аттестации производственных объектов</t>
  </si>
  <si>
    <t>Өндірістік объектілерді аттестаттау жөніндегі қызметтер</t>
  </si>
  <si>
    <t>аттестация производственных объектов</t>
  </si>
  <si>
    <t xml:space="preserve">өндірістік объектілерді аттестаттау </t>
  </si>
  <si>
    <t>өндірістік объектілерді аттестаттау</t>
  </si>
  <si>
    <t>857 У</t>
  </si>
  <si>
    <t>858 У</t>
  </si>
  <si>
    <t>859 У</t>
  </si>
  <si>
    <t>860 У</t>
  </si>
  <si>
    <t>Атырауская обл:УМГ Атырау г.Атырау; п/п Тайман – Исатайский район; п. Нарын</t>
  </si>
  <si>
    <t>861 У</t>
  </si>
  <si>
    <t>Атырауская обл:УМГ Атырау г.Атырау; Редутское ЛПУ, Махамбетский район;                  с. Талдыколь</t>
  </si>
  <si>
    <t>862 У</t>
  </si>
  <si>
    <t>863 У</t>
  </si>
  <si>
    <t>864 У</t>
  </si>
  <si>
    <t>865 У</t>
  </si>
  <si>
    <t>866 У</t>
  </si>
  <si>
    <t>867 У</t>
  </si>
  <si>
    <t>868 У</t>
  </si>
  <si>
    <t>869 У</t>
  </si>
  <si>
    <t>870 У</t>
  </si>
  <si>
    <t>ББШ УМГ Кызылорда, Кызылординская обл: г.Кызылорда ул. Бейбарыс Султан №1, РЭУ Караозек, Саксаульск, Аксуат</t>
  </si>
  <si>
    <t>871 У</t>
  </si>
  <si>
    <t>УМГ "Актау" Мангистауская область, г.Актау, Промзона, РГ</t>
  </si>
  <si>
    <t>872 У</t>
  </si>
  <si>
    <t>873 У</t>
  </si>
  <si>
    <t>УМГ "Атырау" Атырауская область, Махамбетский район, пос.Талдыколь,УАР</t>
  </si>
  <si>
    <t>874 У</t>
  </si>
  <si>
    <t>875 У</t>
  </si>
  <si>
    <t>УМГ "Уральск", г. Уральск, ул.Гагарина 29 РГ "Уральск"</t>
  </si>
  <si>
    <t>876 У</t>
  </si>
  <si>
    <t>Изменен, дополнен 25 апреля 2016г. (приказ №177)</t>
  </si>
  <si>
    <t>120 Т</t>
  </si>
  <si>
    <t>Приобретение планшетов с 64-битными процессорами A9X</t>
  </si>
  <si>
    <t>А9Х 64-бит процессор планшетті компьютерлерін сатып алу</t>
  </si>
  <si>
    <t>СЗ ДИТиС №328/70 от 20.04.2016г.</t>
  </si>
  <si>
    <t>121 Т</t>
  </si>
  <si>
    <t>31.00.12.500.002.00.0796.000000000014</t>
  </si>
  <si>
    <t>Диван</t>
  </si>
  <si>
    <t>офисный, не угловой, не раскладной, из кожезаменителя</t>
  </si>
  <si>
    <t>Диван трехместный для приемной руководителя, H950 x P950 xL 2100 , цвет коричневый, с 2-мя журнальными столиками В450  x Г700  x Ш1200</t>
  </si>
  <si>
    <t>С даты подписания договора, в течении 90 дней</t>
  </si>
  <si>
    <t>Авансовый платеж - 0%, оставшаяся часть в течении 30 рабочих дней с момента подписания акта приема-передачи товара</t>
  </si>
  <si>
    <t>СЗ ДпСД №135/16 от 25.04.2016г.</t>
  </si>
  <si>
    <t>122 Т</t>
  </si>
  <si>
    <t>31.00.12.500.002.00.0796.000000000020</t>
  </si>
  <si>
    <t>офисный, неугловой, нераскладной, из кожи</t>
  </si>
  <si>
    <t xml:space="preserve">Диван трехместный  H 700 x P900 x L 2200, цвет коричневый </t>
  </si>
  <si>
    <t>123 Т</t>
  </si>
  <si>
    <t>31.00.12.550.001.00.0796.000000000004</t>
  </si>
  <si>
    <t>Стул</t>
  </si>
  <si>
    <t>деревянный, сиденье  из ткани</t>
  </si>
  <si>
    <t>Стул-кресло к конференц столу, В940 x Г580 x Ш610</t>
  </si>
  <si>
    <t>124 Т</t>
  </si>
  <si>
    <t>31.00.13.500.001.00.0796.000000000009</t>
  </si>
  <si>
    <t xml:space="preserve"> Кресло</t>
  </si>
  <si>
    <t>с отделочным материалом из кожи, на роликах</t>
  </si>
  <si>
    <t>Кресло для посетителей кабинет первого руководителя.  В1050 x Г680 x Ш 630</t>
  </si>
  <si>
    <t>125 Т</t>
  </si>
  <si>
    <t>31.00.13.500.001.00.0796.000000000032</t>
  </si>
  <si>
    <t>кожаное, с поворотно подъемным механизмом, спинка,ножки и подлокотники деревянные</t>
  </si>
  <si>
    <t xml:space="preserve"> Кресло для первого руководителя  В. 1200 x Г. 800 x Ш. 700</t>
  </si>
  <si>
    <t>126 Т</t>
  </si>
  <si>
    <t>31.00.13.500.001.00.0796.000000000050</t>
  </si>
  <si>
    <t>из кожезаменителя, с деревянными ножками</t>
  </si>
  <si>
    <t xml:space="preserve"> Кресло мягкое для приемной руководителя,H950 x P950 x L1100, цвет коричневый</t>
  </si>
  <si>
    <t>127 Т</t>
  </si>
  <si>
    <t>31.00.13.500.001.00.0796.000000000052</t>
  </si>
  <si>
    <t>кожаное, на колесиках</t>
  </si>
  <si>
    <t xml:space="preserve">Кресло для приемной руководителя,В 1200 x Г 800 x Ш700   </t>
  </si>
  <si>
    <t>128 Т</t>
  </si>
  <si>
    <t>31.00.13.500.001.00.0796.000000000054</t>
  </si>
  <si>
    <t>кожаное, с деревянными ножками</t>
  </si>
  <si>
    <t>Кресло мягкое кабинет первого руководителя, H700 x P900 x L1100, коричневого цвета.</t>
  </si>
  <si>
    <t>129 Т</t>
  </si>
  <si>
    <t>31.01.12.900.001.02.0796.000000000011</t>
  </si>
  <si>
    <t>Тумба</t>
  </si>
  <si>
    <t>мобильная, из МДФ и ЛДСП, на ножках</t>
  </si>
  <si>
    <t>Тумба сервисная кабинет первого руководителя,  В780 x Г 600 x Ш1300</t>
  </si>
  <si>
    <t>130 Т</t>
  </si>
  <si>
    <t>31.01.12.900.001.02.0796.000000000012</t>
  </si>
  <si>
    <t>мобильная, из МДФ и ДСП, на ножках</t>
  </si>
  <si>
    <t>Тумба-стол приставная кабинет первого руководителя, В 780 x Г 800 x Ш 1200</t>
  </si>
  <si>
    <t>131 Т</t>
  </si>
  <si>
    <t>31.01.12.900.001.02.0796.000000000015</t>
  </si>
  <si>
    <t>мобильная, из ДСП, на ножках</t>
  </si>
  <si>
    <t>Тумба мобильная под ТВ кабинет руководителя, В730 x Г500 x Ш 1860</t>
  </si>
  <si>
    <t>132 Т</t>
  </si>
  <si>
    <t>Тумба- стол приставная для приемной руководителя,  В780 x Г640 x Ш 950</t>
  </si>
  <si>
    <t>133 Т</t>
  </si>
  <si>
    <t>31.01.12.900.005.00.0796.000000000003</t>
  </si>
  <si>
    <t>Шкаф</t>
  </si>
  <si>
    <t>ламинированного ДСП, для документов, с замком</t>
  </si>
  <si>
    <t>Шкаф для документов- креденза кабинет руководителя 2 шт. размер В 970 x Г450 x Ш1210, 1 шт размер В970 x Г500 x Ш 2310.</t>
  </si>
  <si>
    <t>134 Т</t>
  </si>
  <si>
    <t>31.01.12.900.005.00.0796.000000000005</t>
  </si>
  <si>
    <t>МДФ, для документов, с замком</t>
  </si>
  <si>
    <t>Шкаф для документов- креденза кабинет первого руководителя 1 шт. размер В860  x Г450  x Ш2040, 1 шт размер В860  x Г450  x Ш1610.</t>
  </si>
  <si>
    <t>135 Т</t>
  </si>
  <si>
    <t>31.01.12.900.005.00.0796.000000000007</t>
  </si>
  <si>
    <t>ДСП, для документов, с замком</t>
  </si>
  <si>
    <t>Шкаф витрина тип 2 кабинет первого руководителя, В2150  x Г500  x Ш1450.</t>
  </si>
  <si>
    <t>136 Т</t>
  </si>
  <si>
    <t>Шкаф стеллаж кабинет первого руководителя, .2150  x Г500  x Ш1400</t>
  </si>
  <si>
    <t>137 Т</t>
  </si>
  <si>
    <t>31.01.12.900.005.00.0796.000000000008</t>
  </si>
  <si>
    <t xml:space="preserve"> ЛДСП, для документов, без замка</t>
  </si>
  <si>
    <t>Шкаф витрина тип 1 кабинет первого руководителя,  В2150  x Г500  x Ш1450</t>
  </si>
  <si>
    <t>138 Т</t>
  </si>
  <si>
    <t>31.01.12.900.005.00.0796.000000000010</t>
  </si>
  <si>
    <t>ЛДСП, для одежды, с замком</t>
  </si>
  <si>
    <t>Шкаф для одежды кабинет руководителя, В2170  x Г470  x Ш1240</t>
  </si>
  <si>
    <t>139 Т</t>
  </si>
  <si>
    <t>31.01.12.900.006.00.0796.000000000000</t>
  </si>
  <si>
    <t>Стол</t>
  </si>
  <si>
    <t xml:space="preserve">письменный, ЛДСП, однотумбовый </t>
  </si>
  <si>
    <t xml:space="preserve">Стол рабочий для приемной руководителя  с конажнной вставкой, размер В790 x Г720 x Д1862      </t>
  </si>
  <si>
    <t>140 Т</t>
  </si>
  <si>
    <t>31.01.12.900.006.00.0796.000000000001</t>
  </si>
  <si>
    <t>письменный, ДСП, двухтумбовый</t>
  </si>
  <si>
    <t xml:space="preserve">Стол оабочий кабинет первого руководителя, В770 x Г910 x Ш2100 </t>
  </si>
  <si>
    <t>141 Т</t>
  </si>
  <si>
    <t>31.01.12.900.006.00.0796.000000000005</t>
  </si>
  <si>
    <t>для совещания,  ЛДСП</t>
  </si>
  <si>
    <t>Стол для совещяния кабинет первого руководителя,  круглый, Диаметр: 1800 В 770.</t>
  </si>
  <si>
    <t>142 Т</t>
  </si>
  <si>
    <t>Стол для совещяния кабинет первого руководителя, круглый Диаметр: 900 В. 750</t>
  </si>
  <si>
    <t>143 Т</t>
  </si>
  <si>
    <t>01.30.10.200.000.00.0796.000000000000</t>
  </si>
  <si>
    <t>Растение</t>
  </si>
  <si>
    <t>живое, комнатное, в горшке</t>
  </si>
  <si>
    <t xml:space="preserve">Живое растение (сансевиерия / замиокулькос / Жинериум), высота 80 см, в горшке диаметром 19-21см, декоративное кашпо высотой 56 см, декорировано белой галькой </t>
  </si>
  <si>
    <t>С даты подписания договора, в течении 30 дней</t>
  </si>
  <si>
    <t>144 Т</t>
  </si>
  <si>
    <t>13.92.15.500.004.00.0796.000000000041</t>
  </si>
  <si>
    <t>Шторы</t>
  </si>
  <si>
    <t>из смешанной ткани, классические на завязках</t>
  </si>
  <si>
    <t>Состав катон 66%,полиэстер 34%, высота 3м., тюль цвет айвери, 100% полиэстер, высота три метра</t>
  </si>
  <si>
    <t>С даты подписания договора, в течении 60 дней</t>
  </si>
  <si>
    <t>145 Т</t>
  </si>
  <si>
    <t>13.92.15.500.004.00.0796.000000000046</t>
  </si>
  <si>
    <t>из смешанной ткани, рулонные</t>
  </si>
  <si>
    <t>Блекаут, цвет белый</t>
  </si>
  <si>
    <t>877 У</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</si>
  <si>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</si>
  <si>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</si>
  <si>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</si>
  <si>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С даты подписания  и по 31 декабря 2016 г. включительно</t>
  </si>
  <si>
    <t xml:space="preserve">Авансовый платеж 100%, оставшаяся часть в течении 30 рабочих дней с момента подписания акта приема - передачи оказанных услуг </t>
  </si>
  <si>
    <t>СЗ ДДиТГ №269/34 от 25.04.2016г.</t>
  </si>
  <si>
    <t>878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</si>
  <si>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</si>
  <si>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</si>
  <si>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</si>
  <si>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(услуги по погрузке-разгрузке, разборке-сборке офисного имущества, включая упаковку (с целью предохранения во время перевозки))</t>
  </si>
  <si>
    <t xml:space="preserve">офис мүлігін жүктеу-түсіру, бөлшектеу-құрастыру   және буып-түюді қоса алғанда (тасымалдау уақытында сақтау мақсатымен) қызметтер  корсету  </t>
  </si>
  <si>
    <t>ДпоСД</t>
  </si>
  <si>
    <t xml:space="preserve">СЗ ДпоСД №135/16 от 25.04.2016г. </t>
  </si>
  <si>
    <t>879 У</t>
  </si>
  <si>
    <t>95.11.10.000.003.00.0777.000000000000</t>
  </si>
  <si>
    <t>диагностика бытовой техники на предмет неисправностей,  устранение данных неисправностей</t>
  </si>
  <si>
    <t xml:space="preserve">ақаулы деректерді түзету, ақаулы затқа тұрмыстық техниканы диагностикалау </t>
  </si>
  <si>
    <t>880 У</t>
  </si>
  <si>
    <t>Западно-Казахстанская обл.,  г. Уральск, ул.Д.Нурпеисовой, д.17/6 АУП УМГ Уральск</t>
  </si>
  <si>
    <t>881 У</t>
  </si>
  <si>
    <t>Атырауская обл, г. Атырау, ул.Гумарова, д. 94 АУП УМГ Атырау</t>
  </si>
  <si>
    <t>882 У</t>
  </si>
  <si>
    <t xml:space="preserve">Актюбинская обл.,  г.Актобе, АУП УМГ Актобе, ул. Есет батыра, д. 39А </t>
  </si>
  <si>
    <t>883 У</t>
  </si>
  <si>
    <t>Западно-Казахстанская обл.,  г. Уральск , пос.Желаево, промзона 1 АУП филиал ИТЦ</t>
  </si>
  <si>
    <t>884 У</t>
  </si>
  <si>
    <t>885 У</t>
  </si>
  <si>
    <t>Южно-Казахстанская обл., г. Шымкент, ул. К.Толеметова, 22, филиал УКК</t>
  </si>
  <si>
    <t>886 У</t>
  </si>
  <si>
    <t>68.20.12.970.001.00.0777.000000000000</t>
  </si>
  <si>
    <t>Услуги по аренде парковочных мест в автомобильном паркинге</t>
  </si>
  <si>
    <t>Услуги по аренде парковочных мест в автомобильном паркинге, на 6 автотранспортных средств</t>
  </si>
  <si>
    <t xml:space="preserve">6 автокөлік құралына арналған автокөлік  тұрағындағы тұрақ көлігін жалға алу жөніндегі қызметтер </t>
  </si>
  <si>
    <t>137-24 (новые Правила)</t>
  </si>
  <si>
    <t>887 У</t>
  </si>
  <si>
    <t>әкімшілік/өндірістік үй-жайларды жалға алу бойынша қызметтер</t>
  </si>
  <si>
    <t>Услуги по аренде административных помещений</t>
  </si>
  <si>
    <t>әкімшілік  үй-жайларды жалға алу бойынша қызметтер</t>
  </si>
  <si>
    <t>888 У</t>
  </si>
  <si>
    <t>889 У</t>
  </si>
  <si>
    <t>890 У</t>
  </si>
  <si>
    <t>891 У</t>
  </si>
  <si>
    <t>892 У</t>
  </si>
  <si>
    <t>893 У</t>
  </si>
  <si>
    <t>894 У</t>
  </si>
  <si>
    <t>полиграфичекая продукция в ассортименте</t>
  </si>
  <si>
    <t xml:space="preserve">ассортименттегі полиграфиялық өнім
</t>
  </si>
  <si>
    <t>895 У</t>
  </si>
  <si>
    <t>896 У</t>
  </si>
  <si>
    <t>897 У</t>
  </si>
  <si>
    <t>898 У</t>
  </si>
  <si>
    <t>УМГ "Актобе" Актюбинская область, г.Актобе, ул.Есет-батыра, д.39, ББШ</t>
  </si>
  <si>
    <t>899 У</t>
  </si>
  <si>
    <t>900 У</t>
  </si>
  <si>
    <t>УМГ "Алматы" г.Алматы, ул.Байтурсынова, д.46-А, для АГП</t>
  </si>
  <si>
    <t>901 У</t>
  </si>
  <si>
    <t>УМГ "Алматы" г.Алматы, ул.Байтурсынова, д.46-А, для Алматы-Аймак</t>
  </si>
  <si>
    <t>902 У</t>
  </si>
  <si>
    <t>903 У</t>
  </si>
  <si>
    <t xml:space="preserve"> Кызылординская область, г. Кызылорда, ул.   Бейбарыс Султан 1, АУП УМГ Кызылорда</t>
  </si>
  <si>
    <t>904 У</t>
  </si>
  <si>
    <t xml:space="preserve"> Кызылординская область, г. Кызылорда, ул.   Бейбарыс Султан 1, АУП УМГ Кызылорда, для ББШ</t>
  </si>
  <si>
    <t>905 У</t>
  </si>
  <si>
    <t>УМГ "Актау" Мангистауская область, г.Актау,  Промплощадка ГРС</t>
  </si>
  <si>
    <t>906 У</t>
  </si>
  <si>
    <t>907 У</t>
  </si>
  <si>
    <t>Южно-Казахстанская обл., г. Шымкент, ул. К.Толеметова, 22 филиал УКК</t>
  </si>
  <si>
    <t>908 У</t>
  </si>
  <si>
    <t>УМГ "Костанай" Костанайская область, г.Костанай, ул. Абая, 1-А</t>
  </si>
  <si>
    <t>909 У</t>
  </si>
  <si>
    <t>910 У</t>
  </si>
  <si>
    <t>УМГ "Шымкент" Южно-Казахстанская область, г.Шымкент, ул.Темирлановское шоссе, 20/2,для АГП</t>
  </si>
  <si>
    <t>911 У</t>
  </si>
  <si>
    <t>УМГ "Шымкент" Южно-Казахстанская область, г.Шымкент, ул.Темирлановское шоссе, 20/2, для ББШ</t>
  </si>
  <si>
    <t>912 У</t>
  </si>
  <si>
    <t>Начало с 1 мая 2016 года, завершение по 30.06.2016г.</t>
  </si>
  <si>
    <t xml:space="preserve">СЗ ДпоСД №---/16 от 27.04.2016г. </t>
  </si>
  <si>
    <t>913 У</t>
  </si>
  <si>
    <t>Транспортировка газа по территории Республики Узбекистан по магистральному газопроводу «БГР-ТБА»</t>
  </si>
  <si>
    <t>БГА-ТБА магистральдық газ құбырымен Өзбекістан Республикасы аумағы бойынша газды тасымалдау</t>
  </si>
  <si>
    <t>С даты подписания и до 31 декабря 2016 г. включительно</t>
  </si>
  <si>
    <t>914 У</t>
  </si>
  <si>
    <t>Получение заключения о продлении срока эксплуатации  по результатам диагностического обследования оборудования  Чижинского ЛПУ УМГ "Уральск".</t>
  </si>
  <si>
    <t>Западно-Казахстанская область, УМГ Уральск Чижинского ЛПУ</t>
  </si>
  <si>
    <t>ДКСиР</t>
  </si>
  <si>
    <t xml:space="preserve">UC2-93-01-634, UC2-93-01-635, UC2-93-01-636, UC2-93-01-637,
UC2-93-01-638, UC2-93-01-639, UC2-93-01-640, UD6-93-01-610, 
UD6-93-01-611, UD6-93-01-612, UD6-93-01-613, UD6-93-01-614, 
UD6-93-02-615, UD6-93-02-616, UD6-93-02-617, UD6-93-02-618, UU1-93-01-627,
 UU1-93-01-628, UU1-93-01-630, UU1-93-01-631, UU1-93-01-632, UU1-93-01-633   </t>
  </si>
  <si>
    <t>СЗ ДКСиР №   /64 от 29.04.2016г.</t>
  </si>
  <si>
    <t>915 У</t>
  </si>
  <si>
    <t>Экспертиза промышленной безопасности по результатам обследования грузоподъемных механизмов и сосудов высокого давления  Джангалинского ЛПУ УМГ "Уральск"</t>
  </si>
  <si>
    <t>Западно-Казахстанская область, УМГ Уральск Джангалинского ЛПУ</t>
  </si>
  <si>
    <t>916 У</t>
  </si>
  <si>
    <t xml:space="preserve">Диагностическое обследование с целью продления срока эксплуатации оборудования ГРС Уральского ЛПУ УМГ "Уральск" </t>
  </si>
  <si>
    <t>Западно-Казахстанская область, УМГ Уральск Уральского ЛПУ</t>
  </si>
  <si>
    <t>917 У</t>
  </si>
  <si>
    <t>74.90.20.000.069.00.0777.000000000000</t>
  </si>
  <si>
    <t>Услуги по экспертизе/анализу/проверке документации</t>
  </si>
  <si>
    <t>Услуги по экспертизе проектов РГП Госэкспертиза на выдачу заключения по проекту ""Разработка ПСД на строительство очистных сооружении на ПХГ "Акыртобе""</t>
  </si>
  <si>
    <t>«Ақыртөбе» ЖАГҚ арналған тазартқыш ғимараттарды салу үшін ЖСҚ әзірлеу» жобасы жөнінде қорытындыны беруге арналған Мемсараптаманың РМК жобаларды сараптау қызметтері</t>
  </si>
  <si>
    <t>УМГ "Тараз" Таразское ЛПУ Жамбылская область, г. Тараз</t>
  </si>
  <si>
    <t>В течении 60 дней со дня подписания договора</t>
  </si>
  <si>
    <t>Предоплата 100%</t>
  </si>
  <si>
    <t>КВЛ</t>
  </si>
  <si>
    <t>TPA-95-05-501</t>
  </si>
  <si>
    <t>918 У</t>
  </si>
  <si>
    <t>919 У</t>
  </si>
  <si>
    <t>69.20.10.000.001.00.0777.000000000000</t>
  </si>
  <si>
    <t>Услуги по проведению аудита по налогам</t>
  </si>
  <si>
    <t>Начало - со дня подписания  договора, окончание - по 31 декабря 2016г.</t>
  </si>
  <si>
    <t>ЦБ</t>
  </si>
  <si>
    <t>СЗ ЦБ №258/53 от 04.05.2016г.</t>
  </si>
  <si>
    <t>79-1 Т</t>
  </si>
  <si>
    <t>ТП</t>
  </si>
  <si>
    <t>19, 20, 21, 22</t>
  </si>
  <si>
    <t>80-1 Т</t>
  </si>
  <si>
    <t>Приобретение планшетов с 64-битными процессорами A8X</t>
  </si>
  <si>
    <t>А8Х 64-бит процессор планшетті компьютерлерін сатып алу</t>
  </si>
  <si>
    <t>6, 11, 18, 19, 20, 21</t>
  </si>
  <si>
    <t>35-1 Т</t>
  </si>
  <si>
    <t>В течении 45 календарных дней со дня подписания договора</t>
  </si>
  <si>
    <t>7, 9, 10, 11, 14</t>
  </si>
  <si>
    <t>36-1 Т</t>
  </si>
  <si>
    <t>37-1 Т</t>
  </si>
  <si>
    <t>38-1 Т</t>
  </si>
  <si>
    <t>39-1 Т</t>
  </si>
  <si>
    <t>40-1 Т</t>
  </si>
  <si>
    <t>41-1 Т</t>
  </si>
  <si>
    <t>42-1 Т</t>
  </si>
  <si>
    <t>43-1 Т</t>
  </si>
  <si>
    <t>44-1 Т</t>
  </si>
  <si>
    <t>45-1 Т</t>
  </si>
  <si>
    <t>46-1 Т</t>
  </si>
  <si>
    <t>4-1 Т</t>
  </si>
  <si>
    <t>C даты подписания договора и по 31.12.2016г. включительно</t>
  </si>
  <si>
    <t>11, 14, 18, 20, 21</t>
  </si>
  <si>
    <t>СЗ ДДиТГ №246/34 от 15.04.2016г.</t>
  </si>
  <si>
    <t>5-1 Т</t>
  </si>
  <si>
    <t>6-1 Т</t>
  </si>
  <si>
    <t>7-1 Т</t>
  </si>
  <si>
    <t>8-1 Т</t>
  </si>
  <si>
    <t>9-1 Т</t>
  </si>
  <si>
    <t>10-1 Т</t>
  </si>
  <si>
    <t>C даты подписания договора и по 30.04.2016г. включительно</t>
  </si>
  <si>
    <t>11-1 Т</t>
  </si>
  <si>
    <t>12-1 Т</t>
  </si>
  <si>
    <t>427-1 У</t>
  </si>
  <si>
    <t>Мангистауская область, Бейнеуский район, Бейнеуский с.о., с.Боранкул, филиал УМГ "Актау" Опорненское ЛПУ</t>
  </si>
  <si>
    <t>11, 19, 20, 21</t>
  </si>
  <si>
    <t>СЗ ДЭМГ,КСиПХГ №561/60 от 18.04.2016г.</t>
  </si>
  <si>
    <t>418-1 У</t>
  </si>
  <si>
    <t>Начало с 01.05.2016г. по 31.12.2016г. включительно</t>
  </si>
  <si>
    <t>9, 10, 14, 19, 20, 21</t>
  </si>
  <si>
    <t>396-1 У</t>
  </si>
  <si>
    <t>СЗ ДУПиОТ №   /13 от 26.04.2016г.</t>
  </si>
  <si>
    <t>522-1 У</t>
  </si>
  <si>
    <t>30 календарных дней с момента подписания договора</t>
  </si>
  <si>
    <t>СЗ ДУА №131/52 от 27.04.2016г.</t>
  </si>
  <si>
    <t>523-1 У</t>
  </si>
  <si>
    <t>524-1 У</t>
  </si>
  <si>
    <t>525-1 У</t>
  </si>
  <si>
    <t>45 календарных дней с момента подписания договора</t>
  </si>
  <si>
    <t>526-1 У</t>
  </si>
  <si>
    <t>527-1 У</t>
  </si>
  <si>
    <t>528-1 У</t>
  </si>
  <si>
    <t>12, 14</t>
  </si>
  <si>
    <t>529-1 У</t>
  </si>
  <si>
    <t>229-1 У</t>
  </si>
  <si>
    <t>СЗ ДПБОТиОС №230/14 от 29.04.2016г.</t>
  </si>
  <si>
    <t>323-1 У</t>
  </si>
  <si>
    <t>СЗ ДИТиС №348/70 от 03.05.2016г.</t>
  </si>
  <si>
    <t>324-1 У</t>
  </si>
  <si>
    <t>325-1 У</t>
  </si>
  <si>
    <t>326-1 У</t>
  </si>
  <si>
    <t>Уточненный Годовой план закупок товаров, работ и услуг АО "Интергаз Центральная Азия" на 2016г.</t>
  </si>
  <si>
    <t>48-1 Т</t>
  </si>
  <si>
    <t>исключен</t>
  </si>
  <si>
    <t>344-1 У</t>
  </si>
  <si>
    <t>555-1 У</t>
  </si>
  <si>
    <t>83-1 Т</t>
  </si>
  <si>
    <t>646-1 У</t>
  </si>
  <si>
    <t>645-1 У</t>
  </si>
  <si>
    <t>644-1 У</t>
  </si>
  <si>
    <t>643-1 У</t>
  </si>
  <si>
    <t>642-1 У</t>
  </si>
  <si>
    <t>641-1 У</t>
  </si>
  <si>
    <t>640-1 У</t>
  </si>
  <si>
    <t xml:space="preserve">г.Уральск, ул. Ружейникова 1/4, склад БМТО УМГ "Уральск"
</t>
  </si>
  <si>
    <t>146 Т</t>
  </si>
  <si>
    <t>08.12.12.119.001.00.0166.000000000000</t>
  </si>
  <si>
    <t>Грунт</t>
  </si>
  <si>
    <t>универсальный, для растений</t>
  </si>
  <si>
    <t>СЗ ДпСД №   /16 от 06.05.2016г.</t>
  </si>
  <si>
    <t>42 Р</t>
  </si>
  <si>
    <t>41.00.40.000.000.00.0999.000000000000</t>
  </si>
  <si>
    <t>Комплексные работы по строительству «под ключ»</t>
  </si>
  <si>
    <t>"кілтке" құрылысы жөніндегі жұмыстар кешені</t>
  </si>
  <si>
    <t>Комплексные работы по строительству, включающие выполнение проектных и изыскательских работ,строительство «под ключ»,управление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</si>
  <si>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 xml:space="preserve">"кілтке" жобалау, зерттеу жұмыстар, құрлыстарды орындауға қосатын құрылысы бойынша жұмыстар кешені, "кілтке" құрылыс, жобалау және зерттеу жұмыстарын басқару (қажеттілік кезде), және ілеспе (лер) көрсетілген жұмыстарға тауарларды жеткізу, қызметтерді көрсету </t>
  </si>
  <si>
    <t>Разработка проекта на бурение, обустройство, строительство шлейфов 36-ти эксплуатационных скважин на подземном хранилище газа "Бозой". Бурение, обустройство, строительство шлейфов 36-ти эксплуатационных скважин на ПХГ "Бозой".</t>
  </si>
  <si>
    <t xml:space="preserve">Бозой" жер асты газ қоймасындағы 36-пайдаланатын ұңғымаға шлейфтерді салу, орналастыру, бұрғылауға жобаны әзірлеу. 
 «Бозой ЖАГҚ 36-пайдаланатын ұңғымаға шлейфтерді салу, ұйымдастыру, бұрғылау»
</t>
  </si>
  <si>
    <t>Актюбинская обл., УМГ "Актобе" Аральское ЛПУ ПХГ Бозой</t>
  </si>
  <si>
    <t xml:space="preserve"> Начало - со дня подписания договора, окончание в течение 360 дней.</t>
  </si>
  <si>
    <t xml:space="preserve">2016 (год осуществления закупки) - 2017 (год окончания срока действия договора) 
</t>
  </si>
  <si>
    <t>9 488 000 000 
из них 2016г. - 388 000 000,  2017г.
- 9 100 000 000</t>
  </si>
  <si>
    <t>BBP-91-09-710, BBP-91-09-711</t>
  </si>
  <si>
    <t>Изменен, дополнен 12 мая 2016г. (приказ №195)</t>
  </si>
  <si>
    <t>147 Т</t>
  </si>
  <si>
    <t>13.93.12.000.000.01.0055.000000000000</t>
  </si>
  <si>
    <t>Покрытие</t>
  </si>
  <si>
    <t>напольное, синтетическое</t>
  </si>
  <si>
    <t>Метр квадратный</t>
  </si>
  <si>
    <t>СЗ ДСД №178/16 от 16.05.2016г.</t>
  </si>
  <si>
    <t>148 Т</t>
  </si>
  <si>
    <t>32.99.59.900.078.00.0796.000000000002</t>
  </si>
  <si>
    <t>Настольный набор</t>
  </si>
  <si>
    <t>письменный, состоящий из не менее чем 5 предметов, из прочих материалов</t>
  </si>
  <si>
    <t>Настольный набор деревянный, письменный, не менее 5 предметов. Настольный набор и аксессуары сделаны из ценных пород дерева, кожи, и нержавеющей стали. Настольное покрытие 450x550x2мм.Часы настольные 166x128x22мм. Подарочная коробка с логотипом заказчика.</t>
  </si>
  <si>
    <t>G9916D0080</t>
  </si>
  <si>
    <t>Имидж.прод.набор настольный</t>
  </si>
  <si>
    <t>СЗ ДСД №175/16 от 13.05.2016г.</t>
  </si>
  <si>
    <t>149 Т</t>
  </si>
  <si>
    <t>26.52.14.750.000.00.0796.000000000000</t>
  </si>
  <si>
    <t>Часы</t>
  </si>
  <si>
    <t>каминные, неэлектрические, с механизмом часовым, отличным от обычного</t>
  </si>
  <si>
    <t xml:space="preserve">Часы настольные каминные, неэлектрические, с механизмом часовым для систем часовых электрических. Неэлектрические. С механизмом часовым, отличным от обычного. Материал: натуральный камень, с позолотой в подарочной упаковке. Японский часовой механизм. Нанесение логотипа: подарочная карточка. </t>
  </si>
  <si>
    <t>G9916D0081</t>
  </si>
  <si>
    <t>Имидж.прод.Часы каминные</t>
  </si>
  <si>
    <t>150 Т</t>
  </si>
  <si>
    <t>32.99.59.900.040.00.0704.000000000001</t>
  </si>
  <si>
    <t>Набор дорожный</t>
  </si>
  <si>
    <t>для пассажиров, в наборе сумка, зубная щетка, паста и другие принадлежности</t>
  </si>
  <si>
    <t>Набор дорожный для пассажиров, в наборе сумка, зубная щетка, паста и другие принадлежности.  Материал:  кожа наппа. Ручка выполнена из кожи с метталическими застежками золотистого цвета.  Цвет изделия-коричневый. Нанесение логотипа: подарочная карточка. Упаковка - коричневая подарочная картонная коробка с логотипом.</t>
  </si>
  <si>
    <t>Набор</t>
  </si>
  <si>
    <t>G9916D0082</t>
  </si>
  <si>
    <t>Имидж.прод. Дорожный нессер</t>
  </si>
  <si>
    <t>151 Т</t>
  </si>
  <si>
    <t>15.12.12.900.013.00.0796.000000000002</t>
  </si>
  <si>
    <t>Портплед</t>
  </si>
  <si>
    <t>из текстильных материалов</t>
  </si>
  <si>
    <t>Портплед из текстильных материаловс лицевой поверхностью из текстильных материалов. Дорожная кофра на молнии. Материал микро нейлон. Цвет черный. Высота не менее 140см. Крючок для вешания. Нанесение логотипа- шильд, гравировка</t>
  </si>
  <si>
    <t>G9916D0083</t>
  </si>
  <si>
    <t>Имидж.прод.Портплед</t>
  </si>
  <si>
    <t>152 Т</t>
  </si>
  <si>
    <t>13.92.11.900.001.00.0796.000000000003</t>
  </si>
  <si>
    <t>Плед</t>
  </si>
  <si>
    <t>шерстяной, размер 130*170 см</t>
  </si>
  <si>
    <t xml:space="preserve">Плед из хлопка, размер 130*170 см. Дорожный плед, размером 130*170 см. Цвет  серый. Нанесение  логотипа-шелкотрафарет. </t>
  </si>
  <si>
    <t>G9916D0084</t>
  </si>
  <si>
    <t>Имидж.прод. Плед  шерстяной</t>
  </si>
  <si>
    <t>153 Т</t>
  </si>
  <si>
    <t>26.20.40.000.116.00.0796.000000000002</t>
  </si>
  <si>
    <t>Док-станция</t>
  </si>
  <si>
    <t>для смартфонов</t>
  </si>
  <si>
    <t xml:space="preserve">Док-станция для смартфоновдля смартфонов, с динамиком. С функцией времени. Цвет серебро. Подарочный бокс с логотипом </t>
  </si>
  <si>
    <t>G9916D0085</t>
  </si>
  <si>
    <t>Имидж.прод.Док-станция</t>
  </si>
  <si>
    <t>154 Т</t>
  </si>
  <si>
    <t>26.30.30.900.101.00.0796.000000000000</t>
  </si>
  <si>
    <t>Устройство зарядное</t>
  </si>
  <si>
    <t>для сотового телефона</t>
  </si>
  <si>
    <t>Устройство зарядное для сотового телефонаДля сотовых телефонов. Портативное зарядное устройство для Смартфонов. Емкость 20000 mAh, полный набор переходников для наиболее популярных устройств. Ширина 102 мм. Высота 23 мм. Толщина 23 мм. Вес 195 грамм. Подачроный бокс с логотипом Заказчика.</t>
  </si>
  <si>
    <t>G9916D0086</t>
  </si>
  <si>
    <t>Имидж.прод.Зарядное устройство</t>
  </si>
  <si>
    <t>155 Т</t>
  </si>
  <si>
    <t>наручные, электрические (со встроенным секундомером), корпус из недрагоценного металла, с механической индикацией, со встроенным хронографом</t>
  </si>
  <si>
    <t xml:space="preserve">Часы наручные, электрические (со встроенным секундомером), корпус из недрагоценного металла, с механической индикацией, со встроенным хронографом. Электрические (в т.ч. со встроенным секундомером). Корпус из металла недрагоценного или плакированные металлом недрагоценным  только с механической индикацией. Со встроенным хронографом. Цвет серебро. Водонепроницаемость: 5 атм (40 м). Диаметр безеля: 42 мм. Кожаный ремень. Стекло с антибликовым покрытием. Застёжка «бабочка». Функционал: часы, минуты, секунды, дата. Подарочная коробка.Тип нанесения логотипа: тампопечать, шильд  </t>
  </si>
  <si>
    <t>G9916D0087</t>
  </si>
  <si>
    <t>Имидж.прод.часы наручные</t>
  </si>
  <si>
    <t>156 Т</t>
  </si>
  <si>
    <t>26.51.12.350.006.00.0839.000000000000</t>
  </si>
  <si>
    <t>Метеорлогическая станция</t>
  </si>
  <si>
    <t>персональная, ручная</t>
  </si>
  <si>
    <t xml:space="preserve">Метеорлогическая станция персональная, ручнаяПерсональная, ручная. Настольный набор погодная станция. В наборе: часы, термометр, гигрометр. На передней части изображенны газопроводы. Размеры изображения 10х15 см.Материал  пластик. Цвет  серебристый(матовый). Нанесение логотипа тампопечать. </t>
  </si>
  <si>
    <t>G9916D0088</t>
  </si>
  <si>
    <t>Имидж.прод.Метеорлогическая станция</t>
  </si>
  <si>
    <t>157 Т</t>
  </si>
  <si>
    <t>17.23.12.700.010.00.0796.000000000001</t>
  </si>
  <si>
    <t>Календарь</t>
  </si>
  <si>
    <t>настенный</t>
  </si>
  <si>
    <t>Календарь настенный. Календарь квартальный, основа картон мелованный, односторонний, печать офсетная 4+0, ламинация. 3 блока по 12 листов, бумага мелованная 105 гр, печать 3+0, сборка на пружинку, люаверс, бегунок.</t>
  </si>
  <si>
    <t>G9916D0089</t>
  </si>
  <si>
    <t>Имидж.прод.Настенный календарь</t>
  </si>
  <si>
    <t>158 Т</t>
  </si>
  <si>
    <t>17.23.12.700.010.00.0796.000000000000</t>
  </si>
  <si>
    <t>настольный</t>
  </si>
  <si>
    <t>Календарь настольный. Календарь настольный, формат А5, основа картон обтянут переплётным материалом, на основе печать методом шелкотрафаретной печати в 1 цвет. Блок бумага мелованная 170 гр, печать офсетная 4+4, сборка на пружинку.</t>
  </si>
  <si>
    <t>G9916D0090</t>
  </si>
  <si>
    <t>Имидж.прод.Настольный календарь</t>
  </si>
  <si>
    <t>159 Т</t>
  </si>
  <si>
    <t>5.12.12.900.000.13.0796.000000000002</t>
  </si>
  <si>
    <t>с лицевой поверхностью из текстильных материалов</t>
  </si>
  <si>
    <t>Сумка для ноутбука, из текстильных материалов.Сумка для ноутбука и документов 15,6".  Передний карман-органайзер для небольших повседневных принадлежностей. В переднем кармане предусмотрено широкое основание для объемных предметов, включая зарядные устройства. Съменый плечеовй ремень. Впереди шильда с брендом производителя. Цвет черный
Материал полиэстер 600D
Размер товара 439 х 78 х 350 мм. Способ нанесения логотипа шелкография.</t>
  </si>
  <si>
    <t>G9916D0091</t>
  </si>
  <si>
    <t>Имиджевая продукция сумка для ноутбука</t>
  </si>
  <si>
    <t>160 Т</t>
  </si>
  <si>
    <t>32.99.21.300.000.00.0796.000000000002</t>
  </si>
  <si>
    <t>Зонты прочие, имеющие раздвижной стержень</t>
  </si>
  <si>
    <t>Зонт от дождя и солнца, имеющие раздвижной стержень. Стильный зонт-трость с прочным металлическим корпусом и и прочной  ручкой с покрытием из натуральной кожи.  Цвет черный
Материал полиэстер/металл/кожзам
Вес 443 г. Размер товара d1040 х 860 мм. Способ нанесения логотипа термотрансфер</t>
  </si>
  <si>
    <t>G9916D0092</t>
  </si>
  <si>
    <t>Имидж.прод.Зонт - автомат</t>
  </si>
  <si>
    <t>161 Т</t>
  </si>
  <si>
    <t>17.23.12.700.005.00.0796.000000000002</t>
  </si>
  <si>
    <t>формат А5, датированный</t>
  </si>
  <si>
    <t>Ежедневник формат А5, недатированный. Ежедневник корпоративный формата А5 на резинке. Размер 23*18*3 cm，кол-во 288 страниц. Материал: бумага Айвори, печать офсет 2+2. Цвет обложки  PU 295С, резинка синяя, в конце карман, плотность листов внутреннего блока 70 гр.Материал обложки Куагуле. Способ нанесения логотипа тиснение.</t>
  </si>
  <si>
    <t>G9916D0093</t>
  </si>
  <si>
    <t>Имидж.прод.Ежедневник</t>
  </si>
  <si>
    <t>162 Т</t>
  </si>
  <si>
    <t>14.13.21.250.000.00.0796.000000000000</t>
  </si>
  <si>
    <t>Ветровки  мужские  из тканей , выработанных из химических нитей , ГОСТ 25295-2003</t>
  </si>
  <si>
    <t>Ветровка мужская, из тканей, выработанных из химических нитей, ГОСТ 25295-2003Ветровка спортивная. Капюшон складывается в воротник. Боковые карманы. Эластичные манжеты. Шнур с фиксаторами по низу изделия. Подкладка на молнии для удобства печати и вышивки.Цвет тёмно-синий
Материал 100% полиэстер с PU пропиткой. Подкладка 100% полиэстер, тафта.
Вес 320 г. Способ нанесения логотипа шелкография.</t>
  </si>
  <si>
    <t>G9916D0094</t>
  </si>
  <si>
    <t>Имидж.прод.Ветровка</t>
  </si>
  <si>
    <t>163 Т</t>
  </si>
  <si>
    <t>14.19.22.110.000.00.0796.000000000000</t>
  </si>
  <si>
    <t>Футболка</t>
  </si>
  <si>
    <t>с короткими рукавами</t>
  </si>
  <si>
    <t>Футболка мужская, спортивная, из хлопчатобумажной ткани, СТ РК 1964-2010Футболка белая. На воротнике двойной шов. На рукавах резинки. Цвет белый
Материал 100% хлопок, джерси
Вес 160 г. Плотность материала 150 г/м2. Способ нанесения логотипа шелкография.</t>
  </si>
  <si>
    <t>G9916D0095</t>
  </si>
  <si>
    <t>Имидж.прод.Футболка</t>
  </si>
  <si>
    <t>164 Т</t>
  </si>
  <si>
    <t>14.19.42.700.000.00.0796.000000000000</t>
  </si>
  <si>
    <t>Бейсболка</t>
  </si>
  <si>
    <t>спортивный головной убор</t>
  </si>
  <si>
    <t>Бейсболка спортивная, из хлопчатобумажной тканиБейсболка 5-ти панельная с логотипом. Застежка-липучка позволит регулировать посадку бейсболки на голове.Цвет белый
Материал 100% полиэстер
Вес 50 г.
Плотность материала 150 г/м2.  Способ нанесения шеклография.</t>
  </si>
  <si>
    <t>G9916D0096</t>
  </si>
  <si>
    <t>Имидж.прод.Бейсболка</t>
  </si>
  <si>
    <t>165 Т</t>
  </si>
  <si>
    <t>3.41.11.300.015.00.0796.000000000000</t>
  </si>
  <si>
    <t>Кружка</t>
  </si>
  <si>
    <t>кружка из каменной керамики  вместимостью менее 500см3</t>
  </si>
  <si>
    <t>Кружка фарфоровая, вместимость менее 500 см3, ГОСТ 28390-89Кружка объемом на 320 мл с ивидуальным дизайном. Ручка кржуки выполнена в корпоративном синем цвете пантона 295С. Цвет синий/белый.
Материал керамика
Вес 361 г.
Размер товара d45 х d75 х 105 мм.
Объем 320 мл.Способ нансения логотипа деколь.</t>
  </si>
  <si>
    <t>G9916D0097</t>
  </si>
  <si>
    <t>Имидж.прод.Кружка</t>
  </si>
  <si>
    <t>166 Т</t>
  </si>
  <si>
    <t>2.99.12.100.001.01.0796.000000000000</t>
  </si>
  <si>
    <t>Ручка шариковая в металлическом корпусе</t>
  </si>
  <si>
    <t>Ручка шариковая, в металлическом корпусеРучка шариковая металличеcкая.Металлический корпус, с золистыми вставками. Клип золотистого цвета.Цвет серебристый.Материал металл
Вес 18 г. Размер товара d7 х 131 мм. Способ нанесения логотипа гравировка.</t>
  </si>
  <si>
    <t>G9916D0098</t>
  </si>
  <si>
    <t>Имидж.прод.ручка шарик. в метал.корпусе</t>
  </si>
  <si>
    <t>167 Т</t>
  </si>
  <si>
    <t>32.99.12.190.000.01.0796.000000000000</t>
  </si>
  <si>
    <t>Ручкашариковая, с логотипом. Ручка шариковая с логотипом. Алюминий. Диаметр: 1 см. Высота: 13 см.</t>
  </si>
  <si>
    <t>G9916D0099</t>
  </si>
  <si>
    <t>Имидж.прод.ручка шариковая с логотипом</t>
  </si>
  <si>
    <t>168 Т</t>
  </si>
  <si>
    <t>26.20.21.900.000.00.0796.000000000025</t>
  </si>
  <si>
    <t>Флеш-накопитель</t>
  </si>
  <si>
    <t>USB-флеш-накопитель, Интерфейс - USB 2.0, емкость - 8 Гб</t>
  </si>
  <si>
    <t>Флеш-накопитель интерфейс Mini PCI Express, емкость 16 Гб, SSD, твердотельный USB Hub на 4 порта обладает оригинальным внешним видом. По краям хромированные вставки. Длина шнура 60 см. Цвет белый Материал пластик. Вес 70 г.
Размер товара 105 х 105 х 15 мм. Способ нансения логотипа тампопечать.</t>
  </si>
  <si>
    <t>G9916D0100</t>
  </si>
  <si>
    <t>Имидж.прод.флеш-накопитель</t>
  </si>
  <si>
    <t>169 Т</t>
  </si>
  <si>
    <t>26.52.14.130.000.00.0796.000000000000</t>
  </si>
  <si>
    <t>Электрический. Не предназначенные для ношения на себе или с собой, с часовым механизмом, отличным от обычных.</t>
  </si>
  <si>
    <t xml:space="preserve">Часы электрические -будильник, не предназначенные для ношения на себе или с собой, с обычными часовыми механизмами. Электрический. Не предназначенные для ношения на себе или с собой, с часовым механизмом, отличным от обычных. Дорожные часы с в чехле на молнии. Размеры изделия, не более d52x13 мм. Материал кожзам/металл. Цвет черный/серебристый. 
Нанесение  логотипа- гравировка. </t>
  </si>
  <si>
    <t>G9916D0101</t>
  </si>
  <si>
    <t>Имидж.прод.Будильник</t>
  </si>
  <si>
    <t>170 Т</t>
  </si>
  <si>
    <t>58.11.12.000.000.00.0796.000000000005</t>
  </si>
  <si>
    <t>Книга</t>
  </si>
  <si>
    <t>Кітап</t>
  </si>
  <si>
    <t>Печатная, научно -технические и академические</t>
  </si>
  <si>
    <t>Методолгоия Адизеса. Реал.опыт внедрения</t>
  </si>
  <si>
    <t>Начало - со дня подписания договора, завершение  в течении 60 календарных дней</t>
  </si>
  <si>
    <t xml:space="preserve">Авансовый платеж - 0%, оставшаяся часть в течении 30 рабочих дней с момента подписания акта приема - передачи оказанных услуг. </t>
  </si>
  <si>
    <t>ПТД</t>
  </si>
  <si>
    <t>СЗ ПТД №269/62 от 17.05.2016г.</t>
  </si>
  <si>
    <t>171 Т</t>
  </si>
  <si>
    <t>Управление в эпоху кризиса</t>
  </si>
  <si>
    <t>172 Т</t>
  </si>
  <si>
    <t>Диагностика и решение управл.проблем</t>
  </si>
  <si>
    <t>173 Т</t>
  </si>
  <si>
    <t>Междунар.стандарты финансовой отчетности</t>
  </si>
  <si>
    <t>174 Т</t>
  </si>
  <si>
    <t>Справочник. Проектирование электросетей</t>
  </si>
  <si>
    <t>175 Т</t>
  </si>
  <si>
    <t>Справочник. Ремонтно-строительные работы</t>
  </si>
  <si>
    <t>176 Т</t>
  </si>
  <si>
    <t>Справочник. ЭХЗ трубопроводов</t>
  </si>
  <si>
    <t>177 Т</t>
  </si>
  <si>
    <t>Справочник технического надзора</t>
  </si>
  <si>
    <t>178 Т</t>
  </si>
  <si>
    <t>Справочник.Трубопроводы нефти и газа</t>
  </si>
  <si>
    <t>179 Т</t>
  </si>
  <si>
    <t>Справочник.Проектир.произ.зданий сооруж.</t>
  </si>
  <si>
    <t>180 Т</t>
  </si>
  <si>
    <t>Справочник.Строительство трубопроводов</t>
  </si>
  <si>
    <t>181 Т</t>
  </si>
  <si>
    <t>Строит. Инжиниринг.Справ-к застроищика-2</t>
  </si>
  <si>
    <t>182 Т</t>
  </si>
  <si>
    <t>Справочник строителя</t>
  </si>
  <si>
    <t>183 Т</t>
  </si>
  <si>
    <t>Справочник.Экспертиза проектов, изд.3</t>
  </si>
  <si>
    <t>184 Т</t>
  </si>
  <si>
    <t>Справочн.Исп-я док-ция в строительстве 2</t>
  </si>
  <si>
    <t>185 Т</t>
  </si>
  <si>
    <t>Справочная книга сметчика</t>
  </si>
  <si>
    <t>186 Т</t>
  </si>
  <si>
    <t>Справочник.Проектно-сметная документация</t>
  </si>
  <si>
    <t>187 Т</t>
  </si>
  <si>
    <t>Справочник. Трубопроводная арматура</t>
  </si>
  <si>
    <t>43 Р</t>
  </si>
  <si>
    <t>33.12.11.100.001.00.0999.000000000000</t>
  </si>
  <si>
    <t>Работы по ремонту/модернизации турбин (кроме двигателей авиационных, автомобильных и мотоциклетных)</t>
  </si>
  <si>
    <t>Турбиндарды жөндеу/қайта жаңарту жөніндегі жұмыстар (авиациялық, автокөлік, мотоциклді қозғалтқыштан басқа)</t>
  </si>
  <si>
    <t>Ремонтные работы на газоперекачивающих агрегатах ТКЦ-4 КС "Опорная" и их вспомогательных системах.</t>
  </si>
  <si>
    <t>"Опорный" КС ТКЦ-4 газайдаушы агрегаттарға және олардың қосалқы жүйелеріне арналған жөндеу жұмыстар</t>
  </si>
  <si>
    <t>Мангистауская область, Бейнеуский район, 
село Боранкул, 
КС "Опорная",
 УМГ "Актау"</t>
  </si>
  <si>
    <t>Начало со дня подписания договора, завершение до 15.12.16г.</t>
  </si>
  <si>
    <t>MO2-22-02-602</t>
  </si>
  <si>
    <t>СЗ ДКСиР №264/64 от 29.04.2016г.</t>
  </si>
  <si>
    <t>44 Р</t>
  </si>
  <si>
    <t>Текущий ремонт электроприводного газоперекачивающего агрегата типа ЭГПА-Ц- 6,3 станционный №2,3 КС-5 "Тараз"</t>
  </si>
  <si>
    <t>"Тараз" КС-5 №2,3 станционды ЭГПА-Ц-6,3 түрдегі электр жетекті газ айдаушы агрегаттарды ағымды жөндеу</t>
  </si>
  <si>
    <t>Жамбылская обл, Жамбыльский район, с.Акбулым УМГ "Тараз"</t>
  </si>
  <si>
    <t>TT4-22-02-601</t>
  </si>
  <si>
    <t>45 Р</t>
  </si>
  <si>
    <t>33.11.19.100.001.00.0999.000000000000</t>
  </si>
  <si>
    <t>Работы по ремонту/модернизации энергетических котлов/котельного оборудования и аналогичного энергетического оборудования и систем</t>
  </si>
  <si>
    <t xml:space="preserve">Энергетикалық қазандарды/қазандық жабдықтарды және ұқсас энергетикалық жабыдқтар мен жүйелерді жөндеу/жаңғарту жөніндегі жұмыстар </t>
  </si>
  <si>
    <t>Регламентные работы и ремонт котельных котлов по УМГ "Костанай"</t>
  </si>
  <si>
    <t xml:space="preserve">"Қостанай" МГҚБ регламенттік жұмыстар және қазандық қазандарды жөндеу </t>
  </si>
  <si>
    <t xml:space="preserve">Костанайская  область,
г.Костанай,
 Костанайское ЛПУ ,
УМГ "Костанай" </t>
  </si>
  <si>
    <t>QKS-22-06-601</t>
  </si>
  <si>
    <t>46 Р</t>
  </si>
  <si>
    <t>Регламентные работы и ремонткотельных котлов по УМГ "Актобе"</t>
  </si>
  <si>
    <t xml:space="preserve">"Ақтөбе" МГҚБ регламенттік жұмыстар және қазандық қазандарды жөндеу </t>
  </si>
  <si>
    <t xml:space="preserve">Актюбинская область,
УМГ "Актобе" </t>
  </si>
  <si>
    <t>BAA-22-06-601</t>
  </si>
  <si>
    <t>47 Р</t>
  </si>
  <si>
    <t>Регламентные работы и ремонткотельных котлов по УМГ "Алматы"</t>
  </si>
  <si>
    <t xml:space="preserve">"Алматы" МГҚБ регламенттік жұмыстар және қазандық қазандарды жөндеу </t>
  </si>
  <si>
    <t>Алматинская область. УМГ "Алматы", Алматинское ЛПУ</t>
  </si>
  <si>
    <t>SA5-22-06-602</t>
  </si>
  <si>
    <t>48 Р</t>
  </si>
  <si>
    <t>71.20.19.000.014.00.0999.000000000000</t>
  </si>
  <si>
    <t>Работы по техническому обследованию объектов недвижимого имущества</t>
  </si>
  <si>
    <t>Жылжымайтын мүліктің объектілерге техникалық тексеру жөніндегі жұмыстар</t>
  </si>
  <si>
    <t>Техническое обследование здания ТКЦ-4б ЛПУ "Индер".</t>
  </si>
  <si>
    <t>"Індер" ЖӨБ ТКЦ-4б ғимаратты техникалық тексеру</t>
  </si>
  <si>
    <t>Атырауская область, Индерское ЛПУ УМГ Атырау</t>
  </si>
  <si>
    <t>WI5-93-07-501</t>
  </si>
  <si>
    <t>49 Р</t>
  </si>
  <si>
    <t>Техническое обследование здания ТКЦ-4б ЛПУ "Кульсары".</t>
  </si>
  <si>
    <t>"Құлсары" ЖӨБ ТКЦ-4б ғимаратты техникалық тексеру</t>
  </si>
  <si>
    <t>Атырауская область, Жылыойский район, 
КС "Кульсары" 
УМГ "Атырау"</t>
  </si>
  <si>
    <t>WK3-93-07-501</t>
  </si>
  <si>
    <t>50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</si>
  <si>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</si>
  <si>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</si>
  <si>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Электрлі, электаратушы/реттеуші жабдықтарды және ұқсас аппаратураны жөндеу/құру жөніндегі жұмыстар </t>
  </si>
  <si>
    <t>Ремонт, замена обмоток и сушка электрических машин КС-5 "Тараз" Таразского ЛПУ</t>
  </si>
  <si>
    <t xml:space="preserve">"Тараз" ЖӨБ ТКЦ-5 электрлік машинаны құрғату және байлау, жөндеу  </t>
  </si>
  <si>
    <t>Жамбылская область., УМГ "Тараз", 
Таразское ЛПУ</t>
  </si>
  <si>
    <t>TT4-22-05-600</t>
  </si>
  <si>
    <t>51 Р</t>
  </si>
  <si>
    <t>Ремонт, замена обмоток и сушка электрических машин ПХГ "Акыртобе"</t>
  </si>
  <si>
    <t xml:space="preserve">"Ақыртөбе" ЖАГҚ электрлік машинаны құрғату және байлау, жөндеу  </t>
  </si>
  <si>
    <t>Жамбылская область., УМГ "Тараз", 
ПХГ "Акыртобе"</t>
  </si>
  <si>
    <t>TPA-22-05-601</t>
  </si>
  <si>
    <t>52 Р</t>
  </si>
  <si>
    <t xml:space="preserve"> Текущий ремонт электродвигателей и трансформаторов Полторацкого ЛПУ</t>
  </si>
  <si>
    <t xml:space="preserve">"Полторацкое" ЖӨБ электрлік машинаны құрғату және байлау, жөндеу  </t>
  </si>
  <si>
    <t>Южно-Казахстанская область, Сарыагашский район, Полторацкое ЛПУ УМГ "Шымкент"</t>
  </si>
  <si>
    <t>SH2-22-05-601</t>
  </si>
  <si>
    <t>53 Р</t>
  </si>
  <si>
    <t>Текущий ремонт электродвигателей и трансформаторов Акбулакского ЛПУ</t>
  </si>
  <si>
    <t xml:space="preserve">"Ақбұлақ" ЖӨБ электр қозғалтқыштарды және трансформаторларды ағымды жөндеу  </t>
  </si>
  <si>
    <t>Южно-Казахстанская область, Сайрамский район, Акбулакское ЛПУ УМГ "Шымкент"</t>
  </si>
  <si>
    <t>SH3-22-05-601</t>
  </si>
  <si>
    <t>54 Р</t>
  </si>
  <si>
    <t>41.00.40.000.005.00.0999.000000000000</t>
  </si>
  <si>
    <t>Работы по ремонту нежилых зданий/сооружений/помещений (кроме оборудования, инженерных систем и коммуникаций)</t>
  </si>
  <si>
    <t xml:space="preserve">Тұрғын емес ғимарат/құрылысты/үй-жайлар (жабдықтар,инженерлік жүйені және коммуникациялардан басқа) жөндеу жөніндегі жұмыстар </t>
  </si>
  <si>
    <t>Ремонт кровли учебного полигона УКК</t>
  </si>
  <si>
    <t xml:space="preserve">ОКК оқу полигонының жабынын жөндеу </t>
  </si>
  <si>
    <t>г.Шымкент
УКК</t>
  </si>
  <si>
    <t>YKK-22-07-601</t>
  </si>
  <si>
    <t>55 Р</t>
  </si>
  <si>
    <t xml:space="preserve">Тұрғын емес ғимаратты/құрылысты/үй-жайларды (жабдықтар,инженерлік жүйені және коммуникациялардан басқа) жөндеу жөніндегі жұмыстар </t>
  </si>
  <si>
    <t>Текущий ремонт помещений в  здании ТКЦ-3,4а. КС "Макат"</t>
  </si>
  <si>
    <t xml:space="preserve">"Мақат" КС ТКЦ-3,4 ғимаратының үй-жайларын ағымды жөндеу </t>
  </si>
  <si>
    <t>Атырауская область, Макатский район, 
п. Макат, Макатское ЛПУ,
 УМГ "Атырау"</t>
  </si>
  <si>
    <t>WM4-22-07-601
WM4-22-07-602
WM4-22-07-604</t>
  </si>
  <si>
    <t>56 Р</t>
  </si>
  <si>
    <t>Текущий ремонт кабинетов  здания СЭБ.</t>
  </si>
  <si>
    <t xml:space="preserve">ҚПБ ғимарат кабинетін ағымды жөндеу </t>
  </si>
  <si>
    <t>Атырауская область, 
Курмангазинский район, 
п. Акколь, 
КС "Акколь" 
УМГ "Атырау"</t>
  </si>
  <si>
    <t>WW3-22-07-601</t>
  </si>
  <si>
    <t>57 Р</t>
  </si>
  <si>
    <t>Ремонт здания ГСМ ТКЦ-3,4 КС "Индер"</t>
  </si>
  <si>
    <t>"Індер" КС ТКЦ-3,4 ЖЖМ ғимарты жөндеу</t>
  </si>
  <si>
    <t>Атырауская область,  ЛПУ "Индер", УМГ "Атырау".</t>
  </si>
  <si>
    <t>WI5-22-07-601</t>
  </si>
  <si>
    <t>58 Р</t>
  </si>
  <si>
    <t>Текущий ремонт помещений здания общежитие на 30 мест со столовой п/п "Тайман".</t>
  </si>
  <si>
    <t xml:space="preserve">"Тайман" д/т 30 адамдық асханасы бар жатақхана ғимаратының үй-жайларын ағымды жөндеу </t>
  </si>
  <si>
    <t>Атырауская область, 
Исатайский район, 
КС "Тайман" 
УМГ "Атырау"</t>
  </si>
  <si>
    <t>WT2-22-07-601</t>
  </si>
  <si>
    <t>59 Р</t>
  </si>
  <si>
    <t>Текущий ремонт помещений узла связи в здании СЭБ Кульсаринского ЛПУ.</t>
  </si>
  <si>
    <t>Құлсары ЖӨБ ҚПБ ғимаратында тораптың үй-жайларын ағымды жөндеу</t>
  </si>
  <si>
    <t>WK3-22-07-601</t>
  </si>
  <si>
    <t>60 Р</t>
  </si>
  <si>
    <t>Текущий ремонт здания АБК КС "Редут"</t>
  </si>
  <si>
    <t>"Редут" КС АБК ғимаратын ағымды жөндеу</t>
  </si>
  <si>
    <t xml:space="preserve">Атырауская область, Махамбетский район, село Талдыколь,  Редутское ЛПУ </t>
  </si>
  <si>
    <t>WR1-22-07-602</t>
  </si>
  <si>
    <t>61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</si>
  <si>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</si>
  <si>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</si>
  <si>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Бақылау-өлшеуіш аспаптарды және автоматиканы және ұқсас өлшеуіш құралдар мен жабдықтарды жөндеу/жаңғарту жөніндегі жұмыстар </t>
  </si>
  <si>
    <t>Текущий ремонт приборов и оборудования</t>
  </si>
  <si>
    <t>Аспаптарды және жабдықты ағымды жөндеу</t>
  </si>
  <si>
    <t>UGD-22-03-601
UGD-22-03-603
UGD-22-03-604
UGD-22-03-605
UGD-22-03-606
UGD-22-03-607
UGD-22-03-608
UGD-22-03-609
UGD-22-03-611
UGD-22-03-612
UGD-22-03-613
UGD-22-03-614
UGD-22-03-615
UGD-22-03-616</t>
  </si>
  <si>
    <t>62 Р</t>
  </si>
  <si>
    <t>Ремонт контроллера САУ ГПА №3 ТКЦ-4 Опорненского ЛПУ</t>
  </si>
  <si>
    <t>Опорный ЖӨБ ТКЦ-4 №3 ГАА БАЖ бақылаушыны жөндеу</t>
  </si>
  <si>
    <t>MO2-22-03-601</t>
  </si>
  <si>
    <t>63 Р</t>
  </si>
  <si>
    <t xml:space="preserve">Жобалау жөніндегі инженерлік жұмыстар </t>
  </si>
  <si>
    <t>Мынадай жұмыстарға байланысты және жобалау жөніндегі инженерлік жұмыстар (көше/авто/ және темір жол/байланыс жолағы, желісі, кәсіпорындар/ технологиялық үдерістердің, сулы/кәріздер/ сусіңгіш жүйелер/ ғимарат/ құрылыс/ аймақ/ объектілерінің/ электрстанцялары/ қалдықтарды/ шығындарды өңдеу қондырғыны жобалауға байланыстыдан басқа)</t>
  </si>
  <si>
    <t>Рабочий проект на установку линейного (отсекающего) крана Ду1000мм №929-1 МГ "Бухара- Урал" с обводной линией Ду150мм</t>
  </si>
  <si>
    <t xml:space="preserve"> Ду150мм  айналма желісі бар  "Бұқара-Орал" МГҚ №929-1  Ду1000мм желілік (кесілген) кранды орнатуға арналған жұмыс жоба</t>
  </si>
  <si>
    <t>г. Актобе, ул. Есет-батыра, 39, УМГ Актобе, Аральское ЛПУ</t>
  </si>
  <si>
    <t>90 дней со дня подписания договора</t>
  </si>
  <si>
    <t>BA1-94-01-601</t>
  </si>
  <si>
    <t>64 Р</t>
  </si>
  <si>
    <t>Рабочий проект на установку линейного (отсекающего) крана Ду1000мм №929-2 МГ "Бухара- Урал" с обводной линией Ду150мм</t>
  </si>
  <si>
    <t xml:space="preserve"> Ду150мм  айналма желісі бар  "Бұқара-Орал" МГҚ №929-2  Ду1000мм желілік (кесілген) кранды орнатуға арналған жұмыс жоба</t>
  </si>
  <si>
    <t>BA1-94-01-602</t>
  </si>
  <si>
    <t>65 Р</t>
  </si>
  <si>
    <t>33.11.12.000.002.00.0999.000000000000</t>
  </si>
  <si>
    <t>Работы по техническому обслуживанию резервуаров/цистерн и аналогичного емкостного оборудования</t>
  </si>
  <si>
    <t>Өрт сөндіру/күзету сигнализациясына/ сөндіру жүйесіне/бейнебақылау және ұқсас жабдықтарға техникалық қызмет көрсету жөніндегі жумыстар</t>
  </si>
  <si>
    <t>Техническое обслуживание оборудования АГПТ ТКЦ-4 КС "Опорная"</t>
  </si>
  <si>
    <t xml:space="preserve">Опорный КС ТКЦ-4 АГПТ жабдыққа техникалық қызмет көрсету  </t>
  </si>
  <si>
    <t>MO2-22-02-601</t>
  </si>
  <si>
    <t>66 Р</t>
  </si>
  <si>
    <t>Техническое обслуживание оборудования АГПТ  КС "Акколь"</t>
  </si>
  <si>
    <t>"Ақкөл" КС АГПТ жабдыққа техникалық қызмет көрсету</t>
  </si>
  <si>
    <t>WW3-93-02-613</t>
  </si>
  <si>
    <t>67 Р</t>
  </si>
  <si>
    <t>Техническое обслуживание оборудования АГПТ ТКЦ-5 КС "Индер"</t>
  </si>
  <si>
    <t>"Індер" КС АГПТ ТКЦ-5 жабдыққа техникалық қызмет көрсету</t>
  </si>
  <si>
    <t>WI5-93-02-623</t>
  </si>
  <si>
    <t>68 Р</t>
  </si>
  <si>
    <t>Техническое обслуживание оборудования АГПТ п/п "Тайман"</t>
  </si>
  <si>
    <t>"Тайман" п/п  АГПТ  жабдыққа техникалық қызмет көрсету</t>
  </si>
  <si>
    <t>WT2-93-02-611</t>
  </si>
  <si>
    <t>69 Р</t>
  </si>
  <si>
    <t>Техническое обслуживание оборудования АГПТ КЦ-А КС "Уральск"</t>
  </si>
  <si>
    <t>"Орал" КС КЦ-А  АГПТ  жабдыққа техникалық қызмет көрсету</t>
  </si>
  <si>
    <t xml:space="preserve">Западно-Казахстанская область,
г.Уральск, 
УМГ "Уральск" </t>
  </si>
  <si>
    <t>UU1-93-02-605</t>
  </si>
  <si>
    <t>70 Р</t>
  </si>
  <si>
    <t>Техническое обслуживание оборудования АГПТ Таразского ЛПУ</t>
  </si>
  <si>
    <t>Тараз ЖӨБ АГПТ  жабдыққа техникалық қызмет көрсету</t>
  </si>
  <si>
    <t>TT4-93-02-601</t>
  </si>
  <si>
    <t>71 Р</t>
  </si>
  <si>
    <t>Оснащение газоперекачивающих агрегатов типа ГТК-10-4 компрессорного цеха -4 компрессоной станции "Бейнеу" системами промывки осевого компрессора</t>
  </si>
  <si>
    <t>"Бейнеу" компрессорлық станциясының  4-компрессорлық цехының ГТК-10-4 түріндегі газ айдаушы агрегаттарын осьтік компрессорды жуу жүйелерімен жабдықтау</t>
  </si>
  <si>
    <t>Мангистауская область, 
Бейнеуский район, 
Бейнеуское ЛПУ, 
УМГ "Актау"</t>
  </si>
  <si>
    <r>
      <rPr>
        <b/>
        <i/>
        <sz val="10"/>
        <rFont val="Times New Roman"/>
        <family val="1"/>
        <charset val="204"/>
      </rPr>
      <t xml:space="preserve">Всего 
</t>
    </r>
    <r>
      <rPr>
        <i/>
        <sz val="10"/>
        <rFont val="Times New Roman"/>
        <family val="1"/>
        <charset val="204"/>
      </rPr>
      <t xml:space="preserve">170 302 000
</t>
    </r>
    <r>
      <rPr>
        <b/>
        <i/>
        <sz val="10"/>
        <rFont val="Times New Roman"/>
        <family val="1"/>
        <charset val="204"/>
      </rPr>
      <t xml:space="preserve">2016г. - </t>
    </r>
    <r>
      <rPr>
        <i/>
        <sz val="10"/>
        <rFont val="Times New Roman"/>
        <family val="1"/>
        <charset val="204"/>
      </rPr>
      <t xml:space="preserve">
6 343 000
</t>
    </r>
    <r>
      <rPr>
        <b/>
        <i/>
        <sz val="10"/>
        <rFont val="Times New Roman"/>
        <family val="1"/>
        <charset val="204"/>
      </rPr>
      <t xml:space="preserve">2017г. - </t>
    </r>
    <r>
      <rPr>
        <i/>
        <sz val="10"/>
        <rFont val="Times New Roman"/>
        <family val="1"/>
        <charset val="204"/>
      </rPr>
      <t xml:space="preserve">
163 959 000</t>
    </r>
  </si>
  <si>
    <t>MB1-21-02-666</t>
  </si>
  <si>
    <t>СЗ ДКСиР №272/64 от 05.05.2016г.</t>
  </si>
  <si>
    <t>72 Р</t>
  </si>
  <si>
    <t>Разработка ПСД  на подключение резервной нитки экспортного газопровода в САЦ-4 на 694 км"</t>
  </si>
  <si>
    <t xml:space="preserve">ОАО-4 694 км-де экспортты газқұбырлардың резервті желілерін қосуға арналған ЖСҚ әзірлеу </t>
  </si>
  <si>
    <t>Атырауская область, Макатский район, п. Макат, Макатское ЛПУ, УМГ "Атырау"</t>
  </si>
  <si>
    <t>WM4-95-01-670</t>
  </si>
  <si>
    <t>73 Р</t>
  </si>
  <si>
    <t xml:space="preserve">Разработка ПСД  на строительство перемычки для резервного газснабжения г. Уральска между МГ "Оренбург-Новопсков" и МГ "Карачаганак-Уральск" </t>
  </si>
  <si>
    <t xml:space="preserve">"Оренбург-Новопсков"МГҚ  және "Қарашығанақ-Орал" МГҚ мен Орал қ. Арасында резервті газбен жабдықтау үшін ЖСҚ әзірлеу   </t>
  </si>
  <si>
    <t>UC2-95-01-510</t>
  </si>
  <si>
    <t>74 Р</t>
  </si>
  <si>
    <t>33.12.19.100.005.00.0999.000000000000</t>
  </si>
  <si>
    <t>Работы по ремонту магистральных трубопроводов и аналогичных сетей/систем</t>
  </si>
  <si>
    <t>Магистральдық құбарларды және ұқсас желілерді/жүйелерді  жөндеу бойынша жұмыстар</t>
  </si>
  <si>
    <t>Замена трубы водовода между КС-11 и КС-10 на участке 932-1036 км</t>
  </si>
  <si>
    <t xml:space="preserve">932-1036 км учаскеде КС-11 және КС-10 арасында судың құбырларды ауыстыру  </t>
  </si>
  <si>
    <t>Актюбинская область, Шалкарский район, п.Бозой, КС-10 Аральского ЛПУ УМГ «Актобе»</t>
  </si>
  <si>
    <t>BA1-21-06-602</t>
  </si>
  <si>
    <t>75 Р</t>
  </si>
  <si>
    <t>Капитальный ремонт на участке 0- 134км газопровода-отвода на г.Актобе 1 нитка с разработкой ПСД</t>
  </si>
  <si>
    <t xml:space="preserve">ЖСҚ әзірлеп  Ақтөбе қ. 1 желіде газқұбыр-бұрымдарды 0-134км учаскеге арналған күрделі жөндеу </t>
  </si>
  <si>
    <t>Актюбинская область, Хромтауский район, КС-14 Краснооктябрьского ЛПУ УМГ «Актобе»</t>
  </si>
  <si>
    <r>
      <rPr>
        <b/>
        <i/>
        <sz val="10"/>
        <rFont val="Times New Roman"/>
        <family val="1"/>
        <charset val="204"/>
      </rPr>
      <t xml:space="preserve">Всего 
</t>
    </r>
    <r>
      <rPr>
        <i/>
        <sz val="10"/>
        <rFont val="Times New Roman"/>
        <family val="1"/>
        <charset val="204"/>
      </rPr>
      <t xml:space="preserve">86 073 000
</t>
    </r>
    <r>
      <rPr>
        <b/>
        <i/>
        <sz val="10"/>
        <rFont val="Times New Roman"/>
        <family val="1"/>
        <charset val="204"/>
      </rPr>
      <t xml:space="preserve">2016г. - </t>
    </r>
    <r>
      <rPr>
        <i/>
        <sz val="10"/>
        <rFont val="Times New Roman"/>
        <family val="1"/>
        <charset val="204"/>
      </rPr>
      <t xml:space="preserve">
10 000 000
</t>
    </r>
    <r>
      <rPr>
        <b/>
        <i/>
        <sz val="10"/>
        <rFont val="Times New Roman"/>
        <family val="1"/>
        <charset val="204"/>
      </rPr>
      <t xml:space="preserve">2017г. - </t>
    </r>
    <r>
      <rPr>
        <i/>
        <sz val="10"/>
        <rFont val="Times New Roman"/>
        <family val="1"/>
        <charset val="204"/>
      </rPr>
      <t xml:space="preserve">
76 073 000</t>
    </r>
  </si>
  <si>
    <t>BK5-21-01-605</t>
  </si>
  <si>
    <t>76 Р</t>
  </si>
  <si>
    <t>Благоустройство территории  ПХГ Акыртобе с разработкой проекта.</t>
  </si>
  <si>
    <t xml:space="preserve">Жобаны әзірлеп Ақыртөбе ЖАГҚ аумағын жайғастыру </t>
  </si>
  <si>
    <t xml:space="preserve">Жамбылская обл., УМГ "Тараз"  ПХГ "Акыртобе" </t>
  </si>
  <si>
    <r>
      <rPr>
        <b/>
        <i/>
        <sz val="10"/>
        <rFont val="Times New Roman"/>
        <family val="1"/>
        <charset val="204"/>
      </rPr>
      <t xml:space="preserve">Всего 
</t>
    </r>
    <r>
      <rPr>
        <i/>
        <sz val="10"/>
        <rFont val="Times New Roman"/>
        <family val="1"/>
        <charset val="204"/>
      </rPr>
      <t xml:space="preserve">33 186 000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28 186 000</t>
    </r>
  </si>
  <si>
    <t>TPA-21-07-602</t>
  </si>
  <si>
    <t>77 Р</t>
  </si>
  <si>
    <t>Благоустройство территории перемычки TIP-02 Акыртобе с разработкой ПСД</t>
  </si>
  <si>
    <t>ЖСҚ әзірлеп Ақыртөбе TIP-02 жалғастырғыштың аумағын жайғастыру</t>
  </si>
  <si>
    <t>УМГ "Тараз" Жамбылс-кая обл, Жамбыльский район, с.Акбулым</t>
  </si>
  <si>
    <r>
      <rPr>
        <b/>
        <i/>
        <sz val="10"/>
        <rFont val="Times New Roman"/>
        <family val="1"/>
        <charset val="204"/>
      </rPr>
      <t xml:space="preserve">Всего 
</t>
    </r>
    <r>
      <rPr>
        <i/>
        <sz val="10"/>
        <rFont val="Times New Roman"/>
        <family val="1"/>
        <charset val="204"/>
      </rPr>
      <t xml:space="preserve">15 520 000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10 520 000</t>
    </r>
  </si>
  <si>
    <t>TT4-21-07-601</t>
  </si>
  <si>
    <t>78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</si>
  <si>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</si>
  <si>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</si>
  <si>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Крандарды және өзге көтергіш жабдықтарды/ жүк түсіретін/жүк артатын жабдықтарды жөндеу/қайта жаңарту жөніндегі жұмыстар (тасымалдау құралдар базасына арналған көтергіш-тасымалдау техникалардан, лифтерден басқа)</t>
  </si>
  <si>
    <t>Ремонт мостового крана в КЦ ДКС "Полторацкое"</t>
  </si>
  <si>
    <t>"Полторацкое" ҚҚС КЦ көпір кранын жөндеу</t>
  </si>
  <si>
    <t xml:space="preserve">
Южно-Казахстанская область, Сарыагашский район с.Жибек-Жолы Полторацкое ЛПУ УМГ "Шымкент" </t>
  </si>
  <si>
    <t>SHD-21-02-601</t>
  </si>
  <si>
    <t>79 Р</t>
  </si>
  <si>
    <t>Бақылау-өлшегіш құралдарды және автоматикаларды және ұқсас өлшегіш құралдарды және жабдықтарды жөндеу/жаңғырту жөніндегі жұмыстар</t>
  </si>
  <si>
    <t xml:space="preserve"> Восстановление работоспособности дублирующей системы на базе СУ ЗУ на 649 км. МГ БГР-ТБА 1 нитка</t>
  </si>
  <si>
    <t xml:space="preserve">БГР-ТБА 1 желінің 649 км ӨТ СУ базасында қосарланушы жүйенің жұмыс қабелеттілігін қалпына келтіру  </t>
  </si>
  <si>
    <t xml:space="preserve">
Южно-Казахстанская область, Акбулакское ЛПУ УМГ "Шымкент" </t>
  </si>
  <si>
    <t>SH3-21-03-601</t>
  </si>
  <si>
    <t>80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</si>
  <si>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</si>
  <si>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</si>
  <si>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Электр қозғалтқыштарды/генераторларды және ұқсас жабдықтарды жөндеу/жаңғырты жөніндегі жұмыстар (көлікке қолданылатыннан басқа)</t>
  </si>
  <si>
    <t xml:space="preserve"> Капитальный ремонт ЭГПА №5</t>
  </si>
  <si>
    <t>№5 ГААП күрделі жөндеу</t>
  </si>
  <si>
    <t>SH3-21-05-601</t>
  </si>
  <si>
    <t>81 Р</t>
  </si>
  <si>
    <t>42.22.21.335.005.00.0999.000000000000</t>
  </si>
  <si>
    <t>Работы по ремонту/реконструкции линий электропередач и аналогичного линейного оборудования/объектов</t>
  </si>
  <si>
    <t xml:space="preserve">Электр беретін желілерді және ұқсас желілі жабдықтарды/объектілерді жөндеу/қайта құру жөніндегі жұмыстар  </t>
  </si>
  <si>
    <t>Капитальный ремонт электрических сетей наружного освещения внешнего периметра территории ИТЦ</t>
  </si>
  <si>
    <t xml:space="preserve">ИТО аумағының сыртқы периметрінің сыртын жарықтандыруға сыртының электрлік желісін күрделі жөндеу </t>
  </si>
  <si>
    <t>ИТЦ,
г. Уральск, пос.Желаево, промзона 1</t>
  </si>
  <si>
    <t>UPN-21-05-603</t>
  </si>
  <si>
    <t>82 Р</t>
  </si>
  <si>
    <t>42.21.24.335.000.00.0999.000000000000</t>
  </si>
  <si>
    <t>Работы по бурению водяных скважин и связанные с этим работы</t>
  </si>
  <si>
    <t xml:space="preserve">Су ұңғымаларын бұрғылау және осыған байланысты жұмыстар </t>
  </si>
  <si>
    <t>Бурение и обустройство водозаборной скважины на базе филиала ИТЦ</t>
  </si>
  <si>
    <t>ИТО филиалының базаында су жинау ұңғымасын бұрғылау және жайғастыру</t>
  </si>
  <si>
    <t>UPN-91-06-604</t>
  </si>
  <si>
    <t>83 Р</t>
  </si>
  <si>
    <t>42.22.21.335.000.00.0999.000000000000</t>
  </si>
  <si>
    <t>Работы по строительству и прокладке линий электропередач</t>
  </si>
  <si>
    <t xml:space="preserve">Электр беретін желілердің құрылысы және төсеу бойынша жұмыстар </t>
  </si>
  <si>
    <t>Комплекс работ по строительству и прокладке линий электропередач</t>
  </si>
  <si>
    <t>Строительство резервной эл. линии на производственной базе "ИТЦ"</t>
  </si>
  <si>
    <t xml:space="preserve">"ИТО" өндірістік базасында резервті эл.желінің құрылысы </t>
  </si>
  <si>
    <t>UPN-91-05-602</t>
  </si>
  <si>
    <t>84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</si>
  <si>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</si>
  <si>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</si>
  <si>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Құру/автоматтандырылған басқару/бақылау/мониторингілеу/есепке алу/диспетчерлендіру жүйелерін және ұқсас жабдықты енгізу бойынша жұмыстар</t>
  </si>
  <si>
    <t xml:space="preserve">Установка автоматизированной системы управления и мониторинга параметрами средств ЭХЗ на МГ «Союз», МГ «Оренбург-Новопсков» и МГ «САЦ» </t>
  </si>
  <si>
    <t>«Орал» МГҚБ «Союз» МГҚ, «Орынбор-Новопсков» МГҚ және «ОАО» МГҚ –дағы ЭХҚ құралдарының параметрлеріне автоматтандырылған басқару және мониторингілеу жүйесін орнату</t>
  </si>
  <si>
    <r>
      <rPr>
        <b/>
        <i/>
        <sz val="10"/>
        <rFont val="Times New Roman"/>
        <family val="1"/>
        <charset val="204"/>
      </rPr>
      <t xml:space="preserve">Всего 
</t>
    </r>
    <r>
      <rPr>
        <i/>
        <sz val="10"/>
        <rFont val="Times New Roman"/>
        <family val="1"/>
        <charset val="204"/>
      </rPr>
      <t xml:space="preserve">236 217 000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231 217 000</t>
    </r>
  </si>
  <si>
    <t>UC2-21-04-602</t>
  </si>
  <si>
    <t>85 Р</t>
  </si>
  <si>
    <t>Установка  автоматизированной системы управления и мониторинга параметрами средств ЭХЗ на МГ «Союз», МГ «Оренбург-Новопсков».</t>
  </si>
  <si>
    <t>«Союз» МГҚ, «Орынбор-Новопсков» МГҚ –дағы ЭХҚ құралдарының параметрлеріне автоматтандырылған басқару, бақылау және мониторингілеу жүйесін орнату</t>
  </si>
  <si>
    <t>Западно-Казахстанская область, УМГ Уральск Уральское ЛПУ</t>
  </si>
  <si>
    <r>
      <rPr>
        <b/>
        <i/>
        <sz val="10"/>
        <rFont val="Times New Roman"/>
        <family val="1"/>
        <charset val="204"/>
      </rPr>
      <t xml:space="preserve">Всего 
</t>
    </r>
    <r>
      <rPr>
        <i/>
        <sz val="10"/>
        <rFont val="Times New Roman"/>
        <family val="1"/>
        <charset val="204"/>
      </rPr>
      <t xml:space="preserve">103 722 000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98 722 000</t>
    </r>
  </si>
  <si>
    <t>UU1-21-04-601</t>
  </si>
  <si>
    <t>86 Р</t>
  </si>
  <si>
    <t>Разработка землеустроительного проекта по дополнительным земельным участкам для размещения свечи рассеивания, противопожарного водопровода и линии промышленных стоков УОГ ПХГ "Бозой"</t>
  </si>
  <si>
    <t>"Бозой" ГҚТ ЖАГҚ бағананы ыдырату, өртке қарсы су құбырын және өнеркәсіптік науалар желісін орналастыруға арналған қосымша жер учаскелері бойынша жер орналастыру жобасын жасау</t>
  </si>
  <si>
    <t>BBP-95-09-603</t>
  </si>
  <si>
    <t>87 Р</t>
  </si>
  <si>
    <t>Модернизация центробежного нагнетателя типа 370-18-1 ТКЦ-4 КС "Бейнеу"</t>
  </si>
  <si>
    <t>"Бейнеу" КС ТКЦ 370-18-1 түрдегі ортадан тепкіш қайта жаңарту</t>
  </si>
  <si>
    <t>авансовый платеж - 0%, оставшаяся часть в течении 30 рабочих дней с момента подписания акта приема выполненных работ</t>
  </si>
  <si>
    <r>
      <rPr>
        <b/>
        <i/>
        <sz val="10"/>
        <rFont val="Times New Roman"/>
        <family val="1"/>
        <charset val="204"/>
      </rPr>
      <t xml:space="preserve">Всего 
</t>
    </r>
    <r>
      <rPr>
        <i/>
        <sz val="10"/>
        <rFont val="Times New Roman"/>
        <family val="1"/>
        <charset val="204"/>
      </rPr>
      <t xml:space="preserve">180 000 000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175 000 000</t>
    </r>
  </si>
  <si>
    <t>MB1-21-02-610</t>
  </si>
  <si>
    <t>88 Р</t>
  </si>
  <si>
    <t xml:space="preserve">Ремонт узлов газоперекачивающего агрегата №1 КЦ-А КС "Уральск" </t>
  </si>
  <si>
    <t xml:space="preserve"> "Орал" КС КЦ-А №1газ айдауыш агрегаттың торыбын жөндеу </t>
  </si>
  <si>
    <t xml:space="preserve">Западно-Казахстанская область,
г.Уральск, 
 ЛПУ "Уральск" ,
УМГ "Уральск" </t>
  </si>
  <si>
    <r>
      <rPr>
        <b/>
        <i/>
        <sz val="10"/>
        <rFont val="Times New Roman"/>
        <family val="1"/>
        <charset val="204"/>
      </rPr>
      <t xml:space="preserve">Всего 
</t>
    </r>
    <r>
      <rPr>
        <i/>
        <sz val="10"/>
        <rFont val="Times New Roman"/>
        <family val="1"/>
        <charset val="204"/>
      </rPr>
      <t xml:space="preserve">126 822 000
</t>
    </r>
    <r>
      <rPr>
        <b/>
        <i/>
        <sz val="10"/>
        <rFont val="Times New Roman"/>
        <family val="1"/>
        <charset val="204"/>
      </rPr>
      <t xml:space="preserve">2016г. - </t>
    </r>
    <r>
      <rPr>
        <i/>
        <sz val="10"/>
        <rFont val="Times New Roman"/>
        <family val="1"/>
        <charset val="204"/>
      </rPr>
      <t xml:space="preserve">
16 822 000
</t>
    </r>
    <r>
      <rPr>
        <b/>
        <i/>
        <sz val="10"/>
        <rFont val="Times New Roman"/>
        <family val="1"/>
        <charset val="204"/>
      </rPr>
      <t xml:space="preserve">2017г. - </t>
    </r>
    <r>
      <rPr>
        <i/>
        <sz val="10"/>
        <rFont val="Times New Roman"/>
        <family val="1"/>
        <charset val="204"/>
      </rPr>
      <t xml:space="preserve">
110 000 000</t>
    </r>
  </si>
  <si>
    <t>UU1-21-02-601</t>
  </si>
  <si>
    <t>89 Р</t>
  </si>
  <si>
    <t>Ремонт ротора ТВД-ОК ГПА №6 КЦ-А КС "Чижа" в специализированных заводских условиях.</t>
  </si>
  <si>
    <t xml:space="preserve">Мамандырылған зауыд жағдайларында "Чижа" КС КЦ-А ГАА ТВД-ОК роторды жөндеу </t>
  </si>
  <si>
    <t>Западно-Казахстанская область,
Таскалинский район, 
п.Чижа, 
КС "Чижа" 
УМГ «Уральск»</t>
  </si>
  <si>
    <r>
      <rPr>
        <b/>
        <i/>
        <sz val="10"/>
        <rFont val="Times New Roman"/>
        <family val="1"/>
        <charset val="204"/>
      </rPr>
      <t xml:space="preserve">Всего 
</t>
    </r>
    <r>
      <rPr>
        <i/>
        <sz val="10"/>
        <rFont val="Times New Roman"/>
        <family val="1"/>
        <charset val="204"/>
      </rPr>
      <t xml:space="preserve">80 548 000
</t>
    </r>
    <r>
      <rPr>
        <b/>
        <i/>
        <sz val="10"/>
        <rFont val="Times New Roman"/>
        <family val="1"/>
        <charset val="204"/>
      </rPr>
      <t xml:space="preserve">2016г. - </t>
    </r>
    <r>
      <rPr>
        <i/>
        <sz val="10"/>
        <rFont val="Times New Roman"/>
        <family val="1"/>
        <charset val="204"/>
      </rPr>
      <t xml:space="preserve">
10 548 000
</t>
    </r>
    <r>
      <rPr>
        <b/>
        <i/>
        <sz val="10"/>
        <rFont val="Times New Roman"/>
        <family val="1"/>
        <charset val="204"/>
      </rPr>
      <t xml:space="preserve">2017г. - </t>
    </r>
    <r>
      <rPr>
        <i/>
        <sz val="10"/>
        <rFont val="Times New Roman"/>
        <family val="1"/>
        <charset val="204"/>
      </rPr>
      <t xml:space="preserve">
70 000 000</t>
    </r>
  </si>
  <si>
    <t>UC2-21-02-602</t>
  </si>
  <si>
    <t>90 Р</t>
  </si>
  <si>
    <t>Разработка ПСД на капитальный ремонт узла подключения на 929 км МГ «Бухара-Урал» к МГ «Бейнеу-Шымкент»</t>
  </si>
  <si>
    <t xml:space="preserve"> «Бейнеу-Шымкент» МГҚ "Бұқара-Орал" МГҚ 929 км іске қосу торабын күрделі жөндеуге арналған ЖСҚ әзірлеу</t>
  </si>
  <si>
    <t>Актюбинская область, Шалкарский район, пос. Бозой, «Аральского ЛПУ» УМГ "Актобе"</t>
  </si>
  <si>
    <t xml:space="preserve"> Начало - со дня подписания договора, окончание в течение 150 дней.</t>
  </si>
  <si>
    <t>BA1-95-01-611</t>
  </si>
  <si>
    <t>91 Р</t>
  </si>
  <si>
    <t>Капремонт перехода МГ БГР-ТБА через реку Узун-Каргалы на 1282км 2-нитки МГ БГР-ТБА с разработкой ПСД</t>
  </si>
  <si>
    <t>БГР-ТБА МГҚ 2-желісндегі 1282 км Ұзын-Қарғалы өзені арқылы БГР-ТБА МГҚ  өтпені ЖСҚ әзірлеумен күрделі жөндеу</t>
  </si>
  <si>
    <t xml:space="preserve">Алматинская область,
УМГ "Алматы", 
 Алматинское ЛПУ </t>
  </si>
  <si>
    <r>
      <rPr>
        <b/>
        <i/>
        <sz val="10"/>
        <rFont val="Times New Roman"/>
        <family val="1"/>
        <charset val="204"/>
      </rPr>
      <t xml:space="preserve">Всего 
</t>
    </r>
    <r>
      <rPr>
        <i/>
        <sz val="10"/>
        <rFont val="Times New Roman"/>
        <family val="1"/>
        <charset val="204"/>
      </rPr>
      <t xml:space="preserve">104 284 000
</t>
    </r>
    <r>
      <rPr>
        <b/>
        <i/>
        <sz val="10"/>
        <rFont val="Times New Roman"/>
        <family val="1"/>
        <charset val="204"/>
      </rPr>
      <t xml:space="preserve">2016г. - </t>
    </r>
    <r>
      <rPr>
        <i/>
        <sz val="10"/>
        <rFont val="Times New Roman"/>
        <family val="1"/>
        <charset val="204"/>
      </rPr>
      <t xml:space="preserve">
16 000 000
</t>
    </r>
    <r>
      <rPr>
        <b/>
        <i/>
        <sz val="10"/>
        <rFont val="Times New Roman"/>
        <family val="1"/>
        <charset val="204"/>
      </rPr>
      <t xml:space="preserve">2017г. - </t>
    </r>
    <r>
      <rPr>
        <i/>
        <sz val="10"/>
        <rFont val="Times New Roman"/>
        <family val="1"/>
        <charset val="204"/>
      </rPr>
      <t xml:space="preserve">
88 284 000</t>
    </r>
  </si>
  <si>
    <t>SA5-21-01-661</t>
  </si>
  <si>
    <t>92 Р</t>
  </si>
  <si>
    <t>Капремонт перехода МГ БГР-ТБА через реку Чемолганка на 1293км 2-нитки МГ БГР-ТБА с разработкой ПСД</t>
  </si>
  <si>
    <t>БГР-ТБА МГҚ 2-желісндегі 1293 км Шамалған өзені арқылы БГР-ТБА МГҚ өтпені ЖСҚ әзірлеумен күрделі жөндеу</t>
  </si>
  <si>
    <r>
      <rPr>
        <b/>
        <i/>
        <sz val="10"/>
        <rFont val="Times New Roman"/>
        <family val="1"/>
        <charset val="204"/>
      </rPr>
      <t xml:space="preserve">Всего 
</t>
    </r>
    <r>
      <rPr>
        <i/>
        <sz val="10"/>
        <rFont val="Times New Roman"/>
        <family val="1"/>
        <charset val="204"/>
      </rPr>
      <t xml:space="preserve">64 838 000
</t>
    </r>
    <r>
      <rPr>
        <b/>
        <i/>
        <sz val="10"/>
        <rFont val="Times New Roman"/>
        <family val="1"/>
        <charset val="204"/>
      </rPr>
      <t xml:space="preserve">2016г. - </t>
    </r>
    <r>
      <rPr>
        <i/>
        <sz val="10"/>
        <rFont val="Times New Roman"/>
        <family val="1"/>
        <charset val="204"/>
      </rPr>
      <t xml:space="preserve">
10 637 000
</t>
    </r>
    <r>
      <rPr>
        <b/>
        <i/>
        <sz val="10"/>
        <rFont val="Times New Roman"/>
        <family val="1"/>
        <charset val="204"/>
      </rPr>
      <t xml:space="preserve">2017г. - </t>
    </r>
    <r>
      <rPr>
        <i/>
        <sz val="10"/>
        <rFont val="Times New Roman"/>
        <family val="1"/>
        <charset val="204"/>
      </rPr>
      <t xml:space="preserve">
54 201 000</t>
    </r>
  </si>
  <si>
    <t>SA5-21-01-662</t>
  </si>
  <si>
    <t>93 Р</t>
  </si>
  <si>
    <t>Капремонт перехода МГ БГР-ТБА через реку Каскеленка на 1303км 1-нитки МГ БГР-ТБА с разработкой ПСД</t>
  </si>
  <si>
    <t>БГР-ТБА МГҚ 1-желісндегі 1303 км Қаскелен өзені арқылы БГР-ТБА МГҚ өтпені ЖСҚ әзірлеумен  күрделі жөндеу</t>
  </si>
  <si>
    <r>
      <rPr>
        <b/>
        <i/>
        <sz val="10"/>
        <rFont val="Times New Roman"/>
        <family val="1"/>
        <charset val="204"/>
      </rPr>
      <t xml:space="preserve">Всего 
</t>
    </r>
    <r>
      <rPr>
        <i/>
        <sz val="10"/>
        <rFont val="Times New Roman"/>
        <family val="1"/>
        <charset val="204"/>
      </rPr>
      <t xml:space="preserve">44 724 000
</t>
    </r>
    <r>
      <rPr>
        <b/>
        <i/>
        <sz val="10"/>
        <rFont val="Times New Roman"/>
        <family val="1"/>
        <charset val="204"/>
      </rPr>
      <t xml:space="preserve">2016г. - </t>
    </r>
    <r>
      <rPr>
        <i/>
        <sz val="10"/>
        <rFont val="Times New Roman"/>
        <family val="1"/>
        <charset val="204"/>
      </rPr>
      <t xml:space="preserve">
14 724 000
</t>
    </r>
    <r>
      <rPr>
        <b/>
        <i/>
        <sz val="10"/>
        <rFont val="Times New Roman"/>
        <family val="1"/>
        <charset val="204"/>
      </rPr>
      <t xml:space="preserve">2017г. - </t>
    </r>
    <r>
      <rPr>
        <i/>
        <sz val="10"/>
        <rFont val="Times New Roman"/>
        <family val="1"/>
        <charset val="204"/>
      </rPr>
      <t xml:space="preserve">
30 000 000</t>
    </r>
  </si>
  <si>
    <t>SA5-21-01-663</t>
  </si>
  <si>
    <t>94 Р</t>
  </si>
  <si>
    <t>Благоустройство территории КС-10 Аральского ЛПУ с разработкой ПСД</t>
  </si>
  <si>
    <t>ЖСҚ әзірлеп Арал ЖӨБ КС-10 аумағын жайғастыру</t>
  </si>
  <si>
    <r>
      <rPr>
        <b/>
        <i/>
        <sz val="10"/>
        <rFont val="Times New Roman"/>
        <family val="1"/>
        <charset val="204"/>
      </rPr>
      <t xml:space="preserve">Всего 
</t>
    </r>
    <r>
      <rPr>
        <i/>
        <sz val="10"/>
        <rFont val="Times New Roman"/>
        <family val="1"/>
        <charset val="204"/>
      </rPr>
      <t xml:space="preserve">665 269 000
</t>
    </r>
    <r>
      <rPr>
        <b/>
        <i/>
        <sz val="10"/>
        <rFont val="Times New Roman"/>
        <family val="1"/>
        <charset val="204"/>
      </rPr>
      <t xml:space="preserve">2016г. - </t>
    </r>
    <r>
      <rPr>
        <i/>
        <sz val="10"/>
        <rFont val="Times New Roman"/>
        <family val="1"/>
        <charset val="204"/>
      </rPr>
      <t xml:space="preserve">
37 310 000
</t>
    </r>
    <r>
      <rPr>
        <b/>
        <i/>
        <sz val="10"/>
        <rFont val="Times New Roman"/>
        <family val="1"/>
        <charset val="204"/>
      </rPr>
      <t xml:space="preserve">2017г. - </t>
    </r>
    <r>
      <rPr>
        <i/>
        <sz val="10"/>
        <rFont val="Times New Roman"/>
        <family val="1"/>
        <charset val="204"/>
      </rPr>
      <t xml:space="preserve">
627 959 000</t>
    </r>
  </si>
  <si>
    <t>BA1-91-07-501</t>
  </si>
  <si>
    <t>95 Р</t>
  </si>
  <si>
    <t xml:space="preserve">Разработка землеустроительного проекта и проекта рекультивации для ремонтных работ на участке 41-104км МГ "САЦ-IV-I" по результатам отчета ВТД 2015г. </t>
  </si>
  <si>
    <t>2015 ж. ҚІД есебінің нәтижесі бойынша  "САЦ-IV-I" МГҚ 41-104км учаскеде жөндеу жұмыстар үшін жерге орналастыру жобасы және қалпына келтіру жобасын әзірлеу</t>
  </si>
  <si>
    <t>Западно-Казахстанская область,
г.Уральск ,
УМГ «Уральск»,
Чижинское ЛПУ</t>
  </si>
  <si>
    <t>Начало со дня подписания договора, завершение до 15.12.2016г.</t>
  </si>
  <si>
    <t>UC2-95-01-629</t>
  </si>
  <si>
    <t>96 Р</t>
  </si>
  <si>
    <t xml:space="preserve">Разработка землеустроительного проекта и проекта рекультивации для ремонтных работ на участке 170-245км МГ "Союз" по результатам отчета ВТД 2015г. </t>
  </si>
  <si>
    <t>2015 ж. ҚІД есебінің нәтижесі бойынша  "Союз" МГҚ 170-245км учаскеде жөндеу жұмыстар үшін жерге орналастыру жобасы және қалпына келтіру жобасын әзірлеу</t>
  </si>
  <si>
    <t>UU1-95-01-620</t>
  </si>
  <si>
    <t>97 Р</t>
  </si>
  <si>
    <t>Бақылау-өлшегіш асапаптар және автоматикалар және ұқсас  өлшегіш құралдарды және жабдықтарды жөндеу/қайта жаңарту жөніндегі жұмыстар</t>
  </si>
  <si>
    <t>Текущий ремонт телеуправляемого диагностического комплекса</t>
  </si>
  <si>
    <t>Телебасқаратын диагностикалау кешенін ағымды жөндеу</t>
  </si>
  <si>
    <t>-</t>
  </si>
  <si>
    <t>UGD-22-03-602</t>
  </si>
  <si>
    <t>98 Р</t>
  </si>
  <si>
    <t>71.12.31.100.000.00.0999.000000000000</t>
  </si>
  <si>
    <t>Работы по геофизической разведке/исследованиям</t>
  </si>
  <si>
    <t>Геофизикалық барлау/ зерттеу жөніндегі жұмыстар</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</si>
  <si>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</si>
  <si>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</si>
  <si>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Актюбинская обл., УМГ "Актобе" Аральское ЛПУ</t>
  </si>
  <si>
    <t>ДКСиР / ДЭМГКСиПХГ</t>
  </si>
  <si>
    <t>BBP-93-09-605</t>
  </si>
  <si>
    <t>СЗ ДЭМГКСиПХГ №692/60 от 16.05.2016г.</t>
  </si>
  <si>
    <t>99 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</si>
  <si>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</si>
  <si>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</si>
  <si>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Южно-Казахстанская обл., УМГ "Шымкент" Полторацкое ЛПУ</t>
  </si>
  <si>
    <t>SHP-93-09-602</t>
  </si>
  <si>
    <t>100 Р</t>
  </si>
  <si>
    <t>Геофизикалық барлау/ зерттеу бойынша жұмыстар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</si>
  <si>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</si>
  <si>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</si>
  <si>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 xml:space="preserve">Жамбылская обл., УМГ "Тараз"  Таразское ЛПУ </t>
  </si>
  <si>
    <t>Начало со дня подписания договора, завершение в течении 60 дней</t>
  </si>
  <si>
    <t>TPA-93-09-602</t>
  </si>
  <si>
    <t>101 Р</t>
  </si>
  <si>
    <t>СЗ ДЭМГКСиПХГ №663/60 от 11.05.2016г.</t>
  </si>
  <si>
    <t>920 У</t>
  </si>
  <si>
    <t>33.12.12.320.001.00.0777.000000000000</t>
  </si>
  <si>
    <t>Услуги по техническому обслуживанию компрессорного оборудования</t>
  </si>
  <si>
    <t xml:space="preserve">Компрессорлық жабдықтарға техникалық қызмет көрсету жөніндегі қызметтер </t>
  </si>
  <si>
    <t>Услуги по течническому обслуживанию компрессорного и аналогичного оборудования</t>
  </si>
  <si>
    <t>Техническое обслуживание газоперекачивающих агрегатов типа ГПА 10-01 на КС "Акколь"</t>
  </si>
  <si>
    <t xml:space="preserve">"Ақкөл" КС ГАА-10-01 түрдегі газ айдаушы агрегаттарға техникалық қызмет көрсету </t>
  </si>
  <si>
    <t>Атырауская область, Курмангазинский район,
 станция Ганюшкино, село Акколь, 
КС "Акколь", Аккольское ЛПУ, 
УМГ "Атырау"</t>
  </si>
  <si>
    <t>Начало со дня подписания договора, завершение до 30.12.16г.</t>
  </si>
  <si>
    <t>WW3-93-02-621</t>
  </si>
  <si>
    <t>921 У</t>
  </si>
  <si>
    <t>Техническое обслуживание газоперекачивающих агрегатов типа ГПА 10-01 на КС "Тайман"</t>
  </si>
  <si>
    <t xml:space="preserve">"Тайман" КС ГАА-10-01 түрдегі газ айдаушы агрегаттарға техникалық қызмет көрсету </t>
  </si>
  <si>
    <t>Атырауская область, 
Исатайский район, 
КС "Тайман" ,
УМГ "Атырау"</t>
  </si>
  <si>
    <t>WT2-93-02-620</t>
  </si>
  <si>
    <t>922 У</t>
  </si>
  <si>
    <t>Техническое обслуживание двигателей НК-12СТ КС-12 Шалкарского ЛПУ</t>
  </si>
  <si>
    <t xml:space="preserve">Шалқар ЖӨБ  КС НК-12СТ қозғалтқышқа  техникалық қызмет көрсету </t>
  </si>
  <si>
    <t>Актюбинская область,  
Шалкарский район, 
г. Шалкар промзона 20, 
Шалкарское СМУ
УМГ "Актобе"</t>
  </si>
  <si>
    <t>BS3-93-02-601</t>
  </si>
  <si>
    <t>923 У</t>
  </si>
  <si>
    <t>74.90.20.000.055.00.0777.000000000000</t>
  </si>
  <si>
    <t>Услуги по паспортизации/инвентаризации</t>
  </si>
  <si>
    <t>Паспорттау/инвентарлау жөніндегі қызметтер</t>
  </si>
  <si>
    <t>Услуги по паспортизации/инвентаризации (объектов/систем/путей, дорог/мест/ТМЦ/источников/отходов и т.п.)</t>
  </si>
  <si>
    <t>Паспорттау/инвентарлау жөніндегі қызметтер (жолдың/орынның/ТМЖ/көздердің/ қалдықтардың және т.б.  объектілері/жүйелері/жолдары)</t>
  </si>
  <si>
    <t xml:space="preserve"> Восстановление технических паспортов объектов Акбулакского ЛПУ</t>
  </si>
  <si>
    <t>Ақбұлақ ЖӨБ объектілердің техникалық пайспорттын қалпына келтіру</t>
  </si>
  <si>
    <t>SH3-94-07-601</t>
  </si>
  <si>
    <t>924 У</t>
  </si>
  <si>
    <t xml:space="preserve"> Восстановление технических паспортов объектов Полторацкого ЛПУ</t>
  </si>
  <si>
    <t>Полторацкое ЖӨБ объектілердің техникалық пайспорттын қалпына келтіру</t>
  </si>
  <si>
    <t>Южно-Казахстанская область, Сары-Агашкий район, село Абай, "Полторацкое" ЛПУ ГРС Абай</t>
  </si>
  <si>
    <t>SH2-94-07-601</t>
  </si>
  <si>
    <t>925 У</t>
  </si>
  <si>
    <t xml:space="preserve">Услуги РГП Госэкспертиза на выдачу заключения по проекту "Рабочий проект на установку линейного (отсекающего) крана Ду1000мм №929-1 МГ "Бухара- Урал" с обводной линией Ду150мм" </t>
  </si>
  <si>
    <t>Ду150мм  айналма желісі бар  "Бұқара-Орал" МГҚ №929-1  Ду1000мм желілік (кесілген) кранды орнатуға арналған жұмыс  жобасы бойынша қорытындыны беруге арналған Мемсараптама РМК қызметтері</t>
  </si>
  <si>
    <t>60 дней со дня подписания договора</t>
  </si>
  <si>
    <t>BA1-94-01-603</t>
  </si>
  <si>
    <t>926 У</t>
  </si>
  <si>
    <t xml:space="preserve">Услуги РГП Госэкспертиза на выдачу заключения по проекту "Рабочий проект на установку линейного (отсекающего) крана Ду1000мм №929-2 МГ "Бухара- Урал" с обводной линией Ду150мм" </t>
  </si>
  <si>
    <t>Ду150мм  айналма желісі бар  "Бұқара-Орал" МГҚ №929-2  Ду1000мм желілік (кесілген) кранды орнатуға арналған жұмыс  жобасы бойынша қорытындыны беруге арналған Мемсараптама РМК қызметтері</t>
  </si>
  <si>
    <t>BA1-94-01-604</t>
  </si>
  <si>
    <t>927 У</t>
  </si>
  <si>
    <t>Зертханалық/зертханалы-асаптық зерттеу/талдау жүргізу жөніндегі қызметтер</t>
  </si>
  <si>
    <t>Внешнетрубное обследование  по определению технического состояния участка 965,25-966,75км МГ "САЦ-3" с применением средств для наружной диагностика.</t>
  </si>
  <si>
    <t>Сыртқы дигностикалауға арналған құралдарды пайдаланып "ОАО-3" МГҚ 965,25-966,75 км учаскесінің техникалық жағадайы бойынша құбырдың сыртын тексеру</t>
  </si>
  <si>
    <t>Западно-Казахстанская область,  
Джангалинский район, 
Джангалинское ЛПУ, 
УМГ "Уральск"</t>
  </si>
  <si>
    <t>UD6-93-01-615</t>
  </si>
  <si>
    <t>928 У</t>
  </si>
  <si>
    <t>Комплексное диагностическое обследование труб Ду1200мм с применением сканеров-дефектоскопов общей длинной 1500м.</t>
  </si>
  <si>
    <t xml:space="preserve">Жалпы ұзындығы 1500м сканерле-дефектоскопты қолданып Ду1200 мм құбырларды кешенді диагностикалап тексеру </t>
  </si>
  <si>
    <t>UD6-93-01-616</t>
  </si>
  <si>
    <t>929 У</t>
  </si>
  <si>
    <t>Экспертиза промышленной безопасности по результатам обследования грузоподъемных механизмов и сосудов высокого давления  УМГ "Атырау"</t>
  </si>
  <si>
    <t xml:space="preserve">"Атырау" МГҚБ жоғары қысымды түтіктер және жүк көтергіш механизмдерді зерттеу нәтижесі жөніндегі өнеркәсіп қауіпсіздігінің сараптамасы </t>
  </si>
  <si>
    <t xml:space="preserve">Атырауская область,
УМГ Атырау </t>
  </si>
  <si>
    <t>авансовый платеж - 0%, оставшаяся часть в течении 30 рабочих дней с момента подписания акта приема оказанных услуг</t>
  </si>
  <si>
    <t xml:space="preserve">WI5-93-02-610
WM4-93-02-605
</t>
  </si>
  <si>
    <t>930 У</t>
  </si>
  <si>
    <t>Экспертиза промышленной безопасности по результатам обследования грузоподъемных механизмов и сосудов высокого давления  УМГ "Тараз"</t>
  </si>
  <si>
    <t xml:space="preserve">"Тараз" МГҚБ жоғары қысымды түтіктер және жүк көтергіш механизмдерді зерттеу нәтижесі жөніндегі өнеркәсіп қауіпсіздігінің сараптамасы </t>
  </si>
  <si>
    <t xml:space="preserve">Жамбылская область область,
УМГ Тараз </t>
  </si>
  <si>
    <t xml:space="preserve">TDA-93-02-602, TDA-93-02-603, TDA-93-02-604, TDA-93-02-605, TDA-93-02-606, TT4-93-01-601, TT4-93-01-602,  TT4-93-01-603, TT4-93-01-604, TT4-93-01-605,  TT4-93-01-606, TT4-93-01-607, TT4-93-01-608,  TT4-93-01-670,  </t>
  </si>
  <si>
    <t>931 У</t>
  </si>
  <si>
    <t>Экспертиза промышленной безопасности по результатам обследования грузоподъемных механизмов и сосудов высокого давления  УМГ "Актау"</t>
  </si>
  <si>
    <t xml:space="preserve">"Ақтау" МГҚБ жоғары қысымды түтіктер және жүк көтергіш механизмдерді зерттеу нәтижесі жөніндегі өнеркәсіп қауіпсіздігінің сараптамасы </t>
  </si>
  <si>
    <t>Мангистауская область, 
УМГ "Актау"</t>
  </si>
  <si>
    <t>MO2-93-02-602
MGO-93-02-601</t>
  </si>
  <si>
    <t>932 У</t>
  </si>
  <si>
    <t>Техническое обслуживание основного и вспомогательного оборудования нового ТКЦ-4 КС "Макат"</t>
  </si>
  <si>
    <t xml:space="preserve">"Мақат" КС жаңа ТКЦ-4 негізгі және қосалқы жабдықтарға техникалық қызмет көрсету  </t>
  </si>
  <si>
    <t>Атырауская область, Макатский район, п. Макат, КС "Макат", УМГ "Атырау"</t>
  </si>
  <si>
    <t>WM4-93-02-607</t>
  </si>
  <si>
    <t>933 У</t>
  </si>
  <si>
    <t>Техобслуживание газоперекачивающих агрегатов типа ГПА-Ц-6,3 дожимной компрессорной станции Аральского ЛПУ в условиях компрессорной станции</t>
  </si>
  <si>
    <t xml:space="preserve">Компрессорлық станцияның жағдайларында Арал ЖӨБ қысымды компрессорлық станцияның КАА-Ц-6,3 түрдегі газ айдауыш агрегатына техникалық қызмет көрсету </t>
  </si>
  <si>
    <t>BBD-93-02-601</t>
  </si>
  <si>
    <t>934 У</t>
  </si>
  <si>
    <t>Начало: С даты подписания договора по 31.05.2016 года</t>
  </si>
  <si>
    <t>СЗ ДИТиС №369/70 от 14.05.2016г.</t>
  </si>
  <si>
    <t>935 У</t>
  </si>
  <si>
    <t>71.12.20.000.000.00.0777.000000000000</t>
  </si>
  <si>
    <t>Услуги по авторскому/техническому надзору/управлению проектами, работами</t>
  </si>
  <si>
    <t>Жұмыстарды, жобаларды, авторлық/техникалық қадағалау жөніндегі қызметтер</t>
  </si>
  <si>
    <t>Комплекс работ по авторскому надзору за реализацией технологической схемы эксплуатации ПХГ "Бозой" разработчик которой ООО "Газпром ВНИИГАЗ".</t>
  </si>
  <si>
    <t>"Газпром ВНИИГАЗ" ЖШҚ әзірлеген, "Бозой" ЖАГҚ пайдаланудың технологиялық сызбасының іске асырылуын авторлық қадағалау жөніндегі жұмыстар кешені</t>
  </si>
  <si>
    <t>137-14</t>
  </si>
  <si>
    <t>BBP-93-09-604</t>
  </si>
  <si>
    <t>936 У</t>
  </si>
  <si>
    <t>Комплекс работ по авторскому надзору за реализацией технологической схемы эксплуатации ПХГ "Полторацкое" разработчик которой ООО "Газпром ВНИИГАЗ".</t>
  </si>
  <si>
    <t>"Газпром ВНИИГАЗ" ЖШҚ әзірлеген, "Полторацк" ЖАГҚ пайдаланудың технологиялық сызбасының іске асырылуын авторлық қадағалау жөніндегі жұмыстар кешені</t>
  </si>
  <si>
    <t>SHP-93-09-601</t>
  </si>
  <si>
    <t>937 У</t>
  </si>
  <si>
    <t>Комплекс работ по авторскому надзору за реализацией технологической схемы эксплуатации ПХГ "Акыртобе" разработчик которой ООО "Газпром ВНИИГАЗ".</t>
  </si>
  <si>
    <t>"Газпром ВНИИГАЗ" ЖШҚ әзірлеген, "Ақыртөбе" ЖАГҚ пайдаланудың технологиялық сызбасының іске асырылуын авторлық қадағалау жөніндегі жұмыстар кешені</t>
  </si>
  <si>
    <t>TPA-93-09-601</t>
  </si>
  <si>
    <t>938 У</t>
  </si>
  <si>
    <t>84.25.11.000.002.00.0777.000000000000</t>
  </si>
  <si>
    <t>Услуги по предупреждению возникновения открытых газовых и нефтяных фонтанов фонда добывающих и нагнетательных скважин</t>
  </si>
  <si>
    <t>Проведение мероприятий по противофонтанной безопасности при эксплуатации подземных сооружений Бозойской группы подземных хранилищ газа.</t>
  </si>
  <si>
    <t xml:space="preserve">Бозой жер асты газ қоймалары тобын пайдалануға жер асты құрылыстарды пайдалану кезінде бұрқаққа қарсы қауіпсіздік бойынша іс-шараларды жүргізу жөніндегі жұмыстар </t>
  </si>
  <si>
    <t>BBP-93-09-607</t>
  </si>
  <si>
    <t>939 У</t>
  </si>
  <si>
    <t>Проведение мероприятий по противофонтанной безопасности при эксплуатации подземных сооружений подземного хранилища природного газа  "Полторацкое"</t>
  </si>
  <si>
    <t xml:space="preserve">"Полторацк" жер асты газ қоймалары тобын пайдалануға жер асты құрылыстарды пайдалану кезінде бұрқаққа қарсы қауіпсіздік бойынша іс-шараларды жүргізу жөніндегі жұмыстар </t>
  </si>
  <si>
    <t>SHP-93-09-603</t>
  </si>
  <si>
    <t>940 У</t>
  </si>
  <si>
    <t>Проведение мероприятий по противофонтанной безопасности при эксплуатации подземных сооружений подземного хранилища природного газа "Акыртобе"</t>
  </si>
  <si>
    <t xml:space="preserve">"Ақыртөбе" жер асты табиғи газ қоймасын пайдалануға  жер асты құрылыстарды пайдалану кезінде бұрқаққа қарсы қауіпсіздік бойынша іс-шараларды жүргізу жөніндегі жұмыстар </t>
  </si>
  <si>
    <t>TPA-93-09-603</t>
  </si>
  <si>
    <t>941 У</t>
  </si>
  <si>
    <t>Услуги по организации охраны имущества и работников юридического лица</t>
  </si>
  <si>
    <t>С 01.02.2016г. по 31.12.2016г. включительно</t>
  </si>
  <si>
    <t>СЗ ДВКиУР №98/18 от 18.05.2016г.</t>
  </si>
  <si>
    <t>942 У</t>
  </si>
  <si>
    <t>943 У</t>
  </si>
  <si>
    <t>944 У</t>
  </si>
  <si>
    <t>945 У</t>
  </si>
  <si>
    <t>946 У</t>
  </si>
  <si>
    <t>947 У</t>
  </si>
  <si>
    <t>948 У</t>
  </si>
  <si>
    <t>949 У</t>
  </si>
  <si>
    <t>950 У</t>
  </si>
  <si>
    <t>951 У</t>
  </si>
  <si>
    <t>121-1 Т</t>
  </si>
  <si>
    <t>2-1 Р</t>
  </si>
  <si>
    <t>11, 22</t>
  </si>
  <si>
    <t>18-1 Р</t>
  </si>
  <si>
    <t>СЗ ДИТиС №363/70 от 11.05.2016г.</t>
  </si>
  <si>
    <t>421-1 У</t>
  </si>
  <si>
    <t>СЗ ДпСД №134/41 от 11.05.2016г.</t>
  </si>
  <si>
    <t>422-1 У</t>
  </si>
  <si>
    <t>423-1 У</t>
  </si>
  <si>
    <t>424-1 У</t>
  </si>
  <si>
    <t>425-1 У</t>
  </si>
  <si>
    <t>556-1 У</t>
  </si>
  <si>
    <t>11, 19, 20, 21, 22</t>
  </si>
  <si>
    <t>СЗ ДЭМГ,КСиПХГ №616/60 от 26.04.2016г.</t>
  </si>
  <si>
    <t>557-1 У</t>
  </si>
  <si>
    <t>558-1 У</t>
  </si>
  <si>
    <t>394-1 У</t>
  </si>
  <si>
    <t>710-1 У</t>
  </si>
  <si>
    <t>Авансовый платеж-0%, оплата в течении 30 рабочих дней с момента  подписания акта оказанных услуг</t>
  </si>
  <si>
    <t>7, 9, 10, 15</t>
  </si>
  <si>
    <t>800-1 У</t>
  </si>
  <si>
    <t>875-1 У</t>
  </si>
  <si>
    <t>7, 15</t>
  </si>
  <si>
    <t>876-1 У</t>
  </si>
  <si>
    <t>4-1 У</t>
  </si>
  <si>
    <t>19, 20, 21</t>
  </si>
  <si>
    <t>СЗ ДЭМГ,КСиПХГ № от 16.05.2016г.</t>
  </si>
  <si>
    <t>12-1 У</t>
  </si>
  <si>
    <t>348-1 У</t>
  </si>
  <si>
    <t>220-1 У</t>
  </si>
  <si>
    <t>СЗ АХД №181/16 от 17.05.2016г.</t>
  </si>
  <si>
    <t>711-1 У</t>
  </si>
  <si>
    <t>9, 10, 11</t>
  </si>
  <si>
    <t>СЗ ДПБ,ОТиОС №251/14 от 12.05.2016г.</t>
  </si>
  <si>
    <t>712-1 У</t>
  </si>
  <si>
    <t>713-1 У</t>
  </si>
  <si>
    <t>714-1 У</t>
  </si>
  <si>
    <t>715-1 У</t>
  </si>
  <si>
    <t>716-1 У</t>
  </si>
  <si>
    <t>717-1 У</t>
  </si>
  <si>
    <t>718-1 У</t>
  </si>
  <si>
    <t>719-1 У</t>
  </si>
  <si>
    <t>720-1 У</t>
  </si>
  <si>
    <t>721-1 У</t>
  </si>
  <si>
    <t>722-1 У</t>
  </si>
  <si>
    <t>723-1 У</t>
  </si>
  <si>
    <t>724-1 У</t>
  </si>
  <si>
    <t>725-1 У</t>
  </si>
  <si>
    <t>726-1 У</t>
  </si>
  <si>
    <t>727-1 У</t>
  </si>
  <si>
    <t>728-1 У</t>
  </si>
  <si>
    <t>729-1 У</t>
  </si>
  <si>
    <t>730-1 У</t>
  </si>
  <si>
    <t>731-1 У</t>
  </si>
  <si>
    <t>732-1 У</t>
  </si>
  <si>
    <t>733-1 У</t>
  </si>
  <si>
    <t>734-1 У</t>
  </si>
  <si>
    <t>735-1 У</t>
  </si>
  <si>
    <t>736-1 У</t>
  </si>
  <si>
    <t>737-1 У</t>
  </si>
  <si>
    <t>738-1 У</t>
  </si>
  <si>
    <t>739-1 У</t>
  </si>
  <si>
    <t>740-1 У</t>
  </si>
  <si>
    <t>741-1 У</t>
  </si>
  <si>
    <t>742-1 У</t>
  </si>
  <si>
    <t>743-1 У</t>
  </si>
  <si>
    <t>744-1 У</t>
  </si>
  <si>
    <t>745-1 У</t>
  </si>
  <si>
    <t>746-1 У</t>
  </si>
  <si>
    <t>747-1 У</t>
  </si>
  <si>
    <t>748-1 У</t>
  </si>
  <si>
    <t>749-1 У</t>
  </si>
  <si>
    <t>750-1 У</t>
  </si>
  <si>
    <t>751-1 У</t>
  </si>
  <si>
    <t>752-1 У</t>
  </si>
  <si>
    <t>753-1 У</t>
  </si>
  <si>
    <t>754-1 У</t>
  </si>
  <si>
    <t>755-1 У</t>
  </si>
  <si>
    <t>756-1 У</t>
  </si>
  <si>
    <t>757-1 У</t>
  </si>
  <si>
    <t>758-1 У</t>
  </si>
  <si>
    <t>759-1 У</t>
  </si>
  <si>
    <t>760-1 У</t>
  </si>
  <si>
    <t>761-1 У</t>
  </si>
  <si>
    <t>762-1 У</t>
  </si>
  <si>
    <t>763-1 У</t>
  </si>
  <si>
    <t>764-1 У</t>
  </si>
  <si>
    <t>765-1 У</t>
  </si>
  <si>
    <t>766-1 У</t>
  </si>
  <si>
    <t>767-1 У</t>
  </si>
  <si>
    <t>768-1 У</t>
  </si>
  <si>
    <t>769-1 У</t>
  </si>
  <si>
    <t>770-1 У</t>
  </si>
  <si>
    <t>771-1 У</t>
  </si>
  <si>
    <t>772-1 У</t>
  </si>
  <si>
    <t>773-1 У</t>
  </si>
  <si>
    <t>774-1 У</t>
  </si>
  <si>
    <t>775-1 У</t>
  </si>
  <si>
    <t>776-1 У</t>
  </si>
  <si>
    <t>777-1 У</t>
  </si>
  <si>
    <t>778-1 У</t>
  </si>
  <si>
    <t>779-1 У</t>
  </si>
  <si>
    <t>780-1 У</t>
  </si>
  <si>
    <t>781-1 У</t>
  </si>
  <si>
    <t>782-1 У</t>
  </si>
  <si>
    <t>783-1 У</t>
  </si>
  <si>
    <t>784-1 У</t>
  </si>
  <si>
    <t>785-1 У</t>
  </si>
  <si>
    <t>786-1 У</t>
  </si>
  <si>
    <t>9, 10, 11, 19, 20, 21</t>
  </si>
  <si>
    <t>787-1 У</t>
  </si>
  <si>
    <t>788-1 У</t>
  </si>
  <si>
    <t>789-1 У</t>
  </si>
  <si>
    <t>790-1 У</t>
  </si>
  <si>
    <t>791-1 У</t>
  </si>
  <si>
    <t>792-1 У</t>
  </si>
  <si>
    <t>793-1 У</t>
  </si>
  <si>
    <t>794-1 У</t>
  </si>
  <si>
    <t>795-1 У</t>
  </si>
  <si>
    <t>796-1 У</t>
  </si>
  <si>
    <t>797-1 У</t>
  </si>
  <si>
    <t>798-1 У</t>
  </si>
  <si>
    <t>799-1 У</t>
  </si>
  <si>
    <t>СЗ ДпСД № 186/16 от 18.05.2016г.</t>
  </si>
  <si>
    <t>50-1 Т</t>
  </si>
  <si>
    <t>26.52.12.130.000.00.0796.000000000004</t>
  </si>
  <si>
    <t>Сумка</t>
  </si>
  <si>
    <t>Зонт</t>
  </si>
  <si>
    <t>ежедневник</t>
  </si>
  <si>
    <t>Ветровка</t>
  </si>
  <si>
    <t>Ручка</t>
  </si>
  <si>
    <t>деревянный, письменный, не менее 5 предметов</t>
  </si>
  <si>
    <t>настольные, неэлектрические, с механизмом часовым для систем часовых электрических</t>
  </si>
  <si>
    <t>из хлопка, размер 130*170 см</t>
  </si>
  <si>
    <t>для ноутбука, из текстильных материалов</t>
  </si>
  <si>
    <t>от дождя и солнца, имеющие раздвижной стержень</t>
  </si>
  <si>
    <t>формат А5, недатированный</t>
  </si>
  <si>
    <t>мужская, из тканей, выработанных из химических нитей, ГОСТ 25295-2003</t>
  </si>
  <si>
    <t>мужская, спортивная, из хлопчатобумажной ткани, СТ РК 1964-2010</t>
  </si>
  <si>
    <t>спортивная, из хлопчатобумажной ткани</t>
  </si>
  <si>
    <t>фарфоровая, вместимость менее 500 см3, ГОСТ 28390-89</t>
  </si>
  <si>
    <t>шариковая, в металлическом корпусе</t>
  </si>
  <si>
    <t>шариковая, с логотипом</t>
  </si>
  <si>
    <t>интерфейс Mini PCI Express, емкость 16 Гб, SSD, твердотельный</t>
  </si>
  <si>
    <t>электрические, не предназначенные для ношения на себе или с собой, с обычными часовыми механизмами</t>
  </si>
  <si>
    <t>79-2 Т</t>
  </si>
  <si>
    <t>80-2 Т</t>
  </si>
  <si>
    <t>81-1 Т</t>
  </si>
  <si>
    <t>120-1 Т</t>
  </si>
  <si>
    <t>13, 18, 19</t>
  </si>
  <si>
    <t>122-1 Т</t>
  </si>
  <si>
    <t>123-1 Т</t>
  </si>
  <si>
    <t>124-1 Т</t>
  </si>
  <si>
    <t>125-1 Т</t>
  </si>
  <si>
    <t>126-1 Т</t>
  </si>
  <si>
    <t>127-1 Т</t>
  </si>
  <si>
    <t>128-1 Т</t>
  </si>
  <si>
    <t>129-1 Т</t>
  </si>
  <si>
    <t>130-1 Т</t>
  </si>
  <si>
    <t>131-1 Т</t>
  </si>
  <si>
    <t>132-1 Т</t>
  </si>
  <si>
    <t>133-1 Т</t>
  </si>
  <si>
    <t>134-1 Т</t>
  </si>
  <si>
    <t>135-1 Т</t>
  </si>
  <si>
    <t>136-1 Т</t>
  </si>
  <si>
    <t>137-1 Т</t>
  </si>
  <si>
    <t>138-1 Т</t>
  </si>
  <si>
    <t>139-1 Т</t>
  </si>
  <si>
    <t>140-1 Т</t>
  </si>
  <si>
    <t>141-1 Т</t>
  </si>
  <si>
    <t>142-1 Т</t>
  </si>
  <si>
    <t>143-1 Т</t>
  </si>
  <si>
    <t>144-1 Т</t>
  </si>
  <si>
    <t>145-1 Т</t>
  </si>
  <si>
    <t>10-2 Т</t>
  </si>
  <si>
    <t>C даты подписания договора и по 30.06.2016г. включительно</t>
  </si>
  <si>
    <t>14, 18, 20, 21, 22</t>
  </si>
  <si>
    <t>11-2 Т</t>
  </si>
  <si>
    <t>418-2 У</t>
  </si>
  <si>
    <t>Начало с даты подписания и по 31.12.2016г. включительно</t>
  </si>
  <si>
    <t>11, 14</t>
  </si>
  <si>
    <t>569-1 У</t>
  </si>
  <si>
    <t>7, 11, 19, 20, 21, 22</t>
  </si>
  <si>
    <t>СЗ ДПБОТиОС №265/14 от 19.05.2016г.</t>
  </si>
  <si>
    <t>570-1 У</t>
  </si>
  <si>
    <t>806-1 У</t>
  </si>
  <si>
    <t>805-1 У</t>
  </si>
  <si>
    <t>804-1 У</t>
  </si>
  <si>
    <t>803-1 У</t>
  </si>
  <si>
    <t>802-1 У</t>
  </si>
  <si>
    <t>801-1 У</t>
  </si>
  <si>
    <t>20-1 Р</t>
  </si>
  <si>
    <t>СЗ УМГ Тараз №107/42-8 от 16.05.2016г.</t>
  </si>
  <si>
    <t>22-1 Р</t>
  </si>
  <si>
    <t>23-1 Р</t>
  </si>
  <si>
    <t>27-1 Р</t>
  </si>
  <si>
    <t>30-1 Р</t>
  </si>
  <si>
    <t>536-1 У</t>
  </si>
  <si>
    <t>540-1 У</t>
  </si>
  <si>
    <t>541-1 У</t>
  </si>
  <si>
    <t>11, 15</t>
  </si>
  <si>
    <t>542-1 У</t>
  </si>
  <si>
    <t>100% предоплата</t>
  </si>
  <si>
    <t>543-1 У</t>
  </si>
  <si>
    <t>563-1 У</t>
  </si>
  <si>
    <t>564-1 У</t>
  </si>
  <si>
    <t>565-1 У</t>
  </si>
  <si>
    <t>617-1 У</t>
  </si>
  <si>
    <t>620-1 У</t>
  </si>
  <si>
    <t>824-1 У</t>
  </si>
  <si>
    <t>825-1 У</t>
  </si>
  <si>
    <t>826-1 У</t>
  </si>
  <si>
    <t>827-1 У</t>
  </si>
  <si>
    <t>510-1 У</t>
  </si>
  <si>
    <t>Начало с даты подписания, завершение по 31 декабря 2016 г.</t>
  </si>
  <si>
    <t>11, 14, 19, 20, 21, 22</t>
  </si>
  <si>
    <t>СЗ ДУА №161/52 от 20.05.2016г.</t>
  </si>
  <si>
    <t>511-1 У</t>
  </si>
  <si>
    <t>512-1 У</t>
  </si>
  <si>
    <t>513-1 У</t>
  </si>
  <si>
    <t>514-1 У</t>
  </si>
  <si>
    <t>515-1 У</t>
  </si>
  <si>
    <t>516-1 У</t>
  </si>
  <si>
    <t>517-1 У</t>
  </si>
  <si>
    <t>518-1 У</t>
  </si>
  <si>
    <t>519-1 У</t>
  </si>
  <si>
    <t>520-1 У</t>
  </si>
  <si>
    <t>521-1 У</t>
  </si>
  <si>
    <t>117-1 Т</t>
  </si>
  <si>
    <t>116-1 Т</t>
  </si>
  <si>
    <t>402-1 У</t>
  </si>
  <si>
    <t>913-1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</si>
</sst>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0_р_._-;\-* #,##0_р_._-;_-* &quot;-&quot;_р_._-;_-@_-"/>
    <numFmt numFmtId="44" formatCode="_-* #,##0.00&quot;р.&quot;_-;\-* #,##0.00&quot;р.&quot;_-;_-* &quot;-&quot;??&quot;р.&quot;_-;_-@_-"/>
    <numFmt numFmtId="43" formatCode="_-* #,##0.00_р_._-;\-* #,##0.00_р_._-;_-* &quot;-&quot;??_р_._-;_-@_-"/>
    <numFmt numFmtId="164" formatCode="#,##0.000_р_."/>
    <numFmt numFmtId="165" formatCode="#,##0.00_р_."/>
    <numFmt numFmtId="166" formatCode="_-* #,##0.00_-;\-* #,##0.00_-;_-* &quot;-&quot;??_-;_-@_-"/>
    <numFmt numFmtId="167" formatCode="#,##0.000"/>
    <numFmt numFmtId="168" formatCode="0.000"/>
    <numFmt numFmtId="169" formatCode="#,##0.000_ ;\-#,##0.000\ "/>
    <numFmt numFmtId="170" formatCode="_-* #,##0.000_-;\-* #,##0.000_-;_-* &quot;-&quot;??_-;_-@_-"/>
    <numFmt numFmtId="171" formatCode="#,##0.00_ ;\-#,##0.00\ "/>
    <numFmt numFmtId="172" formatCode="_(* #,##0.00_);_(* \(#,##0.00\);_(* &quot;-&quot;??_);_(@_)"/>
    <numFmt numFmtId="173" formatCode="_(* #,##0.0_);_(* \(#,##0.00\);_(* &quot;-&quot;??_);_(@_)"/>
    <numFmt numFmtId="174" formatCode="General_)"/>
    <numFmt numFmtId="175" formatCode="#,##0.0_);\(#,##0.0\)"/>
    <numFmt numFmtId="176" formatCode="#,##0.000_);\(#,##0.000\)"/>
    <numFmt numFmtId="177" formatCode="&quot;$&quot;#,\);\(&quot;$&quot;#,##0\)"/>
    <numFmt numFmtId="178" formatCode="\60\4\7\:"/>
    <numFmt numFmtId="179" formatCode="&quot;$&quot;#,##0_);[Red]\(&quot;$&quot;#,##0\)"/>
    <numFmt numFmtId="180" formatCode="[$-409]d\-mmm\-yy;@"/>
    <numFmt numFmtId="181" formatCode="[$-409]d\-mmm;@"/>
    <numFmt numFmtId="182" formatCode="_(#,##0;\(#,##0\);\-;&quot;  &quot;@"/>
    <numFmt numFmtId="183" formatCode="0.00_)"/>
    <numFmt numFmtId="184" formatCode="#,##0.00&quot; $&quot;;[Red]\-#,##0.00&quot; $&quot;"/>
    <numFmt numFmtId="185" formatCode="_(* #,##0,_);_(* \(#,##0,\);_(* &quot;-&quot;_);_(@_)"/>
    <numFmt numFmtId="186" formatCode="0%_);\(0%\)"/>
    <numFmt numFmtId="187" formatCode="&quot;$&quot;#,\);\(&quot;$&quot;#,\)"/>
    <numFmt numFmtId="188" formatCode="\+0.0;\-0.0"/>
    <numFmt numFmtId="189" formatCode="\+0.0%;\-0.0%"/>
    <numFmt numFmtId="190" formatCode="&quot;$&quot;#,##0"/>
    <numFmt numFmtId="191" formatCode="&quot;$&quot;#,;\(&quot;$&quot;#,\)"/>
    <numFmt numFmtId="192" formatCode="_-* #,##0&quot;тг.&quot;_-;\-* #,##0&quot;тг.&quot;_-;_-* &quot;-&quot;&quot;тг.&quot;_-;_-@_-"/>
    <numFmt numFmtId="193" formatCode="#,##0;[Red]\-#,##0"/>
    <numFmt numFmtId="194" formatCode="#,##0_);[Red]\(#,##0\);\-_)"/>
  </numFmts>
  <fonts count="14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sz val="10"/>
      <color theme="1"/>
      <name val="Times New Roman"/>
      <family val="1"/>
      <charset val="204"/>
    </font>
    <font>
      <b/>
      <sz val="10"/>
      <color theme="1"/>
      <name val="Times New Roman"/>
      <family val="1"/>
      <charset val="204"/>
    </font>
    <font>
      <i/>
      <sz val="10"/>
      <name val="Times New Roman"/>
      <family val="1"/>
      <charset val="204"/>
    </font>
    <font>
      <sz val="10"/>
      <name val="Arial"/>
      <family val="2"/>
      <charset val="204"/>
    </font>
    <font>
      <sz val="10"/>
      <name val="Times New Roman"/>
      <family val="1"/>
      <charset val="204"/>
    </font>
    <font>
      <i/>
      <sz val="10"/>
      <color theme="1"/>
      <name val="Times New Roman"/>
      <family val="1"/>
      <charset val="204"/>
    </font>
    <font>
      <sz val="11"/>
      <color theme="1"/>
      <name val="Calibri"/>
      <family val="2"/>
      <scheme val="minor"/>
    </font>
    <font>
      <sz val="10"/>
      <color indexed="8"/>
      <name val="Times New Roman"/>
      <family val="1"/>
      <charset val="204"/>
    </font>
    <font>
      <sz val="10"/>
      <name val="Helv"/>
    </font>
    <font>
      <sz val="10"/>
      <name val="MS Sans Serif"/>
      <family val="2"/>
      <charset val="204"/>
    </font>
    <font>
      <sz val="10"/>
      <color indexed="8"/>
      <name val="Arial"/>
      <family val="2"/>
      <charset val="204"/>
    </font>
    <font>
      <i/>
      <sz val="10"/>
      <color indexed="8"/>
      <name val="Times New Roman"/>
      <family val="1"/>
      <charset val="204"/>
    </font>
    <font>
      <sz val="10"/>
      <color indexed="8"/>
      <name val="Arial"/>
      <family val="2"/>
    </font>
    <font>
      <sz val="11"/>
      <color indexed="8"/>
      <name val="Calibri"/>
      <family val="2"/>
      <scheme val="minor"/>
    </font>
    <font>
      <b/>
      <i/>
      <sz val="10"/>
      <name val="Times New Roman"/>
      <family val="1"/>
      <charset val="204"/>
    </font>
    <font>
      <b/>
      <i/>
      <sz val="10"/>
      <color theme="1"/>
      <name val="Times New Roman"/>
      <family val="1"/>
      <charset val="204"/>
    </font>
    <font>
      <sz val="10"/>
      <color rgb="FFFF0000"/>
      <name val="Times New Roman"/>
      <family val="1"/>
      <charset val="204"/>
    </font>
    <font>
      <sz val="11"/>
      <name val="Calibri"/>
      <family val="2"/>
      <scheme val="minor"/>
    </font>
    <font>
      <i/>
      <sz val="10"/>
      <name val="Calibri"/>
      <family val="2"/>
      <charset val="204"/>
      <scheme val="minor"/>
    </font>
    <font>
      <sz val="10"/>
      <name val="Calibri"/>
      <family val="2"/>
      <charset val="204"/>
      <scheme val="minor"/>
    </font>
    <font>
      <i/>
      <sz val="10"/>
      <name val="Arial Cyr"/>
      <charset val="204"/>
    </font>
    <font>
      <sz val="11"/>
      <name val="Calibri"/>
      <family val="2"/>
      <charset val="204"/>
      <scheme val="minor"/>
    </font>
    <font>
      <i/>
      <sz val="11"/>
      <name val="Calibri"/>
      <family val="2"/>
      <charset val="204"/>
      <scheme val="minor"/>
    </font>
    <font>
      <sz val="11"/>
      <name val="Times New Roman"/>
      <family val="1"/>
      <charset val="204"/>
    </font>
    <font>
      <i/>
      <sz val="11"/>
      <name val="Calibri"/>
      <family val="2"/>
      <scheme val="minor"/>
    </font>
    <font>
      <sz val="10"/>
      <name val="Arial"/>
      <family val="2"/>
    </font>
    <font>
      <u/>
      <sz val="10"/>
      <name val="Arial"/>
      <family val="2"/>
    </font>
    <font>
      <i/>
      <sz val="11"/>
      <name val="Times New Roman"/>
      <family val="1"/>
      <charset val="204"/>
    </font>
    <font>
      <b/>
      <sz val="14"/>
      <color indexed="81"/>
      <name val="Tahoma"/>
      <family val="2"/>
      <charset val="204"/>
    </font>
    <font>
      <sz val="14"/>
      <color indexed="81"/>
      <name val="Tahoma"/>
      <family val="2"/>
      <charset val="204"/>
    </font>
    <font>
      <b/>
      <sz val="9"/>
      <color indexed="81"/>
      <name val="Tahoma"/>
      <family val="2"/>
      <charset val="204"/>
    </font>
    <font>
      <sz val="9"/>
      <color indexed="81"/>
      <name val="Tahoma"/>
      <family val="2"/>
      <charset val="204"/>
    </font>
    <font>
      <sz val="10"/>
      <color rgb="FF333333"/>
      <name val="Times New Roman"/>
      <family val="1"/>
      <charset val="204"/>
    </font>
    <font>
      <sz val="11"/>
      <color rgb="FFFF0000"/>
      <name val="Calibri"/>
      <family val="2"/>
      <charset val="204"/>
      <scheme val="minor"/>
    </font>
    <font>
      <sz val="10"/>
      <color rgb="FF000000"/>
      <name val="Times New Roman"/>
      <family val="1"/>
      <charset val="204"/>
    </font>
    <font>
      <sz val="11"/>
      <color theme="1"/>
      <name val="Times New Roman"/>
      <family val="1"/>
      <charset val="204"/>
    </font>
    <font>
      <i/>
      <sz val="10"/>
      <color rgb="FFFF0000"/>
      <name val="Times New Roman"/>
      <family val="1"/>
      <charset val="204"/>
    </font>
    <font>
      <i/>
      <sz val="10"/>
      <color rgb="FFFF0000"/>
      <name val="Arial Cyr"/>
      <charset val="204"/>
    </font>
    <font>
      <sz val="10"/>
      <color rgb="FFFF0000"/>
      <name val="Arial Cyr"/>
      <charset val="204"/>
    </font>
    <font>
      <b/>
      <sz val="10"/>
      <color rgb="FFFF0000"/>
      <name val="Times New Roman"/>
      <family val="1"/>
      <charset val="204"/>
    </font>
    <font>
      <i/>
      <sz val="11"/>
      <color rgb="FFFF0000"/>
      <name val="Calibri"/>
      <family val="2"/>
      <charset val="204"/>
      <scheme val="minor"/>
    </font>
    <font>
      <i/>
      <sz val="11"/>
      <color rgb="FFFF0000"/>
      <name val="Calibri"/>
      <family val="2"/>
      <scheme val="minor"/>
    </font>
    <font>
      <sz val="11"/>
      <color rgb="FFFF0000"/>
      <name val="Calibri"/>
      <family val="2"/>
      <scheme val="minor"/>
    </font>
    <font>
      <i/>
      <sz val="10"/>
      <color rgb="FFFF0000"/>
      <name val="Calibri"/>
      <family val="2"/>
      <charset val="204"/>
      <scheme val="minor"/>
    </font>
    <font>
      <sz val="10"/>
      <color rgb="FFFF0000"/>
      <name val="Calibri"/>
      <family val="2"/>
      <charset val="204"/>
      <scheme val="minor"/>
    </font>
    <font>
      <sz val="10"/>
      <color rgb="FFFF0000"/>
      <name val="Arial"/>
      <family val="2"/>
    </font>
    <font>
      <sz val="11"/>
      <color rgb="FFFF0000"/>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sz val="10"/>
      <color theme="1"/>
      <name val="Calibri"/>
      <family val="2"/>
      <charset val="204"/>
      <scheme val="minor"/>
    </font>
    <font>
      <sz val="11"/>
      <color theme="1"/>
      <name val="Calibri"/>
      <family val="2"/>
      <charset val="204"/>
    </font>
    <font>
      <sz val="10"/>
      <name val="MS Sans Serif"/>
      <family val="2"/>
    </font>
    <font>
      <b/>
      <sz val="14"/>
      <name val="Times New Roman"/>
      <family val="1"/>
      <charset val="204"/>
    </font>
    <font>
      <u/>
      <sz val="7.5"/>
      <color indexed="12"/>
      <name val="Arial"/>
      <family val="2"/>
      <charset val="204"/>
    </font>
    <font>
      <sz val="10"/>
      <name val="Arial Narrow"/>
      <family val="2"/>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0"/>
      <color rgb="FF0070C0"/>
      <name val="Times New Roman"/>
      <family val="1"/>
      <charset val="204"/>
    </font>
    <font>
      <i/>
      <sz val="10"/>
      <color rgb="FF00B050"/>
      <name val="Times New Roman"/>
      <family val="1"/>
      <charset val="204"/>
    </font>
    <font>
      <sz val="10"/>
      <color rgb="FF00B050"/>
      <name val="Times New Roman"/>
      <family val="1"/>
      <charset val="204"/>
    </font>
    <font>
      <i/>
      <sz val="10"/>
      <color rgb="FF0070C0"/>
      <name val="Times New Roman"/>
      <family val="1"/>
      <charset val="204"/>
    </font>
    <font>
      <b/>
      <i/>
      <sz val="10"/>
      <color indexed="8"/>
      <name val="Times New Roman"/>
      <family val="1"/>
      <charset val="204"/>
    </font>
  </fonts>
  <fills count="85">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3"/>
      </left>
      <right style="thin">
        <color indexed="63"/>
      </right>
      <top style="thin">
        <color indexed="63"/>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right/>
      <top style="thin">
        <color indexed="49"/>
      </top>
      <bottom style="double">
        <color indexed="49"/>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0560">
    <xf numFmtId="0" fontId="0" fillId="0" borderId="0"/>
    <xf numFmtId="0" fontId="7" fillId="0" borderId="0"/>
    <xf numFmtId="0" fontId="12" fillId="0" borderId="0"/>
    <xf numFmtId="43" fontId="15" fillId="0" borderId="0" applyFont="0" applyFill="0" applyBorder="0" applyAlignment="0" applyProtection="0"/>
    <xf numFmtId="0" fontId="7" fillId="0" borderId="0"/>
    <xf numFmtId="0" fontId="7" fillId="0" borderId="0"/>
    <xf numFmtId="0" fontId="17" fillId="0" borderId="0"/>
    <xf numFmtId="0" fontId="17" fillId="0" borderId="0"/>
    <xf numFmtId="0" fontId="7" fillId="0" borderId="0"/>
    <xf numFmtId="0" fontId="6" fillId="0" borderId="0"/>
    <xf numFmtId="0" fontId="12" fillId="0" borderId="0"/>
    <xf numFmtId="0" fontId="7" fillId="0" borderId="0"/>
    <xf numFmtId="0" fontId="18" fillId="0" borderId="0"/>
    <xf numFmtId="0" fontId="17" fillId="0" borderId="0"/>
    <xf numFmtId="0" fontId="19" fillId="0" borderId="0"/>
    <xf numFmtId="166" fontId="7" fillId="0" borderId="0" applyFont="0" applyFill="0" applyBorder="0" applyAlignment="0" applyProtection="0"/>
    <xf numFmtId="0" fontId="12" fillId="0" borderId="0"/>
    <xf numFmtId="0" fontId="7" fillId="0" borderId="0"/>
    <xf numFmtId="0" fontId="7" fillId="0" borderId="0"/>
    <xf numFmtId="4" fontId="21" fillId="3" borderId="4" applyNumberFormat="0" applyProtection="0">
      <alignment vertical="center"/>
    </xf>
    <xf numFmtId="0" fontId="5" fillId="0" borderId="0"/>
    <xf numFmtId="0" fontId="17" fillId="0" borderId="0"/>
    <xf numFmtId="0" fontId="12" fillId="0" borderId="0"/>
    <xf numFmtId="0" fontId="15" fillId="0" borderId="0"/>
    <xf numFmtId="0" fontId="7" fillId="0" borderId="0"/>
    <xf numFmtId="0" fontId="7" fillId="0" borderId="0"/>
    <xf numFmtId="0" fontId="7" fillId="0" borderId="0"/>
    <xf numFmtId="0" fontId="7" fillId="0" borderId="0"/>
    <xf numFmtId="0" fontId="22" fillId="0" borderId="0"/>
    <xf numFmtId="0" fontId="7" fillId="0" borderId="0"/>
    <xf numFmtId="0" fontId="22" fillId="0" borderId="0"/>
    <xf numFmtId="9" fontId="15" fillId="0" borderId="0" applyFont="0" applyFill="0" applyBorder="0" applyAlignment="0" applyProtection="0"/>
    <xf numFmtId="43" fontId="15" fillId="0" borderId="0" applyFont="0" applyFill="0" applyBorder="0" applyAlignment="0" applyProtection="0"/>
    <xf numFmtId="0" fontId="22" fillId="0" borderId="0"/>
    <xf numFmtId="4" fontId="21" fillId="3" borderId="17" applyNumberFormat="0" applyProtection="0">
      <alignment vertical="center"/>
    </xf>
    <xf numFmtId="0" fontId="22" fillId="0" borderId="0"/>
    <xf numFmtId="4" fontId="21" fillId="0" borderId="17" applyNumberFormat="0" applyProtection="0">
      <alignment horizontal="right" vertical="center"/>
    </xf>
    <xf numFmtId="0" fontId="12" fillId="0" borderId="0"/>
    <xf numFmtId="4" fontId="21" fillId="3" borderId="17" applyNumberFormat="0" applyProtection="0">
      <alignment vertical="center"/>
    </xf>
    <xf numFmtId="0" fontId="4" fillId="0" borderId="0"/>
    <xf numFmtId="4" fontId="21" fillId="3" borderId="17" applyNumberFormat="0" applyProtection="0">
      <alignment vertical="center"/>
    </xf>
    <xf numFmtId="0" fontId="12" fillId="4" borderId="17" applyNumberFormat="0" applyProtection="0">
      <alignment horizontal="left" vertical="center" indent="1"/>
    </xf>
    <xf numFmtId="0" fontId="22" fillId="0" borderId="0"/>
    <xf numFmtId="0" fontId="17" fillId="0" borderId="0"/>
    <xf numFmtId="0" fontId="17" fillId="0" borderId="0"/>
    <xf numFmtId="0" fontId="3" fillId="0" borderId="0"/>
    <xf numFmtId="0" fontId="12" fillId="4" borderId="17" applyNumberFormat="0" applyProtection="0">
      <alignment horizontal="left" vertical="center" indent="1"/>
    </xf>
    <xf numFmtId="0" fontId="3" fillId="0" borderId="0"/>
    <xf numFmtId="44" fontId="15" fillId="0" borderId="0" applyFon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0" borderId="26" applyNumberFormat="0" applyFill="0" applyAlignment="0" applyProtection="0"/>
    <xf numFmtId="0" fontId="59" fillId="0" borderId="27"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8" applyNumberFormat="0" applyAlignment="0" applyProtection="0"/>
    <xf numFmtId="0" fontId="64" fillId="9" borderId="29" applyNumberFormat="0" applyAlignment="0" applyProtection="0"/>
    <xf numFmtId="0" fontId="65" fillId="9" borderId="28" applyNumberFormat="0" applyAlignment="0" applyProtection="0"/>
    <xf numFmtId="0" fontId="66" fillId="0" borderId="30" applyNumberFormat="0" applyFill="0" applyAlignment="0" applyProtection="0"/>
    <xf numFmtId="0" fontId="67" fillId="10" borderId="31" applyNumberFormat="0" applyAlignment="0" applyProtection="0"/>
    <xf numFmtId="0" fontId="42" fillId="0" borderId="0" applyNumberFormat="0" applyFill="0" applyBorder="0" applyAlignment="0" applyProtection="0"/>
    <xf numFmtId="0" fontId="68" fillId="0" borderId="0" applyNumberFormat="0" applyFill="0" applyBorder="0" applyAlignment="0" applyProtection="0"/>
    <xf numFmtId="0" fontId="69" fillId="0" borderId="33" applyNumberFormat="0" applyFill="0" applyAlignment="0" applyProtection="0"/>
    <xf numFmtId="0" fontId="7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0" fillId="35" borderId="0" applyNumberFormat="0" applyBorder="0" applyAlignment="0" applyProtection="0"/>
    <xf numFmtId="0" fontId="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0" borderId="0"/>
    <xf numFmtId="172" fontId="12" fillId="0" borderId="0" applyFont="0" applyFill="0" applyBorder="0" applyAlignment="0" applyProtection="0"/>
    <xf numFmtId="172" fontId="12" fillId="0" borderId="0" applyFont="0" applyFill="0" applyBorder="0" applyAlignment="0" applyProtection="0"/>
    <xf numFmtId="0" fontId="12" fillId="4" borderId="17" applyNumberFormat="0" applyProtection="0">
      <alignment horizontal="left" vertical="center" indent="1"/>
    </xf>
    <xf numFmtId="4" fontId="21" fillId="37" borderId="17" applyNumberFormat="0" applyProtection="0">
      <alignment horizontal="right" vertical="center"/>
    </xf>
    <xf numFmtId="0" fontId="2" fillId="0" borderId="0"/>
    <xf numFmtId="0" fontId="12" fillId="0" borderId="0"/>
    <xf numFmtId="0" fontId="12" fillId="0" borderId="17" applyNumberFormat="0" applyProtection="0">
      <alignment horizontal="left" vertical="center"/>
    </xf>
    <xf numFmtId="4" fontId="21" fillId="37" borderId="17" applyNumberFormat="0" applyProtection="0">
      <alignment horizontal="right" vertical="center"/>
    </xf>
    <xf numFmtId="0" fontId="12" fillId="0" borderId="0"/>
    <xf numFmtId="43" fontId="2" fillId="0" borderId="0" applyFont="0" applyFill="0" applyBorder="0" applyAlignment="0" applyProtection="0"/>
    <xf numFmtId="9" fontId="12" fillId="0" borderId="0" applyFont="0" applyFill="0" applyBorder="0" applyAlignment="0" applyProtection="0"/>
    <xf numFmtId="0" fontId="71" fillId="0" borderId="0"/>
    <xf numFmtId="0" fontId="72" fillId="0" borderId="0"/>
    <xf numFmtId="0" fontId="73" fillId="0" borderId="0"/>
    <xf numFmtId="0" fontId="17" fillId="0" borderId="0"/>
    <xf numFmtId="0" fontId="72" fillId="0" borderId="0"/>
    <xf numFmtId="0" fontId="72" fillId="0" borderId="0"/>
    <xf numFmtId="0" fontId="72" fillId="0" borderId="0"/>
    <xf numFmtId="0" fontId="17" fillId="0" borderId="0"/>
    <xf numFmtId="0" fontId="17" fillId="0" borderId="0"/>
    <xf numFmtId="0" fontId="17" fillId="0" borderId="0"/>
    <xf numFmtId="0" fontId="74" fillId="0" borderId="34">
      <protection locked="0"/>
    </xf>
    <xf numFmtId="0" fontId="74" fillId="0" borderId="34">
      <protection locked="0"/>
    </xf>
    <xf numFmtId="0" fontId="75" fillId="0" borderId="34">
      <protection locked="0"/>
    </xf>
    <xf numFmtId="44" fontId="74" fillId="0" borderId="0">
      <protection locked="0"/>
    </xf>
    <xf numFmtId="44" fontId="74" fillId="0" borderId="0">
      <protection locked="0"/>
    </xf>
    <xf numFmtId="44" fontId="75" fillId="0" borderId="0">
      <protection locked="0"/>
    </xf>
    <xf numFmtId="44" fontId="74" fillId="0" borderId="0">
      <protection locked="0"/>
    </xf>
    <xf numFmtId="44" fontId="74" fillId="0" borderId="0">
      <protection locked="0"/>
    </xf>
    <xf numFmtId="44" fontId="75" fillId="0" borderId="0">
      <protection locked="0"/>
    </xf>
    <xf numFmtId="44" fontId="74" fillId="0" borderId="0">
      <protection locked="0"/>
    </xf>
    <xf numFmtId="44" fontId="74" fillId="0" borderId="0">
      <protection locked="0"/>
    </xf>
    <xf numFmtId="44" fontId="75" fillId="0" borderId="0">
      <protection locked="0"/>
    </xf>
    <xf numFmtId="0" fontId="76" fillId="0" borderId="0">
      <protection locked="0"/>
    </xf>
    <xf numFmtId="0" fontId="76" fillId="0" borderId="0">
      <protection locked="0"/>
    </xf>
    <xf numFmtId="0" fontId="77" fillId="0" borderId="0">
      <protection locked="0"/>
    </xf>
    <xf numFmtId="0" fontId="76" fillId="0" borderId="0">
      <protection locked="0"/>
    </xf>
    <xf numFmtId="0" fontId="76" fillId="0" borderId="0">
      <protection locked="0"/>
    </xf>
    <xf numFmtId="0" fontId="77" fillId="0" borderId="0">
      <protection locked="0"/>
    </xf>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9" fillId="48"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5" borderId="0" applyNumberFormat="0" applyBorder="0" applyAlignment="0" applyProtection="0"/>
    <xf numFmtId="0" fontId="80" fillId="39" borderId="0" applyNumberFormat="0" applyBorder="0" applyAlignment="0" applyProtection="0"/>
    <xf numFmtId="173" fontId="81" fillId="0" borderId="0" applyFill="0" applyBorder="0" applyAlignment="0"/>
    <xf numFmtId="174" fontId="81" fillId="0" borderId="0" applyFill="0" applyBorder="0" applyAlignment="0"/>
    <xf numFmtId="168" fontId="81" fillId="0" borderId="0" applyFill="0" applyBorder="0" applyAlignment="0"/>
    <xf numFmtId="175" fontId="82" fillId="0" borderId="0" applyFill="0" applyBorder="0" applyAlignment="0"/>
    <xf numFmtId="175" fontId="82" fillId="0" borderId="0" applyFill="0" applyBorder="0" applyAlignment="0"/>
    <xf numFmtId="175" fontId="83" fillId="0" borderId="0" applyFill="0" applyBorder="0" applyAlignment="0"/>
    <xf numFmtId="176" fontId="82" fillId="0" borderId="0" applyFill="0" applyBorder="0" applyAlignment="0"/>
    <xf numFmtId="176" fontId="82" fillId="0" borderId="0" applyFill="0" applyBorder="0" applyAlignment="0"/>
    <xf numFmtId="176" fontId="83"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84" fillId="56" borderId="35" applyNumberFormat="0" applyAlignment="0" applyProtection="0"/>
    <xf numFmtId="0" fontId="85" fillId="57" borderId="36" applyNumberFormat="0" applyAlignment="0" applyProtection="0"/>
    <xf numFmtId="0" fontId="34" fillId="0" borderId="0" applyFont="0" applyFill="0" applyBorder="0" applyAlignment="0" applyProtection="0"/>
    <xf numFmtId="173" fontId="81" fillId="0" borderId="0" applyFont="0" applyFill="0" applyBorder="0" applyAlignment="0" applyProtection="0"/>
    <xf numFmtId="178" fontId="8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4" fontId="81" fillId="0" borderId="0" applyFont="0" applyFill="0" applyBorder="0" applyAlignment="0" applyProtection="0"/>
    <xf numFmtId="177" fontId="83" fillId="0" borderId="0" applyFont="0" applyFill="0" applyBorder="0" applyAlignment="0" applyProtection="0"/>
    <xf numFmtId="180" fontId="12" fillId="36" borderId="0" applyFont="0" applyFill="0" applyBorder="0" applyAlignment="0" applyProtection="0"/>
    <xf numFmtId="180" fontId="12" fillId="36" borderId="0" applyFont="0" applyFill="0" applyBorder="0" applyAlignment="0" applyProtection="0"/>
    <xf numFmtId="14" fontId="21" fillId="0" borderId="0" applyFill="0" applyBorder="0" applyAlignment="0"/>
    <xf numFmtId="181" fontId="12" fillId="36" borderId="0" applyFont="0" applyFill="0" applyBorder="0" applyAlignment="0" applyProtection="0"/>
    <xf numFmtId="181" fontId="12" fillId="36" borderId="0" applyFont="0" applyFill="0" applyBorder="0" applyAlignment="0" applyProtection="0"/>
    <xf numFmtId="38" fontId="18" fillId="0" borderId="37">
      <alignment vertical="center"/>
    </xf>
    <xf numFmtId="38" fontId="18" fillId="0" borderId="37">
      <alignment vertical="center"/>
    </xf>
    <xf numFmtId="0" fontId="86" fillId="0" borderId="0" applyNumberFormat="0" applyFill="0" applyBorder="0" applyAlignment="0" applyProtection="0"/>
    <xf numFmtId="173" fontId="81" fillId="0" borderId="0" applyFill="0" applyBorder="0" applyAlignment="0"/>
    <xf numFmtId="174" fontId="81"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87" fillId="0" borderId="0" applyNumberFormat="0" applyFill="0" applyBorder="0" applyAlignment="0" applyProtection="0"/>
    <xf numFmtId="10" fontId="88" fillId="58" borderId="1" applyNumberFormat="0" applyFill="0" applyBorder="0" applyAlignment="0" applyProtection="0">
      <protection locked="0"/>
    </xf>
    <xf numFmtId="0" fontId="89" fillId="40" borderId="0" applyNumberFormat="0" applyBorder="0" applyAlignment="0" applyProtection="0"/>
    <xf numFmtId="38" fontId="90" fillId="59" borderId="0" applyNumberFormat="0" applyBorder="0" applyAlignment="0" applyProtection="0"/>
    <xf numFmtId="0" fontId="91" fillId="0" borderId="38" applyNumberFormat="0" applyAlignment="0" applyProtection="0">
      <alignment horizontal="left" vertical="center"/>
    </xf>
    <xf numFmtId="0" fontId="91" fillId="0" borderId="16">
      <alignment horizontal="left" vertical="center"/>
    </xf>
    <xf numFmtId="14" fontId="92" fillId="60" borderId="39">
      <alignment horizontal="center" vertical="center" wrapText="1"/>
    </xf>
    <xf numFmtId="0" fontId="93" fillId="0" borderId="40" applyNumberFormat="0" applyFill="0" applyAlignment="0" applyProtection="0"/>
    <xf numFmtId="0" fontId="94" fillId="0" borderId="41" applyNumberFormat="0" applyFill="0" applyAlignment="0" applyProtection="0"/>
    <xf numFmtId="0" fontId="95" fillId="0" borderId="42" applyNumberFormat="0" applyFill="0" applyAlignment="0" applyProtection="0"/>
    <xf numFmtId="0" fontId="95" fillId="0" borderId="0" applyNumberFormat="0" applyFill="0" applyBorder="0" applyAlignment="0" applyProtection="0"/>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73" fontId="81" fillId="0" borderId="0" applyFill="0" applyBorder="0" applyAlignment="0"/>
    <xf numFmtId="174" fontId="81"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96" fillId="0" borderId="43" applyNumberFormat="0" applyFill="0" applyAlignment="0" applyProtection="0"/>
    <xf numFmtId="0" fontId="97" fillId="62" borderId="0" applyNumberFormat="0" applyBorder="0" applyAlignment="0" applyProtection="0"/>
    <xf numFmtId="183" fontId="98" fillId="0" borderId="0"/>
    <xf numFmtId="184" fontId="12" fillId="0" borderId="0"/>
    <xf numFmtId="0" fontId="12" fillId="0" borderId="0"/>
    <xf numFmtId="0" fontId="99" fillId="0" borderId="0"/>
    <xf numFmtId="0" fontId="17" fillId="0" borderId="0"/>
    <xf numFmtId="0" fontId="7" fillId="63" borderId="44" applyNumberFormat="0" applyFont="0" applyAlignment="0" applyProtection="0"/>
    <xf numFmtId="185" fontId="12" fillId="36" borderId="0"/>
    <xf numFmtId="185" fontId="12" fillId="36" borderId="0"/>
    <xf numFmtId="0" fontId="100" fillId="56" borderId="17" applyNumberFormat="0" applyAlignment="0" applyProtection="0"/>
    <xf numFmtId="0" fontId="101" fillId="36" borderId="0"/>
    <xf numFmtId="186" fontId="12" fillId="0" borderId="0" applyFont="0" applyFill="0" applyBorder="0" applyAlignment="0" applyProtection="0"/>
    <xf numFmtId="186" fontId="1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3" fillId="0" borderId="0" applyFont="0" applyFill="0" applyBorder="0" applyAlignment="0" applyProtection="0"/>
    <xf numFmtId="178" fontId="81"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87" fontId="83" fillId="0" borderId="0" applyFont="0" applyFill="0" applyBorder="0" applyAlignment="0" applyProtection="0"/>
    <xf numFmtId="188" fontId="17" fillId="0" borderId="0"/>
    <xf numFmtId="189" fontId="17" fillId="0" borderId="0"/>
    <xf numFmtId="173" fontId="81" fillId="0" borderId="0" applyFill="0" applyBorder="0" applyAlignment="0"/>
    <xf numFmtId="174" fontId="81"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102" fillId="0" borderId="0" applyNumberFormat="0">
      <alignment horizontal="left"/>
    </xf>
    <xf numFmtId="3" fontId="73" fillId="0" borderId="0" applyFont="0" applyFill="0" applyBorder="0" applyAlignment="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4" fontId="105" fillId="74" borderId="0" applyNumberFormat="0" applyProtection="0">
      <alignment horizontal="left" vertical="center" indent="1"/>
    </xf>
    <xf numFmtId="4" fontId="105" fillId="74" borderId="0"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6" fillId="0" borderId="0"/>
    <xf numFmtId="0" fontId="106" fillId="0" borderId="0"/>
    <xf numFmtId="4" fontId="107" fillId="37" borderId="17" applyNumberFormat="0" applyProtection="0">
      <alignment horizontal="right" vertical="center"/>
    </xf>
    <xf numFmtId="190" fontId="108" fillId="0" borderId="1">
      <alignment horizontal="left" vertical="center"/>
      <protection locked="0"/>
    </xf>
    <xf numFmtId="0" fontId="17" fillId="0" borderId="0"/>
    <xf numFmtId="49" fontId="21" fillId="0" borderId="0" applyFill="0" applyBorder="0" applyAlignment="0"/>
    <xf numFmtId="187" fontId="82" fillId="0" borderId="0" applyFill="0" applyBorder="0" applyAlignment="0"/>
    <xf numFmtId="187" fontId="82" fillId="0" borderId="0" applyFill="0" applyBorder="0" applyAlignment="0"/>
    <xf numFmtId="187" fontId="83" fillId="0" borderId="0" applyFill="0" applyBorder="0" applyAlignment="0"/>
    <xf numFmtId="191" fontId="82" fillId="0" borderId="0" applyFill="0" applyBorder="0" applyAlignment="0"/>
    <xf numFmtId="191" fontId="82" fillId="0" borderId="0" applyFill="0" applyBorder="0" applyAlignment="0"/>
    <xf numFmtId="191" fontId="83" fillId="0" borderId="0" applyFill="0" applyBorder="0" applyAlignment="0"/>
    <xf numFmtId="0" fontId="109" fillId="0" borderId="0" applyFill="0" applyBorder="0" applyProtection="0">
      <alignment horizontal="left" vertical="top"/>
    </xf>
    <xf numFmtId="0" fontId="110" fillId="0" borderId="0" applyNumberFormat="0" applyFill="0" applyBorder="0" applyAlignment="0" applyProtection="0"/>
    <xf numFmtId="0" fontId="111" fillId="0" borderId="46" applyNumberFormat="0" applyFill="0" applyAlignment="0" applyProtection="0"/>
    <xf numFmtId="0" fontId="112" fillId="0" borderId="0" applyNumberFormat="0" applyFill="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174" fontId="73" fillId="0" borderId="47">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4" fillId="59" borderId="48"/>
    <xf numFmtId="14" fontId="73" fillId="0" borderId="0">
      <alignment horizontal="right"/>
    </xf>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4" fillId="0" borderId="41" applyNumberFormat="0" applyFill="0" applyAlignment="0" applyProtection="0"/>
    <xf numFmtId="0" fontId="94" fillId="0" borderId="41" applyNumberFormat="0" applyFill="0" applyAlignment="0" applyProtection="0"/>
    <xf numFmtId="0" fontId="94" fillId="0" borderId="41" applyNumberFormat="0" applyFill="0" applyAlignment="0" applyProtection="0"/>
    <xf numFmtId="0" fontId="94" fillId="0" borderId="41"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74" fontId="115" fillId="60" borderId="47"/>
    <xf numFmtId="0" fontId="12" fillId="0" borderId="1">
      <alignment horizontal="right"/>
    </xf>
    <xf numFmtId="0" fontId="12" fillId="0" borderId="1">
      <alignment horizontal="right"/>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xf numFmtId="0" fontId="12" fillId="0" borderId="0"/>
    <xf numFmtId="0" fontId="85" fillId="57" borderId="36" applyNumberFormat="0" applyAlignment="0" applyProtection="0"/>
    <xf numFmtId="0" fontId="85" fillId="57" borderId="36" applyNumberFormat="0" applyAlignment="0" applyProtection="0"/>
    <xf numFmtId="0" fontId="85" fillId="57" borderId="36" applyNumberFormat="0" applyAlignment="0" applyProtection="0"/>
    <xf numFmtId="0" fontId="85" fillId="57" borderId="36" applyNumberFormat="0" applyAlignment="0" applyProtection="0"/>
    <xf numFmtId="0" fontId="110" fillId="0" borderId="0" applyNumberFormat="0" applyFill="0" applyBorder="0" applyAlignment="0" applyProtection="0"/>
    <xf numFmtId="0" fontId="12" fillId="0" borderId="1"/>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78" fillId="0" borderId="0"/>
    <xf numFmtId="0" fontId="12" fillId="0" borderId="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18" fillId="0" borderId="0" applyNumberFormat="0" applyFont="0" applyFill="0" applyBorder="0" applyAlignment="0" applyProtection="0">
      <alignment vertical="top"/>
    </xf>
    <xf numFmtId="0" fontId="18" fillId="0" borderId="0" applyNumberFormat="0" applyFont="0" applyFill="0" applyBorder="0" applyAlignment="0" applyProtection="0">
      <alignment vertical="top"/>
    </xf>
    <xf numFmtId="0" fontId="7" fillId="0" borderId="0">
      <alignment vertical="justify"/>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38"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2" fontId="12" fillId="0" borderId="0" applyFont="0" applyFill="0" applyBorder="0" applyAlignment="0" applyProtection="0"/>
    <xf numFmtId="166" fontId="7" fillId="0" borderId="0" applyFont="0" applyFill="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4" fontId="12" fillId="0" borderId="1"/>
    <xf numFmtId="4" fontId="12" fillId="0" borderId="1"/>
    <xf numFmtId="44" fontId="74" fillId="0" borderId="0">
      <protection locked="0"/>
    </xf>
    <xf numFmtId="44" fontId="74" fillId="0" borderId="0">
      <protection locked="0"/>
    </xf>
    <xf numFmtId="44" fontId="75" fillId="0" borderId="0">
      <protection locked="0"/>
    </xf>
    <xf numFmtId="172" fontId="12" fillId="0" borderId="0" applyFont="0" applyFill="0" applyBorder="0" applyAlignment="0" applyProtection="0"/>
    <xf numFmtId="0" fontId="7" fillId="0" borderId="0"/>
    <xf numFmtId="0" fontId="2" fillId="0" borderId="0"/>
    <xf numFmtId="0" fontId="12" fillId="0" borderId="0"/>
    <xf numFmtId="0" fontId="7" fillId="0" borderId="0"/>
    <xf numFmtId="166" fontId="7" fillId="0" borderId="0" applyFont="0" applyFill="0" applyBorder="0" applyAlignment="0" applyProtection="0"/>
    <xf numFmtId="0" fontId="12" fillId="0" borderId="0"/>
    <xf numFmtId="4" fontId="21" fillId="37" borderId="17" applyNumberFormat="0" applyProtection="0">
      <alignment horizontal="right" vertical="center"/>
    </xf>
    <xf numFmtId="0" fontId="12" fillId="0" borderId="0"/>
    <xf numFmtId="0" fontId="12" fillId="4" borderId="17" applyNumberFormat="0" applyProtection="0">
      <alignment horizontal="left" vertical="center" indent="1"/>
    </xf>
    <xf numFmtId="0" fontId="7" fillId="0" borderId="0"/>
    <xf numFmtId="0" fontId="18" fillId="0" borderId="0"/>
    <xf numFmtId="9" fontId="12" fillId="0" borderId="0" applyFont="0" applyFill="0" applyBorder="0" applyAlignment="0" applyProtection="0"/>
    <xf numFmtId="43"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0" borderId="0"/>
    <xf numFmtId="172" fontId="12" fillId="0" borderId="0" applyFont="0" applyFill="0" applyBorder="0" applyAlignment="0" applyProtection="0"/>
    <xf numFmtId="172" fontId="12" fillId="0" borderId="0" applyFont="0" applyFill="0" applyBorder="0" applyAlignment="0" applyProtection="0"/>
    <xf numFmtId="0" fontId="12" fillId="4" borderId="17" applyNumberFormat="0" applyProtection="0">
      <alignment horizontal="left" vertical="center" indent="1"/>
    </xf>
    <xf numFmtId="0" fontId="12" fillId="0" borderId="0"/>
    <xf numFmtId="0" fontId="12" fillId="0" borderId="17" applyNumberFormat="0" applyProtection="0">
      <alignment horizontal="left" vertical="center"/>
    </xf>
    <xf numFmtId="0" fontId="12" fillId="0" borderId="0"/>
    <xf numFmtId="9" fontId="12" fillId="0" borderId="0" applyFont="0" applyFill="0" applyBorder="0" applyAlignment="0" applyProtection="0"/>
    <xf numFmtId="180" fontId="12" fillId="36" borderId="0" applyFont="0" applyFill="0" applyBorder="0" applyAlignment="0" applyProtection="0"/>
    <xf numFmtId="180" fontId="12" fillId="36" borderId="0" applyFont="0" applyFill="0" applyBorder="0" applyAlignment="0" applyProtection="0"/>
    <xf numFmtId="181" fontId="12" fillId="36" borderId="0" applyFont="0" applyFill="0" applyBorder="0" applyAlignment="0" applyProtection="0"/>
    <xf numFmtId="181" fontId="12" fillId="36" borderId="0" applyFont="0" applyFill="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4" fontId="12" fillId="0" borderId="0"/>
    <xf numFmtId="185" fontId="12" fillId="36" borderId="0"/>
    <xf numFmtId="185" fontId="12" fillId="36" borderId="0"/>
    <xf numFmtId="186" fontId="12" fillId="0" borderId="0" applyFont="0" applyFill="0" applyBorder="0" applyAlignment="0" applyProtection="0"/>
    <xf numFmtId="186"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0"/>
    <xf numFmtId="0" fontId="12" fillId="0" borderId="0"/>
    <xf numFmtId="0" fontId="12" fillId="0" borderId="1"/>
    <xf numFmtId="0" fontId="12" fillId="0" borderId="0"/>
    <xf numFmtId="0" fontId="12" fillId="0" borderId="0"/>
    <xf numFmtId="0" fontId="12" fillId="63" borderId="4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applyFont="0" applyFill="0" applyBorder="0" applyAlignment="0" applyProtection="0"/>
    <xf numFmtId="4" fontId="12" fillId="0" borderId="1"/>
    <xf numFmtId="4" fontId="12" fillId="0" borderId="1"/>
    <xf numFmtId="172"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4" borderId="17" applyNumberFormat="0" applyProtection="0">
      <alignment horizontal="left" vertical="center" indent="1"/>
    </xf>
    <xf numFmtId="0" fontId="2" fillId="0" borderId="0"/>
    <xf numFmtId="0" fontId="7" fillId="0" borderId="0"/>
    <xf numFmtId="0" fontId="7" fillId="0" borderId="0"/>
    <xf numFmtId="0" fontId="117" fillId="0" borderId="0"/>
    <xf numFmtId="0" fontId="7" fillId="0" borderId="0"/>
    <xf numFmtId="0" fontId="7" fillId="0" borderId="0"/>
    <xf numFmtId="0" fontId="2" fillId="0" borderId="0"/>
    <xf numFmtId="0" fontId="7" fillId="0" borderId="0"/>
    <xf numFmtId="0" fontId="12" fillId="0" borderId="0"/>
    <xf numFmtId="0" fontId="117" fillId="0" borderId="0"/>
    <xf numFmtId="43" fontId="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8" fillId="0" borderId="0" applyFont="0" applyFill="0" applyBorder="0" applyAlignment="0" applyProtection="0"/>
    <xf numFmtId="0" fontId="12" fillId="0" borderId="0"/>
    <xf numFmtId="9" fontId="78" fillId="0" borderId="0" applyFont="0" applyFill="0" applyBorder="0" applyAlignment="0" applyProtection="0"/>
    <xf numFmtId="0" fontId="7" fillId="0" borderId="0"/>
    <xf numFmtId="0" fontId="12" fillId="0" borderId="0"/>
    <xf numFmtId="0" fontId="7"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117" fillId="0" borderId="0"/>
    <xf numFmtId="0" fontId="15" fillId="0" borderId="0"/>
    <xf numFmtId="0" fontId="2" fillId="0" borderId="0"/>
    <xf numFmtId="0" fontId="118" fillId="0" borderId="0"/>
    <xf numFmtId="0" fontId="7" fillId="0" borderId="0"/>
    <xf numFmtId="0" fontId="12" fillId="0" borderId="0"/>
    <xf numFmtId="0" fontId="2" fillId="0" borderId="0"/>
    <xf numFmtId="0" fontId="116" fillId="0" borderId="0"/>
    <xf numFmtId="172" fontId="12" fillId="0" borderId="0" applyFont="0" applyFill="0" applyBorder="0" applyAlignment="0" applyProtection="0"/>
    <xf numFmtId="0" fontId="2" fillId="0" borderId="0"/>
    <xf numFmtId="0" fontId="2" fillId="0" borderId="0"/>
    <xf numFmtId="0" fontId="2" fillId="0" borderId="0"/>
    <xf numFmtId="0" fontId="12" fillId="0" borderId="0"/>
    <xf numFmtId="182" fontId="12" fillId="3" borderId="1" applyNumberFormat="0" applyFont="0" applyAlignment="0">
      <protection locked="0"/>
    </xf>
    <xf numFmtId="0" fontId="75" fillId="0" borderId="34">
      <protection locked="0"/>
    </xf>
    <xf numFmtId="0" fontId="12" fillId="0" borderId="0"/>
    <xf numFmtId="192" fontId="74" fillId="0" borderId="0">
      <protection locked="0"/>
    </xf>
    <xf numFmtId="0" fontId="75" fillId="0" borderId="34">
      <protection locked="0"/>
    </xf>
    <xf numFmtId="0" fontId="12" fillId="0" borderId="0"/>
    <xf numFmtId="0" fontId="75" fillId="0" borderId="34">
      <protection locked="0"/>
    </xf>
    <xf numFmtId="0" fontId="17" fillId="0" borderId="0"/>
    <xf numFmtId="0" fontId="72" fillId="0" borderId="0"/>
    <xf numFmtId="182" fontId="12" fillId="3" borderId="1" applyNumberFormat="0" applyFont="0" applyAlignment="0">
      <protection locked="0"/>
    </xf>
    <xf numFmtId="192" fontId="74" fillId="0" borderId="0">
      <protection locked="0"/>
    </xf>
    <xf numFmtId="192" fontId="74" fillId="0" borderId="0">
      <protection locked="0"/>
    </xf>
    <xf numFmtId="0" fontId="76" fillId="0" borderId="0">
      <protection locked="0"/>
    </xf>
    <xf numFmtId="0" fontId="76" fillId="0" borderId="0">
      <protection locked="0"/>
    </xf>
    <xf numFmtId="0" fontId="7" fillId="36" borderId="1" applyNumberFormat="0" applyAlignment="0">
      <alignment horizontal="left"/>
    </xf>
    <xf numFmtId="0" fontId="7" fillId="36" borderId="1" applyNumberFormat="0" applyAlignment="0">
      <alignment horizontal="left"/>
    </xf>
    <xf numFmtId="38" fontId="121" fillId="0" borderId="49" applyBorder="0">
      <alignment horizontal="right"/>
      <protection locked="0"/>
    </xf>
    <xf numFmtId="0" fontId="12" fillId="4" borderId="17" applyNumberFormat="0" applyProtection="0">
      <alignment horizontal="left" vertical="center" indent="1"/>
    </xf>
    <xf numFmtId="0" fontId="34" fillId="0" borderId="0"/>
    <xf numFmtId="0" fontId="113" fillId="43" borderId="35" applyNumberFormat="0" applyAlignment="0" applyProtection="0"/>
    <xf numFmtId="182" fontId="12" fillId="3" borderId="1" applyNumberFormat="0" applyFont="0" applyAlignment="0">
      <protection locked="0"/>
    </xf>
    <xf numFmtId="0" fontId="120" fillId="0" borderId="0" applyNumberFormat="0" applyFill="0" applyBorder="0" applyAlignment="0" applyProtection="0">
      <alignment vertical="top"/>
      <protection locked="0"/>
    </xf>
    <xf numFmtId="182" fontId="12" fillId="3" borderId="1" applyNumberFormat="0" applyFont="0" applyAlignment="0">
      <protection locked="0"/>
    </xf>
    <xf numFmtId="0" fontId="104" fillId="80" borderId="0"/>
    <xf numFmtId="0" fontId="82" fillId="79" borderId="0"/>
    <xf numFmtId="41" fontId="73" fillId="78" borderId="48">
      <alignment vertical="center"/>
    </xf>
    <xf numFmtId="0" fontId="74" fillId="0" borderId="34">
      <protection locked="0"/>
    </xf>
    <xf numFmtId="192" fontId="74" fillId="0" borderId="0">
      <protection locked="0"/>
    </xf>
    <xf numFmtId="0" fontId="17" fillId="0" borderId="0"/>
    <xf numFmtId="0" fontId="74" fillId="0" borderId="0">
      <protection locked="0"/>
    </xf>
    <xf numFmtId="0" fontId="74" fillId="0" borderId="0">
      <protection locked="0"/>
    </xf>
    <xf numFmtId="0" fontId="74" fillId="0" borderId="34">
      <protection locked="0"/>
    </xf>
    <xf numFmtId="0" fontId="74" fillId="0" borderId="0">
      <protection locked="0"/>
    </xf>
    <xf numFmtId="0" fontId="17" fillId="0" borderId="0"/>
    <xf numFmtId="0" fontId="73" fillId="0" borderId="0"/>
    <xf numFmtId="0" fontId="73" fillId="0" borderId="0"/>
    <xf numFmtId="0" fontId="73" fillId="0" borderId="0"/>
    <xf numFmtId="0" fontId="74" fillId="0" borderId="0">
      <protection locked="0"/>
    </xf>
    <xf numFmtId="0" fontId="74" fillId="0" borderId="34">
      <protection locked="0"/>
    </xf>
    <xf numFmtId="0" fontId="74" fillId="0" borderId="0">
      <protection locked="0"/>
    </xf>
    <xf numFmtId="0" fontId="72" fillId="0" borderId="0"/>
    <xf numFmtId="0" fontId="73" fillId="0" borderId="0"/>
    <xf numFmtId="0" fontId="75" fillId="0" borderId="0">
      <protection locked="0"/>
    </xf>
    <xf numFmtId="0" fontId="75" fillId="0" borderId="0">
      <protection locked="0"/>
    </xf>
    <xf numFmtId="0" fontId="17" fillId="0" borderId="0"/>
    <xf numFmtId="0" fontId="17" fillId="0" borderId="0"/>
    <xf numFmtId="0" fontId="17" fillId="0" borderId="0"/>
    <xf numFmtId="0" fontId="73" fillId="0" borderId="0"/>
    <xf numFmtId="0" fontId="17" fillId="0" borderId="0"/>
    <xf numFmtId="0" fontId="17" fillId="0" borderId="0"/>
    <xf numFmtId="0" fontId="12" fillId="0" borderId="0"/>
    <xf numFmtId="0" fontId="12" fillId="0" borderId="0"/>
    <xf numFmtId="0" fontId="17" fillId="0" borderId="0"/>
    <xf numFmtId="0" fontId="72" fillId="0" borderId="0"/>
    <xf numFmtId="0" fontId="17" fillId="0" borderId="0"/>
    <xf numFmtId="0" fontId="17" fillId="0" borderId="0"/>
    <xf numFmtId="0" fontId="73" fillId="0" borderId="0"/>
    <xf numFmtId="0" fontId="73" fillId="0" borderId="0"/>
    <xf numFmtId="0" fontId="75" fillId="0" borderId="0">
      <protection locked="0"/>
    </xf>
    <xf numFmtId="0" fontId="17" fillId="0" borderId="0"/>
    <xf numFmtId="0" fontId="75" fillId="0" borderId="0">
      <protection locked="0"/>
    </xf>
    <xf numFmtId="0" fontId="74" fillId="0" borderId="0">
      <protection locked="0"/>
    </xf>
    <xf numFmtId="0" fontId="76" fillId="0" borderId="0">
      <protection locked="0"/>
    </xf>
    <xf numFmtId="0" fontId="76" fillId="0" borderId="0">
      <protection locked="0"/>
    </xf>
    <xf numFmtId="0" fontId="74" fillId="0" borderId="0">
      <protection locked="0"/>
    </xf>
    <xf numFmtId="0" fontId="74" fillId="0" borderId="34">
      <protection locked="0"/>
    </xf>
    <xf numFmtId="0" fontId="74" fillId="0" borderId="0">
      <protection locked="0"/>
    </xf>
    <xf numFmtId="0" fontId="73" fillId="0" borderId="0"/>
    <xf numFmtId="0" fontId="74" fillId="0" borderId="0">
      <protection locked="0"/>
    </xf>
    <xf numFmtId="0" fontId="74" fillId="0" borderId="0">
      <protection locked="0"/>
    </xf>
    <xf numFmtId="0" fontId="104" fillId="77" borderId="0"/>
    <xf numFmtId="0" fontId="17" fillId="0" borderId="0"/>
    <xf numFmtId="0" fontId="73" fillId="0" borderId="0"/>
    <xf numFmtId="0" fontId="75" fillId="0" borderId="0">
      <protection locked="0"/>
    </xf>
    <xf numFmtId="0" fontId="75" fillId="0" borderId="34">
      <protection locked="0"/>
    </xf>
    <xf numFmtId="0" fontId="74" fillId="0" borderId="0">
      <protection locked="0"/>
    </xf>
    <xf numFmtId="0" fontId="75" fillId="0" borderId="0">
      <protection locked="0"/>
    </xf>
    <xf numFmtId="0" fontId="75" fillId="0" borderId="0">
      <protection locked="0"/>
    </xf>
    <xf numFmtId="0" fontId="17" fillId="0" borderId="0"/>
    <xf numFmtId="0" fontId="18" fillId="0" borderId="0" applyNumberFormat="0" applyFont="0" applyFill="0" applyBorder="0" applyAlignment="0" applyProtection="0">
      <alignment vertical="top"/>
    </xf>
    <xf numFmtId="0" fontId="18" fillId="0" borderId="0" applyNumberFormat="0" applyFont="0" applyFill="0" applyBorder="0" applyAlignment="0" applyProtection="0">
      <alignment vertical="top"/>
    </xf>
    <xf numFmtId="3" fontId="32" fillId="0" borderId="0" applyFont="0" applyFill="0" applyBorder="0" applyAlignment="0">
      <alignment horizontal="right" vertical="center"/>
    </xf>
    <xf numFmtId="0" fontId="119" fillId="0" borderId="0"/>
    <xf numFmtId="41" fontId="73" fillId="78" borderId="48">
      <alignment vertical="center"/>
    </xf>
    <xf numFmtId="0" fontId="74" fillId="0" borderId="34">
      <protection locked="0"/>
    </xf>
    <xf numFmtId="192" fontId="74" fillId="0" borderId="0">
      <protection locked="0"/>
    </xf>
    <xf numFmtId="0" fontId="74" fillId="0" borderId="0">
      <protection locked="0"/>
    </xf>
    <xf numFmtId="0" fontId="17" fillId="0" borderId="0"/>
    <xf numFmtId="0" fontId="72" fillId="0" borderId="0"/>
    <xf numFmtId="0" fontId="74" fillId="0" borderId="0">
      <protection locked="0"/>
    </xf>
    <xf numFmtId="0" fontId="74" fillId="0" borderId="0">
      <protection locked="0"/>
    </xf>
    <xf numFmtId="0" fontId="75" fillId="0" borderId="0">
      <protection locked="0"/>
    </xf>
    <xf numFmtId="0" fontId="74" fillId="0" borderId="0">
      <protection locked="0"/>
    </xf>
    <xf numFmtId="0" fontId="75" fillId="0" borderId="0">
      <protection locked="0"/>
    </xf>
    <xf numFmtId="192" fontId="74" fillId="0" borderId="0">
      <protection locked="0"/>
    </xf>
    <xf numFmtId="0" fontId="75" fillId="0" borderId="0">
      <protection locked="0"/>
    </xf>
    <xf numFmtId="0" fontId="12" fillId="0" borderId="0"/>
    <xf numFmtId="0" fontId="74" fillId="0" borderId="34">
      <protection locked="0"/>
    </xf>
    <xf numFmtId="0" fontId="74" fillId="0" borderId="0">
      <protection locked="0"/>
    </xf>
    <xf numFmtId="0" fontId="75" fillId="0" borderId="0">
      <protection locked="0"/>
    </xf>
    <xf numFmtId="0" fontId="73" fillId="0" borderId="0"/>
    <xf numFmtId="0" fontId="75" fillId="0" borderId="0">
      <protection locked="0"/>
    </xf>
    <xf numFmtId="0" fontId="17" fillId="0" borderId="0"/>
    <xf numFmtId="0" fontId="73" fillId="0" borderId="0"/>
    <xf numFmtId="0" fontId="73" fillId="0" borderId="0"/>
    <xf numFmtId="0" fontId="73" fillId="0" borderId="0"/>
    <xf numFmtId="0" fontId="17" fillId="0" borderId="0"/>
    <xf numFmtId="0" fontId="17" fillId="0" borderId="0"/>
    <xf numFmtId="0" fontId="17" fillId="0" borderId="0"/>
    <xf numFmtId="0" fontId="75" fillId="0" borderId="0">
      <protection locked="0"/>
    </xf>
    <xf numFmtId="0" fontId="72" fillId="0" borderId="0"/>
    <xf numFmtId="0" fontId="17" fillId="0" borderId="0"/>
    <xf numFmtId="0" fontId="75" fillId="0" borderId="34">
      <protection locked="0"/>
    </xf>
    <xf numFmtId="0" fontId="75" fillId="0" borderId="0">
      <protection locked="0"/>
    </xf>
    <xf numFmtId="192" fontId="74" fillId="0" borderId="0">
      <protection locked="0"/>
    </xf>
    <xf numFmtId="0" fontId="74" fillId="0" borderId="34">
      <protection locked="0"/>
    </xf>
    <xf numFmtId="0" fontId="76" fillId="0" borderId="0">
      <protection locked="0"/>
    </xf>
    <xf numFmtId="0" fontId="82" fillId="77" borderId="0"/>
    <xf numFmtId="0" fontId="73" fillId="0" borderId="0"/>
    <xf numFmtId="0" fontId="76" fillId="0" borderId="0">
      <protection locked="0"/>
    </xf>
    <xf numFmtId="0" fontId="17" fillId="0" borderId="0"/>
    <xf numFmtId="0" fontId="75" fillId="0" borderId="0">
      <protection locked="0"/>
    </xf>
    <xf numFmtId="0" fontId="2" fillId="0" borderId="0"/>
    <xf numFmtId="0" fontId="7" fillId="0" borderId="0"/>
    <xf numFmtId="182" fontId="12" fillId="3" borderId="1" applyNumberFormat="0" applyFont="0" applyAlignment="0">
      <protection locked="0"/>
    </xf>
    <xf numFmtId="43" fontId="122" fillId="0" borderId="0" applyFont="0" applyFill="0" applyBorder="0" applyAlignment="0" applyProtection="0"/>
    <xf numFmtId="43" fontId="78" fillId="0" borderId="0" applyFont="0" applyFill="0" applyBorder="0" applyAlignment="0" applyProtection="0"/>
    <xf numFmtId="182" fontId="12" fillId="3" borderId="1" applyNumberFormat="0" applyFont="0" applyAlignment="0">
      <protection locked="0"/>
    </xf>
    <xf numFmtId="0" fontId="78" fillId="0" borderId="0"/>
    <xf numFmtId="0" fontId="2" fillId="0" borderId="0"/>
    <xf numFmtId="4" fontId="21" fillId="0" borderId="17" applyNumberFormat="0" applyProtection="0">
      <alignment horizontal="right" vertical="center"/>
    </xf>
    <xf numFmtId="0" fontId="12" fillId="0" borderId="0"/>
    <xf numFmtId="183" fontId="98" fillId="0" borderId="0"/>
    <xf numFmtId="0" fontId="12" fillId="0" borderId="17" applyNumberFormat="0" applyProtection="0">
      <alignment horizontal="left" vertical="center"/>
    </xf>
    <xf numFmtId="182" fontId="12" fillId="3" borderId="1" applyNumberFormat="0" applyFont="0" applyAlignment="0">
      <protection locked="0"/>
    </xf>
    <xf numFmtId="0" fontId="110" fillId="0" borderId="0" applyNumberFormat="0" applyFill="0" applyBorder="0" applyAlignment="0" applyProtection="0"/>
    <xf numFmtId="0" fontId="78" fillId="0" borderId="0"/>
    <xf numFmtId="0" fontId="7" fillId="0" borderId="0"/>
    <xf numFmtId="0" fontId="7" fillId="0" borderId="0"/>
    <xf numFmtId="0" fontId="12" fillId="0" borderId="0"/>
    <xf numFmtId="44" fontId="75" fillId="0" borderId="0">
      <protection locked="0"/>
    </xf>
    <xf numFmtId="44" fontId="74" fillId="0" borderId="0">
      <protection locked="0"/>
    </xf>
    <xf numFmtId="44" fontId="75" fillId="0" borderId="0">
      <protection locked="0"/>
    </xf>
    <xf numFmtId="44" fontId="74" fillId="0" borderId="0">
      <protection locked="0"/>
    </xf>
    <xf numFmtId="44" fontId="75" fillId="0" borderId="0">
      <protection locked="0"/>
    </xf>
    <xf numFmtId="44" fontId="74" fillId="0" borderId="0">
      <protection locked="0"/>
    </xf>
    <xf numFmtId="0" fontId="77" fillId="0" borderId="0">
      <protection locked="0"/>
    </xf>
    <xf numFmtId="0" fontId="76" fillId="0" borderId="0">
      <protection locked="0"/>
    </xf>
    <xf numFmtId="0" fontId="77" fillId="0" borderId="0">
      <protection locked="0"/>
    </xf>
    <xf numFmtId="0" fontId="76" fillId="0" borderId="0">
      <protection locked="0"/>
    </xf>
    <xf numFmtId="0" fontId="75" fillId="0" borderId="34">
      <protection locked="0"/>
    </xf>
    <xf numFmtId="0" fontId="74" fillId="0" borderId="34">
      <protection locked="0"/>
    </xf>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4" borderId="0" applyNumberFormat="0" applyBorder="0" applyAlignment="0" applyProtection="0"/>
    <xf numFmtId="0" fontId="123" fillId="56" borderId="0" applyNumberFormat="0" applyBorder="0" applyAlignment="0" applyProtection="0"/>
    <xf numFmtId="0" fontId="123" fillId="50" borderId="0" applyNumberFormat="0" applyBorder="0" applyAlignment="0" applyProtection="0"/>
    <xf numFmtId="0" fontId="123" fillId="43" borderId="0" applyNumberFormat="0" applyBorder="0" applyAlignment="0" applyProtection="0"/>
    <xf numFmtId="0" fontId="123" fillId="50" borderId="0" applyNumberFormat="0" applyBorder="0" applyAlignment="0" applyProtection="0"/>
    <xf numFmtId="0" fontId="123" fillId="53" borderId="0" applyNumberFormat="0" applyBorder="0" applyAlignment="0" applyProtection="0"/>
    <xf numFmtId="0" fontId="123" fillId="54" borderId="0" applyNumberFormat="0" applyBorder="0" applyAlignment="0" applyProtection="0"/>
    <xf numFmtId="0" fontId="123" fillId="82" borderId="0" applyNumberFormat="0" applyBorder="0" applyAlignment="0" applyProtection="0"/>
    <xf numFmtId="0" fontId="123" fillId="50" borderId="0" applyNumberFormat="0" applyBorder="0" applyAlignment="0" applyProtection="0"/>
    <xf numFmtId="0" fontId="123" fillId="47" borderId="0" applyNumberFormat="0" applyBorder="0" applyAlignment="0" applyProtection="0"/>
    <xf numFmtId="0" fontId="124" fillId="41" borderId="0" applyNumberFormat="0" applyBorder="0" applyAlignment="0" applyProtection="0"/>
    <xf numFmtId="175" fontId="83" fillId="0" borderId="0" applyFill="0" applyBorder="0" applyAlignment="0"/>
    <xf numFmtId="175" fontId="82" fillId="0" borderId="0" applyFill="0" applyBorder="0" applyAlignment="0"/>
    <xf numFmtId="176" fontId="83" fillId="0" borderId="0" applyFill="0" applyBorder="0" applyAlignment="0"/>
    <xf numFmtId="176" fontId="82" fillId="0" borderId="0" applyFill="0" applyBorder="0" applyAlignment="0"/>
    <xf numFmtId="177" fontId="83" fillId="0" borderId="0" applyFill="0" applyBorder="0" applyAlignment="0"/>
    <xf numFmtId="177" fontId="82" fillId="0" borderId="0" applyFill="0" applyBorder="0" applyAlignment="0"/>
    <xf numFmtId="0" fontId="125" fillId="81" borderId="35" applyNumberFormat="0" applyAlignment="0" applyProtection="0"/>
    <xf numFmtId="0" fontId="126" fillId="83" borderId="36" applyNumberFormat="0" applyAlignment="0" applyProtection="0"/>
    <xf numFmtId="177" fontId="83" fillId="0" borderId="0" applyFill="0" applyBorder="0" applyAlignment="0"/>
    <xf numFmtId="177" fontId="82" fillId="0" borderId="0" applyFill="0" applyBorder="0" applyAlignment="0"/>
    <xf numFmtId="0" fontId="127" fillId="0" borderId="0" applyNumberFormat="0" applyFill="0" applyBorder="0" applyAlignment="0" applyProtection="0"/>
    <xf numFmtId="0" fontId="128" fillId="84" borderId="0" applyNumberFormat="0" applyBorder="0" applyAlignment="0" applyProtection="0"/>
    <xf numFmtId="0" fontId="132" fillId="43" borderId="35" applyNumberFormat="0" applyAlignment="0" applyProtection="0"/>
    <xf numFmtId="0" fontId="129" fillId="0" borderId="50" applyNumberFormat="0" applyFill="0" applyAlignment="0" applyProtection="0"/>
    <xf numFmtId="0" fontId="130" fillId="0" borderId="51" applyNumberFormat="0" applyFill="0" applyAlignment="0" applyProtection="0"/>
    <xf numFmtId="0" fontId="131" fillId="0" borderId="52" applyNumberFormat="0" applyFill="0" applyAlignment="0" applyProtection="0"/>
    <xf numFmtId="0" fontId="131" fillId="0" borderId="0" applyNumberFormat="0" applyFill="0" applyBorder="0" applyAlignment="0" applyProtection="0"/>
    <xf numFmtId="0" fontId="132" fillId="43" borderId="35" applyNumberFormat="0" applyAlignment="0" applyProtection="0"/>
    <xf numFmtId="177" fontId="83" fillId="0" borderId="0" applyFill="0" applyBorder="0" applyAlignment="0"/>
    <xf numFmtId="177" fontId="82" fillId="0" borderId="0" applyFill="0" applyBorder="0" applyAlignment="0"/>
    <xf numFmtId="0" fontId="133" fillId="0" borderId="53" applyNumberFormat="0" applyFill="0" applyAlignment="0" applyProtection="0"/>
    <xf numFmtId="0" fontId="134" fillId="62" borderId="0" applyNumberFormat="0" applyBorder="0" applyAlignment="0" applyProtection="0"/>
    <xf numFmtId="0" fontId="34" fillId="63" borderId="35" applyNumberFormat="0" applyFont="0" applyAlignment="0" applyProtection="0"/>
    <xf numFmtId="0" fontId="135" fillId="81" borderId="17" applyNumberFormat="0" applyAlignment="0" applyProtection="0"/>
    <xf numFmtId="176" fontId="83" fillId="0" borderId="0" applyFont="0" applyFill="0" applyBorder="0" applyAlignment="0" applyProtection="0"/>
    <xf numFmtId="176" fontId="82" fillId="0" borderId="0" applyFont="0" applyFill="0" applyBorder="0" applyAlignment="0" applyProtection="0"/>
    <xf numFmtId="177" fontId="83" fillId="0" borderId="0" applyFill="0" applyBorder="0" applyAlignment="0"/>
    <xf numFmtId="177" fontId="82" fillId="0" borderId="0" applyFill="0" applyBorder="0" applyAlignment="0"/>
    <xf numFmtId="4" fontId="136" fillId="74" borderId="0" applyNumberFormat="0" applyProtection="0">
      <alignment horizontal="left" vertical="center" indent="1"/>
    </xf>
    <xf numFmtId="4" fontId="105" fillId="74" borderId="0" applyNumberFormat="0" applyProtection="0">
      <alignment horizontal="left" vertical="center" indent="1"/>
    </xf>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7" fillId="0" borderId="0"/>
    <xf numFmtId="0" fontId="106" fillId="0" borderId="0"/>
    <xf numFmtId="187" fontId="83" fillId="0" borderId="0" applyFill="0" applyBorder="0" applyAlignment="0"/>
    <xf numFmtId="187" fontId="82" fillId="0" borderId="0" applyFill="0" applyBorder="0" applyAlignment="0"/>
    <xf numFmtId="191" fontId="83" fillId="0" borderId="0" applyFill="0" applyBorder="0" applyAlignment="0"/>
    <xf numFmtId="191" fontId="82" fillId="0" borderId="0" applyFill="0" applyBorder="0" applyAlignment="0"/>
    <xf numFmtId="0" fontId="138" fillId="0" borderId="0" applyNumberFormat="0" applyFill="0" applyBorder="0" applyAlignment="0" applyProtection="0"/>
    <xf numFmtId="0" fontId="139" fillId="0" borderId="54" applyNumberFormat="0" applyFill="0" applyAlignment="0" applyProtection="0"/>
    <xf numFmtId="0" fontId="140" fillId="0" borderId="0" applyNumberFormat="0" applyFill="0" applyBorder="0" applyAlignment="0" applyProtection="0"/>
    <xf numFmtId="0" fontId="13" fillId="0" borderId="0"/>
    <xf numFmtId="0" fontId="13" fillId="0" borderId="0"/>
    <xf numFmtId="0" fontId="2" fillId="0" borderId="0"/>
    <xf numFmtId="9" fontId="2" fillId="0" borderId="0" applyFont="0" applyFill="0" applyBorder="0" applyAlignment="0" applyProtection="0"/>
    <xf numFmtId="193" fontId="7" fillId="0" borderId="0" applyFont="0" applyFill="0" applyBorder="0" applyAlignment="0" applyProtection="0"/>
    <xf numFmtId="44" fontId="75" fillId="0" borderId="0">
      <protection locked="0"/>
    </xf>
    <xf numFmtId="44" fontId="74" fillId="0" borderId="0">
      <protection locked="0"/>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0" borderId="0"/>
    <xf numFmtId="182" fontId="12" fillId="3" borderId="18" applyNumberFormat="0" applyFont="0" applyAlignment="0">
      <protection locked="0"/>
    </xf>
    <xf numFmtId="0" fontId="91" fillId="0" borderId="16">
      <alignment horizontal="left" vertical="center"/>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32" fillId="43" borderId="35" applyNumberFormat="0" applyAlignment="0" applyProtection="0"/>
    <xf numFmtId="182" fontId="12" fillId="3" borderId="18" applyNumberFormat="0" applyFont="0" applyAlignment="0">
      <protection locked="0"/>
    </xf>
    <xf numFmtId="4" fontId="21" fillId="0" borderId="17" applyNumberFormat="0" applyProtection="0">
      <alignment horizontal="right" vertical="center"/>
    </xf>
    <xf numFmtId="0" fontId="12" fillId="0" borderId="18">
      <alignment horizontal="right"/>
    </xf>
    <xf numFmtId="0" fontId="12" fillId="0" borderId="18">
      <alignment horizontal="right"/>
    </xf>
    <xf numFmtId="0" fontId="7" fillId="0" borderId="0"/>
    <xf numFmtId="0" fontId="7" fillId="0" borderId="0"/>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166" fontId="7" fillId="0" borderId="0" applyFont="0" applyFill="0" applyBorder="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6" fillId="0" borderId="0">
      <protection locked="0"/>
    </xf>
    <xf numFmtId="177" fontId="82" fillId="0" borderId="0" applyFill="0" applyBorder="0" applyAlignment="0"/>
    <xf numFmtId="179" fontId="18" fillId="0" borderId="0" applyFont="0" applyFill="0" applyBorder="0" applyAlignment="0" applyProtection="0"/>
    <xf numFmtId="191" fontId="82" fillId="0" borderId="0" applyFill="0" applyBorder="0" applyAlignment="0"/>
    <xf numFmtId="180" fontId="12" fillId="36" borderId="0" applyFont="0" applyFill="0" applyBorder="0" applyAlignment="0" applyProtection="0"/>
    <xf numFmtId="44" fontId="74" fillId="0" borderId="0">
      <protection locked="0"/>
    </xf>
    <xf numFmtId="44" fontId="74" fillId="0" borderId="0">
      <protection locked="0"/>
    </xf>
    <xf numFmtId="181" fontId="12" fillId="36" borderId="0" applyFont="0" applyFill="0" applyBorder="0" applyAlignment="0" applyProtection="0"/>
    <xf numFmtId="44" fontId="74" fillId="0" borderId="0">
      <protection locked="0"/>
    </xf>
    <xf numFmtId="0" fontId="76" fillId="0" borderId="0">
      <protection locked="0"/>
    </xf>
    <xf numFmtId="38" fontId="18" fillId="0" borderId="37">
      <alignment vertical="center"/>
    </xf>
    <xf numFmtId="0" fontId="76" fillId="0" borderId="0">
      <protection locked="0"/>
    </xf>
    <xf numFmtId="187" fontId="82" fillId="0" borderId="0" applyFill="0" applyBorder="0" applyAlignment="0"/>
    <xf numFmtId="0" fontId="74" fillId="0" borderId="34">
      <protection locked="0"/>
    </xf>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106" fillId="0" borderId="0"/>
    <xf numFmtId="0" fontId="12" fillId="4" borderId="17" applyNumberFormat="0" applyProtection="0">
      <alignment horizontal="left" vertical="center" indent="1"/>
    </xf>
    <xf numFmtId="0" fontId="12" fillId="4" borderId="17" applyNumberFormat="0" applyProtection="0">
      <alignment horizontal="left" vertical="center" indent="1"/>
    </xf>
    <xf numFmtId="177" fontId="82" fillId="0" borderId="0" applyFill="0" applyBorder="0" applyAlignment="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175" fontId="82" fillId="0" borderId="0" applyFill="0" applyBorder="0" applyAlignment="0"/>
    <xf numFmtId="176" fontId="82" fillId="0" borderId="0" applyFill="0" applyBorder="0" applyAlignment="0"/>
    <xf numFmtId="0" fontId="12" fillId="75" borderId="17" applyNumberFormat="0" applyProtection="0">
      <alignment horizontal="left" vertical="center" indent="1"/>
    </xf>
    <xf numFmtId="177" fontId="82" fillId="0" borderId="0" applyFill="0" applyBorder="0" applyAlignment="0"/>
    <xf numFmtId="177" fontId="82" fillId="0" borderId="0" applyFill="0" applyBorder="0" applyAlignment="0"/>
    <xf numFmtId="4" fontId="19" fillId="75" borderId="17" applyNumberFormat="0" applyProtection="0">
      <alignment horizontal="left" vertical="center" indent="1"/>
    </xf>
    <xf numFmtId="4" fontId="19" fillId="37" borderId="17" applyNumberFormat="0" applyProtection="0">
      <alignment horizontal="left" vertical="center" indent="1"/>
    </xf>
    <xf numFmtId="179" fontId="18" fillId="0" borderId="0" applyFont="0" applyFill="0" applyBorder="0" applyAlignment="0" applyProtection="0"/>
    <xf numFmtId="0" fontId="12" fillId="4" borderId="17" applyNumberFormat="0" applyProtection="0">
      <alignment horizontal="left" vertical="center" indent="1"/>
    </xf>
    <xf numFmtId="4" fontId="105" fillId="74" borderId="0" applyNumberFormat="0" applyProtection="0">
      <alignment horizontal="left" vertical="center" indent="1"/>
    </xf>
    <xf numFmtId="0" fontId="12" fillId="0" borderId="18">
      <alignment horizontal="right"/>
    </xf>
    <xf numFmtId="38" fontId="18" fillId="0" borderId="37">
      <alignment vertical="center"/>
    </xf>
    <xf numFmtId="185" fontId="12" fillId="36" borderId="0"/>
    <xf numFmtId="186" fontId="12" fillId="0" borderId="0" applyFont="0" applyFill="0" applyBorder="0" applyAlignment="0" applyProtection="0"/>
    <xf numFmtId="177" fontId="82" fillId="0" borderId="0" applyFill="0" applyBorder="0" applyAlignment="0"/>
    <xf numFmtId="176" fontId="82" fillId="0" borderId="0" applyFont="0" applyFill="0" applyBorder="0" applyAlignment="0" applyProtection="0"/>
    <xf numFmtId="10" fontId="12" fillId="0" borderId="0" applyFont="0" applyFill="0" applyBorder="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177" fontId="82" fillId="0" borderId="0" applyFill="0" applyBorder="0" applyAlignment="0"/>
    <xf numFmtId="177" fontId="82" fillId="0" borderId="0" applyFill="0" applyBorder="0" applyAlignment="0"/>
    <xf numFmtId="177" fontId="82" fillId="0" borderId="0" applyFill="0" applyBorder="0" applyAlignment="0"/>
    <xf numFmtId="0" fontId="12" fillId="4" borderId="17" applyNumberFormat="0" applyProtection="0">
      <alignment horizontal="left" vertical="center" indent="1"/>
    </xf>
    <xf numFmtId="4" fontId="21" fillId="61" borderId="17" applyNumberFormat="0" applyProtection="0">
      <alignment vertical="center"/>
    </xf>
    <xf numFmtId="176" fontId="82" fillId="0" borderId="0" applyFont="0" applyFill="0" applyBorder="0" applyAlignment="0" applyProtection="0"/>
    <xf numFmtId="10" fontId="12" fillId="0" borderId="0" applyFont="0" applyFill="0" applyBorder="0" applyAlignment="0" applyProtection="0"/>
    <xf numFmtId="0" fontId="12" fillId="4" borderId="17" applyNumberFormat="0" applyProtection="0">
      <alignment horizontal="left" vertical="center" indent="1"/>
    </xf>
    <xf numFmtId="176" fontId="82" fillId="0" borderId="0" applyFont="0" applyFill="0" applyBorder="0" applyAlignment="0" applyProtection="0"/>
    <xf numFmtId="186" fontId="12" fillId="0" borderId="0" applyFont="0" applyFill="0" applyBorder="0" applyAlignment="0" applyProtection="0"/>
    <xf numFmtId="177" fontId="82" fillId="0" borderId="0" applyFill="0" applyBorder="0" applyAlignment="0"/>
    <xf numFmtId="185" fontId="12" fillId="36" borderId="0"/>
    <xf numFmtId="177" fontId="82" fillId="0" borderId="0" applyFill="0" applyBorder="0" applyAlignment="0"/>
    <xf numFmtId="4" fontId="105" fillId="74" borderId="0"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05" fillId="74" borderId="0"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177" fontId="82" fillId="0" borderId="0" applyFill="0" applyBorder="0" applyAlignment="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38" fontId="18" fillId="0" borderId="37">
      <alignment vertical="center"/>
    </xf>
    <xf numFmtId="0" fontId="12" fillId="76" borderId="17" applyNumberFormat="0" applyProtection="0">
      <alignment horizontal="left" vertical="center" indent="1"/>
    </xf>
    <xf numFmtId="181" fontId="12" fillId="36" borderId="0" applyFont="0" applyFill="0" applyBorder="0" applyAlignment="0" applyProtection="0"/>
    <xf numFmtId="0" fontId="12" fillId="59" borderId="17" applyNumberFormat="0" applyProtection="0">
      <alignment horizontal="left" vertical="center" indent="1"/>
    </xf>
    <xf numFmtId="180" fontId="12" fillId="36" borderId="0" applyFont="0" applyFill="0" applyBorder="0" applyAlignment="0" applyProtection="0"/>
    <xf numFmtId="0" fontId="12" fillId="59" borderId="17" applyNumberFormat="0" applyProtection="0">
      <alignment horizontal="left" vertical="center" indent="1"/>
    </xf>
    <xf numFmtId="179" fontId="18" fillId="0" borderId="0" applyFont="0" applyFill="0" applyBorder="0" applyAlignment="0" applyProtection="0"/>
    <xf numFmtId="0" fontId="12" fillId="4" borderId="17" applyNumberFormat="0" applyProtection="0">
      <alignment horizontal="left" vertical="center" indent="1"/>
    </xf>
    <xf numFmtId="177" fontId="82" fillId="0" borderId="0" applyFill="0" applyBorder="0" applyAlignment="0"/>
    <xf numFmtId="0" fontId="12" fillId="4" borderId="17" applyNumberFormat="0" applyProtection="0">
      <alignment horizontal="left" vertical="center" indent="1"/>
    </xf>
    <xf numFmtId="0" fontId="106" fillId="0" borderId="0"/>
    <xf numFmtId="176" fontId="82" fillId="0" borderId="0" applyFill="0" applyBorder="0" applyAlignment="0"/>
    <xf numFmtId="175" fontId="82" fillId="0" borderId="0" applyFill="0" applyBorder="0" applyAlignment="0"/>
    <xf numFmtId="187" fontId="82" fillId="0" borderId="0" applyFill="0" applyBorder="0" applyAlignment="0"/>
    <xf numFmtId="191" fontId="82" fillId="0" borderId="0" applyFill="0" applyBorder="0" applyAlignment="0"/>
    <xf numFmtId="0" fontId="12" fillId="4" borderId="17" applyNumberFormat="0" applyProtection="0">
      <alignment horizontal="left" vertical="center" indent="1"/>
    </xf>
    <xf numFmtId="0" fontId="12" fillId="4" borderId="17" applyNumberFormat="0" applyProtection="0">
      <alignment horizontal="left" vertical="center" indent="1"/>
    </xf>
    <xf numFmtId="0" fontId="106" fillId="0" borderId="0"/>
    <xf numFmtId="187" fontId="82" fillId="0" borderId="0" applyFill="0" applyBorder="0" applyAlignment="0"/>
    <xf numFmtId="191" fontId="82" fillId="0" borderId="0" applyFill="0" applyBorder="0" applyAlignment="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1" borderId="0" applyNumberFormat="0" applyBorder="0" applyAlignment="0" applyProtection="0"/>
    <xf numFmtId="0" fontId="12" fillId="0" borderId="18">
      <alignment horizontal="right"/>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4" fillId="0" borderId="34">
      <protection locked="0"/>
    </xf>
    <xf numFmtId="0" fontId="76" fillId="0" borderId="0">
      <protection locked="0"/>
    </xf>
    <xf numFmtId="44" fontId="74" fillId="0" borderId="0">
      <protection locked="0"/>
    </xf>
    <xf numFmtId="44" fontId="74" fillId="0" borderId="0">
      <protection locked="0"/>
    </xf>
    <xf numFmtId="44" fontId="74" fillId="0" borderId="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8" fillId="41" borderId="0" applyNumberFormat="0" applyBorder="0" applyAlignment="0" applyProtection="0"/>
    <xf numFmtId="0" fontId="18" fillId="0" borderId="0" applyNumberFormat="0" applyFont="0" applyFill="0" applyBorder="0" applyAlignment="0" applyProtection="0">
      <alignment vertical="top"/>
    </xf>
    <xf numFmtId="3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63" borderId="44" applyNumberFormat="0" applyFont="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 fontId="12" fillId="0" borderId="18"/>
    <xf numFmtId="44" fontId="74" fillId="0" borderId="0">
      <protection locked="0"/>
    </xf>
    <xf numFmtId="0" fontId="7" fillId="0" borderId="0"/>
    <xf numFmtId="176" fontId="82" fillId="0" borderId="0" applyFill="0" applyBorder="0" applyAlignment="0"/>
    <xf numFmtId="175" fontId="82" fillId="0" borderId="0" applyFill="0" applyBorder="0" applyAlignment="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0" borderId="18">
      <alignment horizontal="right"/>
    </xf>
    <xf numFmtId="0" fontId="78" fillId="45" borderId="0" applyNumberFormat="0" applyBorder="0" applyAlignment="0" applyProtection="0"/>
    <xf numFmtId="0" fontId="78" fillId="45"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0" borderId="0"/>
    <xf numFmtId="0" fontId="78"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4" fillId="0" borderId="34">
      <protection locked="0"/>
    </xf>
    <xf numFmtId="0" fontId="76" fillId="0" borderId="0">
      <protection locked="0"/>
    </xf>
    <xf numFmtId="0" fontId="76" fillId="0" borderId="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4" fontId="74" fillId="0" borderId="0">
      <protection locked="0"/>
    </xf>
    <xf numFmtId="44" fontId="74" fillId="0" borderId="0">
      <protection locked="0"/>
    </xf>
    <xf numFmtId="44" fontId="74" fillId="0" borderId="0">
      <protection locked="0"/>
    </xf>
    <xf numFmtId="0" fontId="18" fillId="0" borderId="0" applyNumberFormat="0" applyFont="0" applyFill="0" applyBorder="0" applyAlignment="0" applyProtection="0">
      <alignment vertical="top"/>
    </xf>
    <xf numFmtId="3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 fontId="12" fillId="0" borderId="18"/>
    <xf numFmtId="44" fontId="74" fillId="0" borderId="0">
      <protection locked="0"/>
    </xf>
    <xf numFmtId="0" fontId="78" fillId="38" borderId="0" applyNumberFormat="0" applyBorder="0" applyAlignment="0" applyProtection="0"/>
    <xf numFmtId="0" fontId="7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0" borderId="18">
      <alignment horizontal="right"/>
    </xf>
    <xf numFmtId="0" fontId="12" fillId="0" borderId="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alignment vertical="top"/>
    </xf>
    <xf numFmtId="3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 fontId="12" fillId="0" borderId="18"/>
    <xf numFmtId="44" fontId="74" fillId="0" borderId="0">
      <protection locked="0"/>
    </xf>
    <xf numFmtId="182" fontId="12" fillId="3" borderId="18" applyNumberFormat="0" applyFont="0" applyAlignment="0">
      <protection locked="0"/>
    </xf>
    <xf numFmtId="172" fontId="7" fillId="0" borderId="0" applyFont="0" applyFill="0" applyBorder="0" applyAlignment="0" applyProtection="0"/>
    <xf numFmtId="4" fontId="12" fillId="0" borderId="18"/>
    <xf numFmtId="0" fontId="2" fillId="0" borderId="0"/>
    <xf numFmtId="10" fontId="90" fillId="61" borderId="18" applyNumberFormat="0" applyBorder="0" applyAlignment="0" applyProtection="0"/>
    <xf numFmtId="182" fontId="12" fillId="3" borderId="18" applyNumberFormat="0" applyFont="0" applyAlignment="0">
      <protection locked="0"/>
    </xf>
    <xf numFmtId="172" fontId="12" fillId="0" borderId="0" applyFont="0" applyFill="0" applyBorder="0" applyAlignment="0" applyProtection="0"/>
    <xf numFmtId="0" fontId="12" fillId="0" borderId="0"/>
    <xf numFmtId="0" fontId="34" fillId="63" borderId="35" applyNumberFormat="0" applyFont="0" applyAlignment="0" applyProtection="0"/>
    <xf numFmtId="0" fontId="2" fillId="0" borderId="0"/>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9" fontId="12" fillId="0" borderId="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11" fillId="0" borderId="46" applyNumberFormat="0" applyFill="0" applyAlignment="0" applyProtection="0"/>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0" fontId="91" fillId="0" borderId="16">
      <alignment horizontal="lef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8">
      <alignment horizontal="right"/>
    </xf>
    <xf numFmtId="0" fontId="12" fillId="0" borderId="18">
      <alignment horizontal="right"/>
    </xf>
    <xf numFmtId="0" fontId="12" fillId="0" borderId="18"/>
    <xf numFmtId="0" fontId="12" fillId="0" borderId="0"/>
    <xf numFmtId="182" fontId="12" fillId="3" borderId="18" applyNumberFormat="0" applyFont="0" applyAlignment="0">
      <protection locked="0"/>
    </xf>
    <xf numFmtId="9" fontId="12" fillId="0" borderId="0" applyFont="0" applyFill="0" applyBorder="0" applyAlignment="0" applyProtection="0"/>
    <xf numFmtId="182" fontId="12" fillId="3" borderId="18" applyNumberFormat="0" applyFont="0" applyAlignment="0">
      <protection locked="0"/>
    </xf>
    <xf numFmtId="43" fontId="2" fillId="0" borderId="0" applyFont="0" applyFill="0" applyBorder="0" applyAlignment="0" applyProtection="0"/>
    <xf numFmtId="172" fontId="12" fillId="0" borderId="0" applyFont="0" applyFill="0" applyBorder="0" applyAlignment="0" applyProtection="0"/>
    <xf numFmtId="4" fontId="12" fillId="0" borderId="18"/>
    <xf numFmtId="4" fontId="12" fillId="0" borderId="18"/>
    <xf numFmtId="182" fontId="12" fillId="3" borderId="18" applyNumberFormat="0" applyFont="0" applyAlignment="0">
      <protection locked="0"/>
    </xf>
    <xf numFmtId="166" fontId="7" fillId="0" borderId="0" applyFont="0" applyFill="0" applyBorder="0" applyAlignment="0" applyProtection="0"/>
    <xf numFmtId="0" fontId="12" fillId="75" borderId="17" applyNumberFormat="0" applyProtection="0">
      <alignment horizontal="left" vertical="center" indent="1"/>
    </xf>
    <xf numFmtId="172" fontId="12" fillId="0" borderId="0" applyFont="0" applyFill="0" applyBorder="0" applyAlignment="0" applyProtection="0"/>
    <xf numFmtId="0" fontId="135" fillId="81" borderId="17" applyNumberFormat="0" applyAlignment="0" applyProtection="0"/>
    <xf numFmtId="9" fontId="1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21" fillId="66" borderId="17" applyNumberFormat="0" applyProtection="0">
      <alignment horizontal="right" vertical="center"/>
    </xf>
    <xf numFmtId="4" fontId="21" fillId="37" borderId="17" applyNumberFormat="0" applyProtection="0">
      <alignment horizontal="right" vertical="center"/>
    </xf>
    <xf numFmtId="0" fontId="12" fillId="0" borderId="18">
      <alignment horizontal="right"/>
    </xf>
    <xf numFmtId="0" fontId="12" fillId="0" borderId="17" applyNumberFormat="0" applyProtection="0">
      <alignment horizontal="left" vertical="center"/>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9" fontId="12" fillId="0" borderId="0" applyFont="0" applyFill="0" applyBorder="0" applyAlignment="0" applyProtection="0"/>
    <xf numFmtId="182" fontId="12" fillId="3" borderId="18" applyNumberFormat="0" applyFont="0" applyAlignment="0">
      <protection locked="0"/>
    </xf>
    <xf numFmtId="172" fontId="12" fillId="0" borderId="0" applyFont="0" applyFill="0" applyBorder="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12" fillId="4" borderId="17" applyNumberFormat="0" applyProtection="0">
      <alignment horizontal="left" vertical="center" indent="1"/>
    </xf>
    <xf numFmtId="43" fontId="78" fillId="0" borderId="0" applyFont="0" applyFill="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9" fontId="78"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2" fillId="0" borderId="0"/>
    <xf numFmtId="0" fontId="12" fillId="4" borderId="17" applyNumberFormat="0" applyProtection="0">
      <alignment horizontal="left" vertical="center" indent="1"/>
    </xf>
    <xf numFmtId="0" fontId="15" fillId="0" borderId="0"/>
    <xf numFmtId="0" fontId="12" fillId="0" borderId="18"/>
    <xf numFmtId="172" fontId="12" fillId="0" borderId="0" applyFont="0" applyFill="0" applyBorder="0" applyAlignment="0" applyProtection="0"/>
    <xf numFmtId="0" fontId="2" fillId="0" borderId="0"/>
    <xf numFmtId="0" fontId="12" fillId="4" borderId="17" applyNumberFormat="0" applyProtection="0">
      <alignment horizontal="left" vertical="center" indent="1"/>
    </xf>
    <xf numFmtId="182" fontId="12" fillId="3" borderId="18"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21" fillId="71"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21" fillId="75"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alignment horizontal="right"/>
    </xf>
    <xf numFmtId="4" fontId="12" fillId="0" borderId="18"/>
    <xf numFmtId="0" fontId="12" fillId="0" borderId="18">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4" fontId="75" fillId="0" borderId="0">
      <protection locked="0"/>
    </xf>
    <xf numFmtId="44" fontId="75" fillId="0" borderId="0">
      <protection locked="0"/>
    </xf>
    <xf numFmtId="44" fontId="75" fillId="0" borderId="0">
      <protection locked="0"/>
    </xf>
    <xf numFmtId="0" fontId="77" fillId="0" borderId="0">
      <protection locked="0"/>
    </xf>
    <xf numFmtId="0" fontId="77" fillId="0" borderId="0">
      <protection locked="0"/>
    </xf>
    <xf numFmtId="0" fontId="75" fillId="0" borderId="34">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175" fontId="83" fillId="0" borderId="0" applyFill="0" applyBorder="0" applyAlignment="0"/>
    <xf numFmtId="176" fontId="83" fillId="0" borderId="0" applyFill="0" applyBorder="0" applyAlignment="0"/>
    <xf numFmtId="177" fontId="83" fillId="0" borderId="0" applyFill="0" applyBorder="0" applyAlignment="0"/>
    <xf numFmtId="177" fontId="83" fillId="0" borderId="0" applyFill="0" applyBorder="0" applyAlignment="0"/>
    <xf numFmtId="177" fontId="83" fillId="0" borderId="0" applyFill="0" applyBorder="0" applyAlignment="0"/>
    <xf numFmtId="4" fontId="19" fillId="75" borderId="17" applyNumberFormat="0" applyProtection="0">
      <alignment horizontal="left" vertical="center" indent="1"/>
    </xf>
    <xf numFmtId="176" fontId="83" fillId="0" borderId="0" applyFont="0" applyFill="0" applyBorder="0" applyAlignment="0" applyProtection="0"/>
    <xf numFmtId="0" fontId="84" fillId="56" borderId="35" applyNumberFormat="0" applyAlignment="0" applyProtection="0"/>
    <xf numFmtId="177" fontId="83" fillId="0" borderId="0" applyFill="0" applyBorder="0" applyAlignment="0"/>
    <xf numFmtId="0" fontId="12" fillId="75"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187" fontId="83" fillId="0" borderId="0" applyFill="0" applyBorder="0" applyAlignment="0"/>
    <xf numFmtId="191" fontId="83" fillId="0" borderId="0" applyFill="0" applyBorder="0" applyAlignment="0"/>
    <xf numFmtId="182" fontId="12" fillId="3" borderId="18" applyNumberFormat="0" applyFont="0" applyAlignment="0">
      <protection locked="0"/>
    </xf>
    <xf numFmtId="9" fontId="2" fillId="0" borderId="0" applyFont="0" applyFill="0" applyBorder="0" applyAlignment="0" applyProtection="0"/>
    <xf numFmtId="193" fontId="7" fillId="0" borderId="0" applyFont="0" applyFill="0" applyBorder="0" applyAlignment="0" applyProtection="0"/>
    <xf numFmtId="44" fontId="75" fillId="0" borderId="0">
      <protection locked="0"/>
    </xf>
    <xf numFmtId="0" fontId="7" fillId="63" borderId="44" applyNumberFormat="0" applyFont="0" applyAlignment="0" applyProtection="0"/>
    <xf numFmtId="43" fontId="12" fillId="0" borderId="0" applyFont="0" applyFill="0" applyBorder="0" applyAlignment="0" applyProtection="0"/>
    <xf numFmtId="182" fontId="12" fillId="3" borderId="18" applyNumberFormat="0" applyFont="0" applyAlignment="0">
      <protection locked="0"/>
    </xf>
    <xf numFmtId="43" fontId="12" fillId="0" borderId="0" applyFont="0" applyFill="0" applyBorder="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8" fillId="38" borderId="0" applyNumberFormat="0" applyBorder="0" applyAlignment="0" applyProtection="0"/>
    <xf numFmtId="0" fontId="78" fillId="39" borderId="0" applyNumberFormat="0" applyBorder="0" applyAlignment="0" applyProtection="0"/>
    <xf numFmtId="182" fontId="12" fillId="3" borderId="18" applyNumberFormat="0" applyFont="0" applyAlignment="0">
      <protection locked="0"/>
    </xf>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 fillId="36" borderId="18" applyNumberFormat="0" applyAlignment="0">
      <alignment horizontal="left"/>
    </xf>
    <xf numFmtId="0" fontId="78" fillId="44" borderId="0" applyNumberFormat="0" applyBorder="0" applyAlignment="0" applyProtection="0"/>
    <xf numFmtId="0" fontId="12" fillId="0" borderId="18"/>
    <xf numFmtId="0" fontId="78" fillId="47" borderId="0"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166" fontId="7" fillId="0" borderId="0" applyFont="0" applyFill="0" applyBorder="0" applyAlignment="0" applyProtection="0"/>
    <xf numFmtId="4" fontId="12" fillId="0" borderId="18"/>
    <xf numFmtId="4" fontId="12" fillId="0" borderId="18"/>
    <xf numFmtId="0" fontId="2" fillId="0" borderId="0"/>
    <xf numFmtId="0" fontId="12" fillId="0" borderId="0"/>
    <xf numFmtId="0" fontId="12" fillId="0" borderId="0"/>
    <xf numFmtId="0" fontId="12" fillId="0" borderId="0"/>
    <xf numFmtId="0" fontId="12" fillId="0" borderId="0"/>
    <xf numFmtId="0" fontId="12" fillId="0" borderId="18">
      <alignment horizontal="right"/>
    </xf>
    <xf numFmtId="0" fontId="12" fillId="0" borderId="18">
      <alignment horizontal="right"/>
    </xf>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182" fontId="12" fillId="3" borderId="18" applyNumberFormat="0" applyFont="0" applyAlignment="0">
      <protection locked="0"/>
    </xf>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 fillId="36" borderId="18" applyNumberFormat="0" applyAlignment="0">
      <alignment horizontal="left"/>
    </xf>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4" fontId="12" fillId="0" borderId="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2" fillId="0" borderId="0"/>
    <xf numFmtId="0" fontId="12" fillId="0" borderId="0"/>
    <xf numFmtId="0" fontId="12" fillId="0" borderId="0"/>
    <xf numFmtId="0" fontId="18" fillId="0" borderId="0"/>
    <xf numFmtId="9" fontId="12" fillId="0" borderId="0" applyFont="0" applyFill="0" applyBorder="0" applyAlignment="0" applyProtection="0"/>
    <xf numFmtId="0" fontId="7" fillId="36" borderId="18" applyNumberFormat="0" applyAlignment="0">
      <alignment horizontal="left"/>
    </xf>
    <xf numFmtId="0" fontId="7" fillId="36" borderId="18" applyNumberFormat="0" applyAlignment="0">
      <alignment horizontal="left"/>
    </xf>
    <xf numFmtId="43" fontId="1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72"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2" fillId="0" borderId="0"/>
    <xf numFmtId="0" fontId="2" fillId="0" borderId="0"/>
    <xf numFmtId="182" fontId="12" fillId="3" borderId="18" applyNumberFormat="0" applyFont="0" applyAlignment="0">
      <protection locked="0"/>
    </xf>
    <xf numFmtId="0"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166" fontId="7" fillId="0" borderId="0" applyFont="0" applyFill="0" applyBorder="0" applyAlignment="0" applyProtection="0"/>
    <xf numFmtId="4" fontId="12" fillId="0" borderId="18"/>
    <xf numFmtId="0" fontId="7" fillId="0" borderId="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4" fontId="12" fillId="0" borderId="18"/>
    <xf numFmtId="0" fontId="2" fillId="0" borderId="0"/>
    <xf numFmtId="0" fontId="2" fillId="0" borderId="0"/>
    <xf numFmtId="0" fontId="12" fillId="0" borderId="0"/>
    <xf numFmtId="0" fontId="12" fillId="0" borderId="17" applyNumberFormat="0" applyProtection="0">
      <alignment horizontal="left" vertical="center"/>
    </xf>
    <xf numFmtId="43" fontId="2" fillId="0" borderId="0" applyFont="0" applyFill="0" applyBorder="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9" fontId="12" fillId="0" borderId="0" applyFont="0" applyFill="0" applyBorder="0" applyAlignment="0" applyProtection="0"/>
    <xf numFmtId="43" fontId="2" fillId="0" borderId="0" applyFont="0" applyFill="0" applyBorder="0" applyAlignment="0" applyProtection="0"/>
    <xf numFmtId="4" fontId="12" fillId="0" borderId="18"/>
    <xf numFmtId="4" fontId="12" fillId="0" borderId="18"/>
    <xf numFmtId="172" fontId="12" fillId="0" borderId="0" applyFont="0" applyFill="0" applyBorder="0" applyAlignment="0" applyProtection="0"/>
    <xf numFmtId="0" fontId="2" fillId="0" borderId="0"/>
    <xf numFmtId="0" fontId="7"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2" fillId="0" borderId="0"/>
    <xf numFmtId="0" fontId="7" fillId="0" borderId="0"/>
    <xf numFmtId="0" fontId="2" fillId="0" borderId="0"/>
    <xf numFmtId="0" fontId="12" fillId="0" borderId="0"/>
    <xf numFmtId="182" fontId="12" fillId="3" borderId="18" applyNumberFormat="0" applyFont="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2" fillId="0" borderId="0"/>
    <xf numFmtId="182" fontId="12" fillId="3" borderId="18" applyNumberFormat="0" applyFont="0" applyAlignment="0">
      <protection locked="0"/>
    </xf>
    <xf numFmtId="43" fontId="78" fillId="0" borderId="0" applyFont="0" applyFill="0" applyBorder="0" applyAlignment="0" applyProtection="0"/>
    <xf numFmtId="182" fontId="12" fillId="3" borderId="18" applyNumberFormat="0" applyFont="0" applyAlignment="0">
      <protection locked="0"/>
    </xf>
    <xf numFmtId="0" fontId="2" fillId="0" borderId="0"/>
    <xf numFmtId="4" fontId="21" fillId="0" borderId="17" applyNumberFormat="0" applyProtection="0">
      <alignment horizontal="right" vertical="center"/>
    </xf>
    <xf numFmtId="183" fontId="98" fillId="0" borderId="0"/>
    <xf numFmtId="0" fontId="12" fillId="0" borderId="17" applyNumberFormat="0" applyProtection="0">
      <alignment horizontal="left" vertical="center"/>
    </xf>
    <xf numFmtId="182" fontId="12" fillId="3" borderId="18" applyNumberFormat="0" applyFont="0" applyAlignment="0">
      <protection locked="0"/>
    </xf>
    <xf numFmtId="0" fontId="110" fillId="0" borderId="0" applyNumberFormat="0" applyFill="0" applyBorder="0" applyAlignment="0" applyProtection="0"/>
    <xf numFmtId="4" fontId="12" fillId="0" borderId="18"/>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2" fillId="0" borderId="0"/>
    <xf numFmtId="9" fontId="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21">
      <alignment horizontal="left" vertical="center"/>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4" fontId="12" fillId="0" borderId="1"/>
    <xf numFmtId="4" fontId="12" fillId="0" borderId="1"/>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
      <alignment horizontal="right"/>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
    <xf numFmtId="0" fontId="100" fillId="56" borderId="17" applyNumberFormat="0" applyAlignment="0" applyProtection="0"/>
    <xf numFmtId="0" fontId="12" fillId="0" borderId="1">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21">
      <alignment horizontal="left" vertical="center"/>
    </xf>
    <xf numFmtId="4" fontId="12" fillId="0" borderId="1"/>
    <xf numFmtId="0" fontId="12" fillId="0" borderId="1">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
    <xf numFmtId="0" fontId="111" fillId="0" borderId="46" applyNumberFormat="0" applyFill="0" applyAlignment="0" applyProtection="0"/>
    <xf numFmtId="0" fontId="7" fillId="63" borderId="44" applyNumberFormat="0" applyFont="0" applyAlignment="0" applyProtection="0"/>
    <xf numFmtId="0" fontId="12" fillId="0" borderId="1">
      <alignment horizontal="right"/>
    </xf>
    <xf numFmtId="0" fontId="12" fillId="0" borderId="1">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 applyNumberFormat="0" applyFill="0" applyBorder="0" applyAlignment="0" applyProtection="0">
      <protection locked="0"/>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7" borderId="17" applyNumberFormat="0" applyProtection="0">
      <alignment horizontal="right" vertical="center"/>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4"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0" borderId="1">
      <alignment horizontal="right"/>
    </xf>
    <xf numFmtId="0" fontId="12" fillId="0" borderId="1"/>
    <xf numFmtId="0" fontId="113" fillId="43" borderId="35" applyNumberFormat="0" applyAlignment="0" applyProtection="0"/>
    <xf numFmtId="4" fontId="21" fillId="64" borderId="17" applyNumberFormat="0" applyProtection="0">
      <alignment horizontal="right" vertical="center"/>
    </xf>
    <xf numFmtId="4" fontId="12" fillId="0" borderId="1"/>
    <xf numFmtId="4" fontId="12" fillId="0" borderId="1"/>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 applyNumberFormat="0" applyFont="0" applyAlignment="0">
      <protection locked="0"/>
    </xf>
    <xf numFmtId="0" fontId="12" fillId="0" borderId="18"/>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0" fontId="111" fillId="0" borderId="46"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182" fontId="12" fillId="3" borderId="1" applyNumberFormat="0" applyFont="0" applyAlignment="0">
      <protection locked="0"/>
    </xf>
    <xf numFmtId="4" fontId="21" fillId="37" borderId="17" applyNumberFormat="0" applyProtection="0">
      <alignment horizontal="left" vertical="center" indent="1"/>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0" fontId="12" fillId="0" borderId="1">
      <alignment horizontal="right"/>
    </xf>
    <xf numFmtId="0" fontId="12" fillId="0" borderId="1">
      <alignment horizontal="right"/>
    </xf>
    <xf numFmtId="182" fontId="12" fillId="3" borderId="18"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 applyNumberFormat="0" applyFont="0" applyAlignment="0">
      <protection locked="0"/>
    </xf>
    <xf numFmtId="0" fontId="12" fillId="0" borderId="1"/>
    <xf numFmtId="182" fontId="12" fillId="3" borderId="18" applyNumberFormat="0" applyFont="0" applyAlignment="0">
      <protection locked="0"/>
    </xf>
    <xf numFmtId="182" fontId="12" fillId="3" borderId="18" applyNumberFormat="0" applyFont="0" applyAlignment="0">
      <protection locked="0"/>
    </xf>
    <xf numFmtId="4" fontId="12" fillId="0" borderId="1"/>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 applyNumberFormat="0" applyFill="0" applyBorder="0" applyAlignment="0" applyProtection="0">
      <protection locked="0"/>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 applyNumberFormat="0" applyBorder="0" applyAlignment="0" applyProtection="0"/>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0" fontId="12" fillId="0" borderId="1">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21" fillId="37" borderId="45" applyNumberFormat="0" applyProtection="0">
      <alignment horizontal="left" vertical="center" indent="1"/>
    </xf>
    <xf numFmtId="182" fontId="12" fillId="3" borderId="1" applyNumberFormat="0" applyFont="0" applyAlignment="0">
      <protection locked="0"/>
    </xf>
    <xf numFmtId="4" fontId="12" fillId="0" borderId="18"/>
    <xf numFmtId="4" fontId="12" fillId="0" borderId="18"/>
    <xf numFmtId="182" fontId="12" fillId="3" borderId="1"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21">
      <alignment horizontal="left" vertical="center"/>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111" fillId="0" borderId="46" applyNumberFormat="0" applyFill="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
    <xf numFmtId="0" fontId="12" fillId="0" borderId="0"/>
    <xf numFmtId="0" fontId="18" fillId="0" borderId="0"/>
    <xf numFmtId="0" fontId="7" fillId="63" borderId="44" applyNumberFormat="0" applyFont="0" applyAlignment="0" applyProtection="0"/>
    <xf numFmtId="0" fontId="7" fillId="0" borderId="0"/>
    <xf numFmtId="43" fontId="15" fillId="0" borderId="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2" fillId="0" borderId="0"/>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0" fontId="111" fillId="0" borderId="46" applyNumberFormat="0" applyFill="0" applyAlignment="0" applyProtection="0"/>
    <xf numFmtId="0" fontId="91" fillId="0" borderId="21">
      <alignment horizontal="left" vertical="center"/>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72" fontId="12" fillId="0" borderId="0" applyFont="0" applyFill="0" applyBorder="0" applyAlignment="0" applyProtection="0"/>
    <xf numFmtId="0" fontId="2" fillId="0" borderId="0"/>
    <xf numFmtId="0" fontId="7"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2" fillId="0" borderId="0"/>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5" fillId="81" borderId="35"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00" fillId="56" borderId="17"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4" fontId="21"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12" fillId="0" borderId="18">
      <alignment horizontal="right"/>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182" fontId="12" fillId="3" borderId="18" applyNumberFormat="0" applyFont="0" applyAlignment="0">
      <protection locked="0"/>
    </xf>
    <xf numFmtId="0" fontId="91" fillId="0" borderId="16">
      <alignment horizontal="left" vertical="center"/>
    </xf>
    <xf numFmtId="0" fontId="7" fillId="63" borderId="44" applyNumberFormat="0" applyFont="0" applyAlignment="0" applyProtection="0"/>
    <xf numFmtId="0" fontId="12" fillId="0" borderId="18">
      <alignment horizontal="right"/>
    </xf>
    <xf numFmtId="0" fontId="12" fillId="0" borderId="18">
      <alignment horizontal="right"/>
    </xf>
    <xf numFmtId="0" fontId="100" fillId="56" borderId="17" applyNumberFormat="0" applyAlignment="0" applyProtection="0"/>
    <xf numFmtId="0" fontId="100" fillId="56" borderId="17"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6"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72" borderId="17" applyNumberFormat="0" applyProtection="0">
      <alignment horizontal="right" vertical="center"/>
    </xf>
    <xf numFmtId="4" fontId="21" fillId="71" borderId="17" applyNumberFormat="0" applyProtection="0">
      <alignment horizontal="right" vertical="center"/>
    </xf>
    <xf numFmtId="4" fontId="103" fillId="3" borderId="17" applyNumberFormat="0" applyProtection="0">
      <alignment vertical="center"/>
    </xf>
    <xf numFmtId="4" fontId="21" fillId="3" borderId="17" applyNumberFormat="0" applyProtection="0">
      <alignment vertical="center"/>
    </xf>
    <xf numFmtId="182" fontId="12" fillId="3" borderId="18" applyNumberFormat="0" applyFont="0" applyAlignment="0">
      <protection locked="0"/>
    </xf>
    <xf numFmtId="4" fontId="21" fillId="37" borderId="45"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21" fillId="0"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0" fontId="12" fillId="4" borderId="17" applyNumberFormat="0" applyProtection="0">
      <alignment horizontal="left" vertical="center" indent="1"/>
    </xf>
    <xf numFmtId="0" fontId="113" fillId="43" borderId="35" applyNumberFormat="0" applyAlignment="0" applyProtection="0"/>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4" fontId="12" fillId="0" borderId="18"/>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4" fontId="21" fillId="68" borderId="17" applyNumberFormat="0" applyProtection="0">
      <alignment horizontal="right" vertical="center"/>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4" fontId="12" fillId="0" borderId="18"/>
    <xf numFmtId="4" fontId="103" fillId="37" borderId="17" applyNumberFormat="0" applyProtection="0">
      <alignment horizontal="right" vertical="center"/>
    </xf>
    <xf numFmtId="4" fontId="21" fillId="70" borderId="17" applyNumberFormat="0" applyProtection="0">
      <alignment horizontal="right" vertical="center"/>
    </xf>
    <xf numFmtId="10" fontId="90" fillId="61" borderId="18" applyNumberFormat="0" applyBorder="0" applyAlignment="0" applyProtection="0"/>
    <xf numFmtId="0" fontId="139" fillId="0" borderId="54" applyNumberFormat="0" applyFill="0" applyAlignment="0" applyProtection="0"/>
    <xf numFmtId="182" fontId="12" fillId="3" borderId="18" applyNumberFormat="0" applyFont="0" applyAlignment="0">
      <protection locked="0"/>
    </xf>
    <xf numFmtId="4" fontId="21" fillId="69" borderId="17" applyNumberFormat="0" applyProtection="0">
      <alignment horizontal="right" vertical="center"/>
    </xf>
    <xf numFmtId="4" fontId="21" fillId="37" borderId="17" applyNumberFormat="0" applyProtection="0">
      <alignment horizontal="right" vertical="center"/>
    </xf>
    <xf numFmtId="182" fontId="12" fillId="3" borderId="18" applyNumberFormat="0" applyFont="0" applyAlignment="0">
      <protection locked="0"/>
    </xf>
    <xf numFmtId="4" fontId="21" fillId="0" borderId="17" applyNumberFormat="0" applyProtection="0">
      <alignment horizontal="right" vertical="center"/>
    </xf>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7" applyNumberFormat="0" applyProtection="0">
      <alignment horizontal="left" vertical="center"/>
    </xf>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0" borderId="17" applyNumberFormat="0" applyProtection="0">
      <alignment horizontal="left" vertical="center"/>
    </xf>
    <xf numFmtId="0" fontId="12" fillId="0" borderId="18">
      <alignment horizontal="right"/>
    </xf>
    <xf numFmtId="4" fontId="12" fillId="0" borderId="18"/>
    <xf numFmtId="4" fontId="21" fillId="37" borderId="17" applyNumberFormat="0" applyProtection="0">
      <alignment horizontal="right" vertical="center"/>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4" fontId="12" fillId="0" borderId="18"/>
    <xf numFmtId="4" fontId="21" fillId="37"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4" fontId="12" fillId="0" borderId="18"/>
    <xf numFmtId="0" fontId="12" fillId="0" borderId="17" applyNumberFormat="0" applyProtection="0">
      <alignment horizontal="lef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0" borderId="18">
      <alignment horizontal="right"/>
    </xf>
    <xf numFmtId="4" fontId="12" fillId="0" borderId="18"/>
    <xf numFmtId="0" fontId="135" fillId="81" borderId="17" applyNumberFormat="0" applyAlignment="0" applyProtection="0"/>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32" fillId="43" borderId="35" applyNumberFormat="0" applyAlignment="0" applyProtection="0"/>
    <xf numFmtId="0" fontId="12" fillId="4" borderId="17" applyNumberFormat="0" applyProtection="0">
      <alignment horizontal="left" vertical="center" indent="1"/>
    </xf>
    <xf numFmtId="0" fontId="84" fillId="56" borderId="35" applyNumberFormat="0" applyAlignment="0" applyProtection="0"/>
    <xf numFmtId="0" fontId="132" fillId="43" borderId="35" applyNumberFormat="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11" fillId="0" borderId="46" applyNumberFormat="0" applyFill="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182" fontId="12" fillId="3" borderId="18" applyNumberFormat="0" applyFont="0" applyAlignment="0">
      <protection locked="0"/>
    </xf>
    <xf numFmtId="0" fontId="84" fillId="56" borderId="35" applyNumberFormat="0" applyAlignment="0" applyProtection="0"/>
    <xf numFmtId="4" fontId="21" fillId="37"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72"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3" fillId="3" borderId="17" applyNumberFormat="0" applyProtection="0">
      <alignment vertical="center"/>
    </xf>
    <xf numFmtId="10" fontId="90" fillId="61" borderId="18" applyNumberFormat="0" applyBorder="0" applyAlignment="0" applyProtection="0"/>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5"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12" fillId="59" borderId="17" applyNumberFormat="0" applyProtection="0">
      <alignment horizontal="left" vertical="center" indent="1"/>
    </xf>
    <xf numFmtId="4" fontId="21" fillId="67" borderId="17" applyNumberFormat="0" applyProtection="0">
      <alignment horizontal="righ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21" fillId="66"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4" fontId="103" fillId="3"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34" fillId="63" borderId="35" applyNumberFormat="0" applyFon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70"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4" fontId="21" fillId="3"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4" fontId="21" fillId="3" borderId="17" applyNumberFormat="0" applyProtection="0">
      <alignment horizontal="left" vertical="center" indent="1"/>
    </xf>
    <xf numFmtId="4" fontId="21" fillId="69" borderId="17" applyNumberFormat="0" applyProtection="0">
      <alignment horizontal="right" vertical="center"/>
    </xf>
    <xf numFmtId="0" fontId="12" fillId="76" borderId="17" applyNumberFormat="0" applyProtection="0">
      <alignment horizontal="left" vertical="center" indent="1"/>
    </xf>
    <xf numFmtId="0" fontId="7" fillId="63" borderId="44" applyNumberFormat="0" applyFont="0" applyAlignment="0" applyProtection="0"/>
    <xf numFmtId="4" fontId="21" fillId="61" borderId="17" applyNumberFormat="0" applyProtection="0">
      <alignment vertical="center"/>
    </xf>
    <xf numFmtId="4" fontId="19" fillId="37" borderId="17" applyNumberFormat="0" applyProtection="0">
      <alignment horizontal="left" vertical="center" indent="1"/>
    </xf>
    <xf numFmtId="0" fontId="139" fillId="0" borderId="54" applyNumberFormat="0" applyFill="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0" fontId="12" fillId="0" borderId="18">
      <alignment horizontal="right"/>
    </xf>
    <xf numFmtId="0" fontId="12" fillId="59"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4" fontId="21" fillId="0" borderId="17" applyNumberFormat="0" applyProtection="0">
      <alignment horizontal="right" vertical="center"/>
    </xf>
    <xf numFmtId="0" fontId="12" fillId="59" borderId="17" applyNumberFormat="0" applyProtection="0">
      <alignment horizontal="left" vertical="center" indent="1"/>
    </xf>
    <xf numFmtId="0" fontId="7" fillId="63" borderId="44" applyNumberFormat="0" applyFont="0" applyAlignment="0" applyProtection="0"/>
    <xf numFmtId="4" fontId="21" fillId="61" borderId="17" applyNumberFormat="0" applyProtection="0">
      <alignment horizontal="left" vertical="center" indent="1"/>
    </xf>
    <xf numFmtId="0" fontId="7" fillId="63" borderId="44" applyNumberFormat="0" applyFon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0" fontId="12" fillId="4" borderId="17" applyNumberFormat="0" applyProtection="0">
      <alignment horizontal="left" vertical="center" indent="1"/>
    </xf>
    <xf numFmtId="4" fontId="21" fillId="37"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182" fontId="12" fillId="3" borderId="18" applyNumberFormat="0" applyFont="0" applyAlignment="0">
      <protection locked="0"/>
    </xf>
    <xf numFmtId="4" fontId="21" fillId="0"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0" fontId="12" fillId="0" borderId="18">
      <alignment horizontal="right"/>
    </xf>
    <xf numFmtId="4" fontId="19" fillId="75"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182" fontId="12" fillId="3" borderId="18" applyNumberFormat="0" applyFont="0" applyAlignment="0">
      <protection locked="0"/>
    </xf>
    <xf numFmtId="0" fontId="12" fillId="0" borderId="18">
      <alignment horizontal="right"/>
    </xf>
    <xf numFmtId="4" fontId="21" fillId="75"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2" fillId="0" borderId="0"/>
    <xf numFmtId="0" fontId="2" fillId="0" borderId="0"/>
    <xf numFmtId="0" fontId="12" fillId="0" borderId="17" applyNumberFormat="0" applyProtection="0">
      <alignment horizontal="left" vertical="center"/>
    </xf>
    <xf numFmtId="4" fontId="21" fillId="37" borderId="17" applyNumberFormat="0" applyProtection="0">
      <alignment horizontal="right" vertical="center"/>
    </xf>
    <xf numFmtId="43" fontId="2" fillId="0" borderId="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111" fillId="0" borderId="46" applyNumberFormat="0" applyFill="0" applyAlignment="0" applyProtection="0"/>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3" fontId="2" fillId="0" borderId="0" applyFont="0" applyFill="0" applyBorder="0" applyAlignment="0" applyProtection="0"/>
    <xf numFmtId="4" fontId="12" fillId="0" borderId="18"/>
    <xf numFmtId="4" fontId="12" fillId="0" borderId="18"/>
    <xf numFmtId="0" fontId="2"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91" fillId="0" borderId="16">
      <alignment horizontal="left" vertical="center"/>
    </xf>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2" fillId="0" borderId="0"/>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2" fillId="0" borderId="0"/>
    <xf numFmtId="9" fontId="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0" borderId="18">
      <alignment horizontal="right"/>
    </xf>
    <xf numFmtId="0" fontId="34" fillId="63" borderId="35" applyNumberFormat="0" applyFont="0" applyAlignment="0" applyProtection="0"/>
    <xf numFmtId="0" fontId="12" fillId="59"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21" fillId="68" borderId="17" applyNumberFormat="0" applyProtection="0">
      <alignment horizontal="right" vertical="center"/>
    </xf>
    <xf numFmtId="0" fontId="12" fillId="59"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2" fillId="0" borderId="18"/>
    <xf numFmtId="4" fontId="21" fillId="37" borderId="17" applyNumberFormat="0" applyProtection="0">
      <alignment horizontal="right" vertical="center"/>
    </xf>
    <xf numFmtId="0" fontId="12" fillId="76"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63" borderId="44" applyNumberFormat="0" applyFont="0" applyAlignment="0" applyProtection="0"/>
    <xf numFmtId="0" fontId="12" fillId="0" borderId="17" applyNumberFormat="0" applyProtection="0">
      <alignment horizontal="left" vertical="center"/>
    </xf>
    <xf numFmtId="0" fontId="12" fillId="76"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2" fillId="0" borderId="18"/>
    <xf numFmtId="0" fontId="100" fillId="56" borderId="17" applyNumberFormat="0" applyAlignment="0" applyProtection="0"/>
    <xf numFmtId="0" fontId="12" fillId="76" borderId="17" applyNumberFormat="0" applyProtection="0">
      <alignment horizontal="left" vertical="center" indent="1"/>
    </xf>
    <xf numFmtId="0" fontId="139" fillId="0" borderId="54" applyNumberFormat="0" applyFill="0" applyAlignment="0" applyProtection="0"/>
    <xf numFmtId="0" fontId="12" fillId="75" borderId="17" applyNumberFormat="0" applyProtection="0">
      <alignment horizontal="left" vertical="center" indent="1"/>
    </xf>
    <xf numFmtId="4" fontId="103" fillId="37" borderId="17" applyNumberFormat="0" applyProtection="0">
      <alignment horizontal="right" vertical="center"/>
    </xf>
    <xf numFmtId="0" fontId="91" fillId="0" borderId="16">
      <alignment horizontal="left" vertical="center"/>
    </xf>
    <xf numFmtId="0" fontId="125" fillId="81" borderId="35" applyNumberFormat="0" applyAlignment="0" applyProtection="0"/>
    <xf numFmtId="4" fontId="21" fillId="0" borderId="17" applyNumberFormat="0" applyProtection="0">
      <alignment horizontal="right" vertical="center"/>
    </xf>
    <xf numFmtId="182" fontId="12" fillId="3" borderId="18" applyNumberFormat="0" applyFont="0" applyAlignment="0">
      <protection locked="0"/>
    </xf>
    <xf numFmtId="4" fontId="12" fillId="0" borderId="18"/>
    <xf numFmtId="0" fontId="7" fillId="36" borderId="18" applyNumberFormat="0" applyAlignment="0">
      <alignment horizontal="left"/>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0" fontId="132"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182" fontId="12" fillId="3" borderId="18" applyNumberFormat="0" applyFont="0" applyAlignment="0">
      <protection locked="0"/>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0" fontId="12" fillId="76"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35" fillId="81" borderId="17" applyNumberFormat="0" applyAlignment="0" applyProtection="0"/>
    <xf numFmtId="0" fontId="12" fillId="0" borderId="18">
      <alignment horizontal="right"/>
    </xf>
    <xf numFmtId="0" fontId="2" fillId="0" borderId="0"/>
    <xf numFmtId="0" fontId="2" fillId="0" borderId="0"/>
    <xf numFmtId="43" fontId="2" fillId="0" borderId="0" applyFont="0" applyFill="0" applyBorder="0" applyAlignment="0" applyProtection="0"/>
    <xf numFmtId="182" fontId="12" fillId="3" borderId="1" applyNumberFormat="0" applyFont="0" applyAlignment="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82" fontId="12" fillId="3" borderId="1" applyNumberFormat="0" applyFont="0" applyAlignment="0">
      <protection locked="0"/>
    </xf>
    <xf numFmtId="4" fontId="21" fillId="67" borderId="17" applyNumberFormat="0" applyProtection="0">
      <alignment horizontal="right" vertical="center"/>
    </xf>
    <xf numFmtId="0" fontId="12" fillId="0" borderId="1">
      <alignment horizontal="right"/>
    </xf>
    <xf numFmtId="10" fontId="88" fillId="58" borderId="1" applyNumberFormat="0" applyFill="0" applyBorder="0" applyAlignment="0" applyProtection="0">
      <protection locked="0"/>
    </xf>
    <xf numFmtId="0" fontId="139" fillId="0" borderId="54" applyNumberFormat="0" applyFill="0" applyAlignment="0" applyProtection="0"/>
    <xf numFmtId="4" fontId="12" fillId="0" borderId="1"/>
    <xf numFmtId="4" fontId="12" fillId="0" borderId="1"/>
    <xf numFmtId="10" fontId="88" fillId="58" borderId="1" applyNumberFormat="0" applyFill="0" applyBorder="0" applyAlignment="0" applyProtection="0">
      <protection locked="0"/>
    </xf>
    <xf numFmtId="4" fontId="21" fillId="37" borderId="45" applyNumberFormat="0" applyProtection="0">
      <alignment horizontal="left" vertical="center" indent="1"/>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8" applyNumberFormat="0" applyAlignment="0">
      <alignment horizontal="left"/>
    </xf>
    <xf numFmtId="182" fontId="12" fillId="3" borderId="1" applyNumberFormat="0" applyFont="0" applyAlignment="0">
      <protection locked="0"/>
    </xf>
    <xf numFmtId="4" fontId="21" fillId="0" borderId="17" applyNumberFormat="0" applyProtection="0">
      <alignment horizontal="right" vertical="center"/>
    </xf>
    <xf numFmtId="0" fontId="12" fillId="0" borderId="1">
      <alignment horizontal="right"/>
    </xf>
    <xf numFmtId="0" fontId="12" fillId="0" borderId="1">
      <alignment horizontal="right"/>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10" fontId="90" fillId="61" borderId="1" applyNumberFormat="0" applyBorder="0" applyAlignment="0" applyProtection="0"/>
    <xf numFmtId="182" fontId="12" fillId="3" borderId="1" applyNumberFormat="0" applyFont="0" applyAlignment="0">
      <protection locked="0"/>
    </xf>
    <xf numFmtId="0" fontId="12" fillId="0" borderId="1">
      <alignment horizontal="right"/>
    </xf>
    <xf numFmtId="0" fontId="12" fillId="0" borderId="1"/>
    <xf numFmtId="182" fontId="12" fillId="3" borderId="1" applyNumberFormat="0" applyFont="0" applyAlignment="0">
      <protection locked="0"/>
    </xf>
    <xf numFmtId="4" fontId="12" fillId="0" borderId="1"/>
    <xf numFmtId="4" fontId="12" fillId="0" borderId="1"/>
    <xf numFmtId="0" fontId="12" fillId="4" borderId="17" applyNumberFormat="0" applyProtection="0">
      <alignment horizontal="left" vertical="center" indent="1"/>
    </xf>
    <xf numFmtId="4" fontId="103" fillId="61" borderId="17" applyNumberFormat="0" applyProtection="0">
      <alignment vertical="center"/>
    </xf>
    <xf numFmtId="0" fontId="7" fillId="63" borderId="44" applyNumberFormat="0" applyFont="0" applyAlignment="0" applyProtection="0"/>
    <xf numFmtId="0" fontId="12" fillId="4" borderId="17" applyNumberFormat="0" applyProtection="0">
      <alignment horizontal="left" vertical="center" indent="1"/>
    </xf>
    <xf numFmtId="182" fontId="12" fillId="3" borderId="1" applyNumberFormat="0" applyFont="0" applyAlignment="0">
      <protection locked="0"/>
    </xf>
    <xf numFmtId="0" fontId="100" fillId="56" borderId="17" applyNumberFormat="0" applyAlignment="0" applyProtection="0"/>
    <xf numFmtId="0" fontId="12" fillId="0" borderId="1">
      <alignment horizontal="right"/>
    </xf>
    <xf numFmtId="4" fontId="103" fillId="37"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4" fontId="12" fillId="0" borderId="1"/>
    <xf numFmtId="0" fontId="12" fillId="0" borderId="1">
      <alignment horizontal="right"/>
    </xf>
    <xf numFmtId="4" fontId="12" fillId="0" borderId="1"/>
    <xf numFmtId="182" fontId="12" fillId="3" borderId="1" applyNumberFormat="0" applyFont="0" applyAlignment="0">
      <protection locked="0"/>
    </xf>
    <xf numFmtId="4" fontId="12" fillId="0" borderId="1"/>
    <xf numFmtId="0" fontId="2" fillId="0" borderId="0"/>
    <xf numFmtId="10" fontId="90" fillId="61" borderId="1" applyNumberFormat="0" applyBorder="0" applyAlignment="0" applyProtection="0"/>
    <xf numFmtId="182" fontId="12" fillId="3" borderId="1" applyNumberFormat="0" applyFont="0" applyAlignment="0">
      <protection locked="0"/>
    </xf>
    <xf numFmtId="4" fontId="19" fillId="37" borderId="17" applyNumberFormat="0" applyProtection="0">
      <alignment horizontal="left" vertical="center" indent="1"/>
    </xf>
    <xf numFmtId="0" fontId="2" fillId="0" borderId="0"/>
    <xf numFmtId="0" fontId="12" fillId="0" borderId="1">
      <alignment horizontal="right"/>
    </xf>
    <xf numFmtId="0" fontId="12" fillId="0" borderId="1">
      <alignment horizontal="right"/>
    </xf>
    <xf numFmtId="0" fontId="139" fillId="0" borderId="54" applyNumberFormat="0" applyFill="0" applyAlignment="0" applyProtection="0"/>
    <xf numFmtId="182" fontId="12" fillId="3" borderId="1" applyNumberFormat="0" applyFont="0" applyAlignment="0">
      <protection locked="0"/>
    </xf>
    <xf numFmtId="0" fontId="12" fillId="0" borderId="1">
      <alignment horizontal="right"/>
    </xf>
    <xf numFmtId="0" fontId="12" fillId="0" borderId="1">
      <alignment horizontal="right"/>
    </xf>
    <xf numFmtId="0" fontId="111" fillId="0" borderId="46"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0" borderId="1"/>
    <xf numFmtId="182" fontId="12" fillId="3" borderId="1" applyNumberFormat="0" applyFont="0" applyAlignment="0">
      <protection locked="0"/>
    </xf>
    <xf numFmtId="182" fontId="12" fillId="3" borderId="1" applyNumberFormat="0" applyFont="0" applyAlignment="0">
      <protection locked="0"/>
    </xf>
    <xf numFmtId="43" fontId="2" fillId="0" borderId="0" applyFont="0" applyFill="0" applyBorder="0" applyAlignment="0" applyProtection="0"/>
    <xf numFmtId="4" fontId="12" fillId="0" borderId="1"/>
    <xf numFmtId="4" fontId="12" fillId="0" borderId="1"/>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alignment horizontal="right"/>
    </xf>
    <xf numFmtId="0" fontId="7" fillId="36" borderId="1" applyNumberFormat="0" applyAlignment="0">
      <alignment horizontal="left"/>
    </xf>
    <xf numFmtId="182" fontId="12" fillId="3" borderId="1" applyNumberFormat="0" applyFont="0" applyAlignment="0">
      <protection locked="0"/>
    </xf>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0" fontId="12" fillId="0" borderId="1"/>
    <xf numFmtId="0" fontId="2" fillId="0" borderId="0"/>
    <xf numFmtId="0" fontId="12" fillId="0" borderId="1"/>
    <xf numFmtId="0" fontId="2" fillId="0" borderId="0"/>
    <xf numFmtId="4" fontId="19" fillId="37" borderId="17" applyNumberFormat="0" applyProtection="0">
      <alignment horizontal="left" vertical="center" indent="1"/>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0" fontId="12" fillId="76" borderId="17" applyNumberFormat="0" applyProtection="0">
      <alignment horizontal="left" vertical="center" indent="1"/>
    </xf>
    <xf numFmtId="4"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4" fontId="12" fillId="0" borderId="1"/>
    <xf numFmtId="4" fontId="12" fillId="0" borderId="1"/>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182" fontId="12" fillId="3" borderId="1" applyNumberFormat="0" applyFont="0" applyAlignment="0">
      <protection locked="0"/>
    </xf>
    <xf numFmtId="0" fontId="113" fillId="43" borderId="35" applyNumberFormat="0" applyAlignment="0" applyProtection="0"/>
    <xf numFmtId="182" fontId="12" fillId="3" borderId="18"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0" fontId="12" fillId="0" borderId="1">
      <alignment horizontal="right"/>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9" fontId="2" fillId="0" borderId="0" applyFont="0" applyFill="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4" fontId="21" fillId="0" borderId="17" applyNumberFormat="0" applyProtection="0">
      <alignment horizontal="right" vertical="center"/>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12" fillId="0" borderId="1"/>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12" fillId="0" borderId="1"/>
    <xf numFmtId="0" fontId="2" fillId="0" borderId="0"/>
    <xf numFmtId="0" fontId="12" fillId="0" borderId="1">
      <alignment horizontal="right"/>
    </xf>
    <xf numFmtId="0" fontId="12" fillId="0" borderId="1">
      <alignment horizontal="right"/>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xf numFmtId="0" fontId="12" fillId="0" borderId="1"/>
    <xf numFmtId="0" fontId="2" fillId="0" borderId="0"/>
    <xf numFmtId="0" fontId="7" fillId="36" borderId="1" applyNumberFormat="0" applyAlignment="0">
      <alignment horizontal="left"/>
    </xf>
    <xf numFmtId="0" fontId="7" fillId="36" borderId="1" applyNumberFormat="0" applyAlignment="0">
      <alignment horizontal="left"/>
    </xf>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82" fontId="12" fillId="3" borderId="1" applyNumberFormat="0" applyFont="0" applyAlignment="0">
      <protection locked="0"/>
    </xf>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 applyNumberFormat="0" applyFill="0" applyBorder="0" applyAlignment="0" applyProtection="0">
      <protection locked="0"/>
    </xf>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 applyNumberFormat="0" applyBorder="0" applyAlignment="0" applyProtection="0"/>
    <xf numFmtId="4" fontId="12" fillId="0" borderId="1"/>
    <xf numFmtId="0" fontId="2" fillId="0" borderId="0"/>
    <xf numFmtId="0" fontId="2" fillId="0" borderId="0"/>
    <xf numFmtId="43" fontId="2" fillId="0" borderId="0" applyFont="0" applyFill="0" applyBorder="0" applyAlignment="0" applyProtection="0"/>
    <xf numFmtId="0" fontId="12" fillId="0" borderId="1">
      <alignment horizontal="right"/>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63" borderId="44" applyNumberFormat="0" applyFont="0" applyAlignment="0" applyProtection="0"/>
    <xf numFmtId="43" fontId="2" fillId="0" borderId="0" applyFont="0" applyFill="0" applyBorder="0" applyAlignment="0" applyProtection="0"/>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182" fontId="12" fillId="3" borderId="1" applyNumberFormat="0" applyFont="0" applyAlignment="0">
      <protection locked="0"/>
    </xf>
    <xf numFmtId="4" fontId="12" fillId="0" borderId="1"/>
    <xf numFmtId="4" fontId="12" fillId="0" borderId="1"/>
    <xf numFmtId="0" fontId="2" fillId="0" borderId="0"/>
    <xf numFmtId="0" fontId="2" fillId="0" borderId="0"/>
    <xf numFmtId="182" fontId="12" fillId="3" borderId="1" applyNumberFormat="0" applyFont="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 applyNumberFormat="0" applyFont="0" applyAlignment="0">
      <protection locked="0"/>
    </xf>
    <xf numFmtId="182" fontId="12" fillId="3" borderId="1" applyNumberFormat="0" applyFont="0" applyAlignment="0">
      <protection locked="0"/>
    </xf>
    <xf numFmtId="0" fontId="2" fillId="0" borderId="0"/>
    <xf numFmtId="182" fontId="12" fillId="3" borderId="1" applyNumberFormat="0" applyFont="0" applyAlignment="0">
      <protection locked="0"/>
    </xf>
    <xf numFmtId="182" fontId="12" fillId="3" borderId="1" applyNumberFormat="0" applyFont="0" applyAlignment="0">
      <protection locked="0"/>
    </xf>
    <xf numFmtId="0" fontId="2" fillId="0" borderId="0"/>
    <xf numFmtId="182" fontId="12" fillId="3" borderId="1" applyNumberFormat="0" applyFont="0" applyAlignment="0">
      <protection locked="0"/>
    </xf>
    <xf numFmtId="4" fontId="12" fillId="0" borderId="1"/>
    <xf numFmtId="0" fontId="2" fillId="0" borderId="0"/>
    <xf numFmtId="9" fontId="2" fillId="0" borderId="0" applyFont="0" applyFill="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4" fontId="12" fillId="0" borderId="1"/>
    <xf numFmtId="0" fontId="12" fillId="0" borderId="1">
      <alignment horizontal="right"/>
    </xf>
    <xf numFmtId="0" fontId="7" fillId="36" borderId="1" applyNumberFormat="0" applyAlignment="0">
      <alignment horizontal="left"/>
    </xf>
    <xf numFmtId="0" fontId="12" fillId="0" borderId="1">
      <alignment horizontal="right"/>
    </xf>
    <xf numFmtId="182" fontId="12" fillId="3" borderId="1" applyNumberFormat="0" applyFont="0" applyAlignment="0">
      <protection locked="0"/>
    </xf>
    <xf numFmtId="0" fontId="12" fillId="0" borderId="1"/>
    <xf numFmtId="4" fontId="12" fillId="0" borderId="1"/>
    <xf numFmtId="182" fontId="12" fillId="3" borderId="1" applyNumberFormat="0" applyFont="0" applyAlignment="0">
      <protection locked="0"/>
    </xf>
    <xf numFmtId="4" fontId="12" fillId="0" borderId="1"/>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8"/>
    <xf numFmtId="182" fontId="12" fillId="3" borderId="1" applyNumberFormat="0" applyFont="0" applyAlignment="0">
      <protection locked="0"/>
    </xf>
    <xf numFmtId="0" fontId="12" fillId="0" borderId="1">
      <alignment horizontal="right"/>
    </xf>
    <xf numFmtId="10" fontId="88" fillId="58" borderId="1" applyNumberFormat="0" applyFill="0" applyBorder="0" applyAlignment="0" applyProtection="0">
      <protection locked="0"/>
    </xf>
    <xf numFmtId="0" fontId="12" fillId="0" borderId="1"/>
    <xf numFmtId="4" fontId="21" fillId="3" borderId="17" applyNumberFormat="0" applyProtection="0">
      <alignment horizontal="left" vertical="center" indent="1"/>
    </xf>
    <xf numFmtId="182" fontId="12" fillId="3" borderId="1" applyNumberFormat="0" applyFont="0" applyAlignment="0">
      <protection locked="0"/>
    </xf>
    <xf numFmtId="4" fontId="12" fillId="0" borderId="1"/>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8">
      <alignment horizontal="right"/>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12" fillId="0" borderId="1"/>
    <xf numFmtId="10" fontId="90" fillId="61" borderId="1" applyNumberFormat="0" applyBorder="0" applyAlignment="0" applyProtection="0"/>
    <xf numFmtId="0" fontId="7" fillId="36" borderId="1" applyNumberFormat="0" applyAlignment="0">
      <alignment horizontal="left"/>
    </xf>
    <xf numFmtId="0" fontId="111" fillId="0" borderId="46" applyNumberFormat="0" applyFill="0" applyAlignment="0" applyProtection="0"/>
    <xf numFmtId="0" fontId="91" fillId="0" borderId="16">
      <alignment horizontal="left" vertical="center"/>
    </xf>
    <xf numFmtId="4" fontId="12" fillId="0" borderId="1"/>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11" fillId="0" borderId="46" applyNumberFormat="0" applyFill="0" applyAlignment="0" applyProtection="0"/>
    <xf numFmtId="182" fontId="12" fillId="3" borderId="1" applyNumberFormat="0" applyFont="0" applyAlignment="0">
      <protection locked="0"/>
    </xf>
    <xf numFmtId="0" fontId="7" fillId="36" borderId="1" applyNumberFormat="0" applyAlignment="0">
      <alignment horizontal="left"/>
    </xf>
    <xf numFmtId="0" fontId="12" fillId="0" borderId="1"/>
    <xf numFmtId="0" fontId="7" fillId="63" borderId="44" applyNumberFormat="0" applyFont="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11" fillId="0" borderId="46" applyNumberFormat="0" applyFill="0" applyAlignment="0" applyProtection="0"/>
    <xf numFmtId="0" fontId="12" fillId="0" borderId="1">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182" fontId="12" fillId="3" borderId="1"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2" fillId="0" borderId="1"/>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91" fillId="0" borderId="16">
      <alignment horizontal="left" vertical="center"/>
    </xf>
    <xf numFmtId="4" fontId="12" fillId="0" borderId="1"/>
    <xf numFmtId="0" fontId="12" fillId="0" borderId="1">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 applyNumberFormat="0" applyBorder="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7" fillId="36" borderId="1" applyNumberFormat="0" applyAlignment="0">
      <alignment horizontal="left"/>
    </xf>
    <xf numFmtId="182" fontId="12" fillId="3" borderId="1"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4" fontId="19" fillId="75" borderId="17" applyNumberFormat="0" applyProtection="0">
      <alignment horizontal="left" vertical="center" indent="1"/>
    </xf>
    <xf numFmtId="0" fontId="12" fillId="0" borderId="1"/>
    <xf numFmtId="182" fontId="12" fillId="3" borderId="1" applyNumberFormat="0" applyFont="0" applyAlignment="0">
      <protection locked="0"/>
    </xf>
    <xf numFmtId="0" fontId="12" fillId="0" borderId="18">
      <alignment horizontal="right"/>
    </xf>
    <xf numFmtId="0" fontId="113" fillId="43" borderId="35" applyNumberFormat="0" applyAlignment="0" applyProtection="0"/>
    <xf numFmtId="182" fontId="12" fillId="3" borderId="18" applyNumberFormat="0" applyFont="0" applyAlignment="0">
      <protection locked="0"/>
    </xf>
    <xf numFmtId="182" fontId="12" fillId="3" borderId="1" applyNumberFormat="0" applyFont="0" applyAlignment="0">
      <protection locked="0"/>
    </xf>
    <xf numFmtId="4" fontId="12" fillId="0" borderId="1"/>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39" fillId="0" borderId="54" applyNumberFormat="0" applyFill="0" applyAlignment="0" applyProtection="0"/>
    <xf numFmtId="0" fontId="7" fillId="63" borderId="44" applyNumberFormat="0" applyFont="0" applyAlignment="0" applyProtection="0"/>
    <xf numFmtId="0" fontId="12" fillId="59"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00" fillId="56" borderId="17"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32" fillId="43" borderId="35" applyNumberFormat="0" applyAlignment="0" applyProtection="0"/>
    <xf numFmtId="0" fontId="139" fillId="0" borderId="54" applyNumberFormat="0" applyFill="0" applyAlignment="0" applyProtection="0"/>
    <xf numFmtId="4" fontId="21" fillId="37"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0" fontId="12" fillId="0" borderId="18">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0" fontId="12"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
    <xf numFmtId="0" fontId="12" fillId="0" borderId="1"/>
    <xf numFmtId="0" fontId="113" fillId="43" borderId="35" applyNumberFormat="0" applyAlignment="0" applyProtection="0"/>
    <xf numFmtId="4" fontId="21" fillId="68" borderId="17" applyNumberFormat="0" applyProtection="0">
      <alignment horizontal="right" vertical="center"/>
    </xf>
    <xf numFmtId="0" fontId="7" fillId="36" borderId="1" applyNumberFormat="0" applyAlignment="0">
      <alignment horizontal="left"/>
    </xf>
    <xf numFmtId="0" fontId="7" fillId="36" borderId="1" applyNumberFormat="0" applyAlignment="0">
      <alignment horizontal="left"/>
    </xf>
    <xf numFmtId="4" fontId="12" fillId="0" borderId="18"/>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2" fillId="0" borderId="1"/>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04" fillId="73"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4" fontId="12" fillId="0" borderId="1"/>
    <xf numFmtId="4" fontId="12" fillId="0" borderId="1"/>
    <xf numFmtId="10" fontId="90" fillId="61" borderId="18" applyNumberFormat="0" applyBorder="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59" borderId="17" applyNumberFormat="0" applyProtection="0">
      <alignment horizontal="left" vertical="center" indent="1"/>
    </xf>
    <xf numFmtId="0" fontId="12" fillId="0" borderId="18">
      <alignment horizontal="right"/>
    </xf>
    <xf numFmtId="10" fontId="90" fillId="61" borderId="18" applyNumberFormat="0" applyBorder="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7" applyNumberFormat="0" applyProtection="0">
      <alignment horizontal="left" vertical="center"/>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2" fillId="0" borderId="0"/>
    <xf numFmtId="4" fontId="103" fillId="61" borderId="17" applyNumberFormat="0" applyProtection="0">
      <alignment vertical="center"/>
    </xf>
    <xf numFmtId="182" fontId="12" fillId="3" borderId="1" applyNumberFormat="0" applyFont="0" applyAlignment="0">
      <protection locked="0"/>
    </xf>
    <xf numFmtId="0" fontId="135" fillId="81" borderId="17" applyNumberFormat="0" applyAlignment="0" applyProtection="0"/>
    <xf numFmtId="0" fontId="7" fillId="36" borderId="1" applyNumberFormat="0" applyAlignment="0">
      <alignment horizontal="left"/>
    </xf>
    <xf numFmtId="0" fontId="2" fillId="0" borderId="0"/>
    <xf numFmtId="0" fontId="12" fillId="4" borderId="17" applyNumberFormat="0" applyProtection="0">
      <alignment horizontal="left" vertical="center" indent="1"/>
    </xf>
    <xf numFmtId="4" fontId="19" fillId="75" borderId="17" applyNumberFormat="0" applyProtection="0">
      <alignment horizontal="left" vertical="center" indent="1"/>
    </xf>
    <xf numFmtId="43" fontId="2" fillId="0" borderId="0" applyFont="0" applyFill="0" applyBorder="0" applyAlignment="0" applyProtection="0"/>
    <xf numFmtId="182" fontId="12" fillId="3" borderId="1" applyNumberFormat="0" applyFont="0" applyAlignment="0">
      <protection locked="0"/>
    </xf>
    <xf numFmtId="0" fontId="34" fillId="63" borderId="35" applyNumberFormat="0" applyFont="0" applyAlignment="0" applyProtection="0"/>
    <xf numFmtId="182" fontId="12" fillId="3" borderId="18" applyNumberFormat="0" applyFont="0" applyAlignment="0">
      <protection locked="0"/>
    </xf>
    <xf numFmtId="4" fontId="21" fillId="66"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2" fillId="0" borderId="1">
      <alignment horizontal="right"/>
    </xf>
    <xf numFmtId="0" fontId="12" fillId="0" borderId="1">
      <alignment horizontal="right"/>
    </xf>
    <xf numFmtId="0" fontId="135" fillId="81" borderId="17" applyNumberFormat="0" applyAlignment="0" applyProtection="0"/>
    <xf numFmtId="182" fontId="12" fillId="3" borderId="1" applyNumberFormat="0" applyFont="0" applyAlignment="0">
      <protection locked="0"/>
    </xf>
    <xf numFmtId="10" fontId="90" fillId="61" borderId="1" applyNumberFormat="0" applyBorder="0" applyAlignment="0" applyProtection="0"/>
    <xf numFmtId="0" fontId="12" fillId="0" borderId="1">
      <alignment horizontal="right"/>
    </xf>
    <xf numFmtId="0" fontId="84" fillId="56" borderId="35" applyNumberFormat="0" applyAlignment="0" applyProtection="0"/>
    <xf numFmtId="182" fontId="12" fillId="3" borderId="18" applyNumberFormat="0" applyFont="0" applyAlignment="0">
      <protection locked="0"/>
    </xf>
    <xf numFmtId="0" fontId="12" fillId="76" borderId="17" applyNumberFormat="0" applyProtection="0">
      <alignment horizontal="left" vertical="center" indent="1"/>
    </xf>
    <xf numFmtId="0" fontId="12" fillId="0" borderId="18"/>
    <xf numFmtId="0" fontId="12" fillId="0" borderId="1">
      <alignment horizontal="right"/>
    </xf>
    <xf numFmtId="0" fontId="12" fillId="0" borderId="1">
      <alignment horizontal="right"/>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4" fontId="21" fillId="3" borderId="17" applyNumberFormat="0" applyProtection="0">
      <alignment vertical="center"/>
    </xf>
    <xf numFmtId="0" fontId="12" fillId="76" borderId="17" applyNumberFormat="0" applyProtection="0">
      <alignment horizontal="left" vertical="center" indent="1"/>
    </xf>
    <xf numFmtId="4" fontId="12" fillId="0" borderId="18"/>
    <xf numFmtId="0" fontId="12" fillId="0" borderId="18">
      <alignment horizontal="right"/>
    </xf>
    <xf numFmtId="0" fontId="125" fillId="81" borderId="35" applyNumberFormat="0" applyAlignment="0" applyProtection="0"/>
    <xf numFmtId="0" fontId="12" fillId="76" borderId="17" applyNumberFormat="0" applyProtection="0">
      <alignment horizontal="left" vertical="center" indent="1"/>
    </xf>
    <xf numFmtId="10" fontId="90" fillId="61" borderId="18" applyNumberFormat="0" applyBorder="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182" fontId="12" fillId="3" borderId="1" applyNumberFormat="0" applyFont="0" applyAlignment="0">
      <protection locked="0"/>
    </xf>
    <xf numFmtId="10" fontId="88" fillId="58" borderId="1" applyNumberFormat="0" applyFill="0" applyBorder="0" applyAlignment="0" applyProtection="0">
      <protection locked="0"/>
    </xf>
    <xf numFmtId="4" fontId="12" fillId="0" borderId="18"/>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4" fontId="12" fillId="0" borderId="1"/>
    <xf numFmtId="10" fontId="90" fillId="61" borderId="1" applyNumberFormat="0" applyBorder="0" applyAlignment="0" applyProtection="0"/>
    <xf numFmtId="0" fontId="12" fillId="0" borderId="18">
      <alignment horizontal="right"/>
    </xf>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75"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0" fontId="12" fillId="0" borderId="18"/>
    <xf numFmtId="0" fontId="12" fillId="0" borderId="18">
      <alignment horizontal="right"/>
    </xf>
    <xf numFmtId="0" fontId="12" fillId="0" borderId="1">
      <alignment horizontal="right"/>
    </xf>
    <xf numFmtId="0" fontId="12" fillId="0" borderId="1"/>
    <xf numFmtId="4" fontId="21" fillId="37" borderId="45" applyNumberFormat="0" applyProtection="0">
      <alignment horizontal="left" vertical="center" indent="1"/>
    </xf>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21" fillId="37"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8">
      <alignment horizontal="right"/>
    </xf>
    <xf numFmtId="4" fontId="12" fillId="0" borderId="18"/>
    <xf numFmtId="182" fontId="12" fillId="3" borderId="18" applyNumberFormat="0" applyFont="0" applyAlignment="0">
      <protection locked="0"/>
    </xf>
    <xf numFmtId="0" fontId="12" fillId="0" borderId="17" applyNumberFormat="0" applyProtection="0">
      <alignment horizontal="left" vertical="center"/>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0" fontId="91" fillId="0" borderId="21">
      <alignment horizontal="left" vertical="center"/>
    </xf>
    <xf numFmtId="10" fontId="88" fillId="58" borderId="18"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10" fontId="88" fillId="58" borderId="1" applyNumberFormat="0" applyFill="0" applyBorder="0" applyAlignment="0" applyProtection="0">
      <protection locked="0"/>
    </xf>
    <xf numFmtId="4" fontId="12" fillId="0" borderId="1"/>
    <xf numFmtId="182" fontId="12" fillId="3" borderId="1"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4" fontId="19" fillId="37" borderId="17" applyNumberFormat="0" applyProtection="0">
      <alignment horizontal="left" vertical="center" indent="1"/>
    </xf>
    <xf numFmtId="4" fontId="12" fillId="0" borderId="1"/>
    <xf numFmtId="4" fontId="12" fillId="0" borderId="18"/>
    <xf numFmtId="0" fontId="113" fillId="43" borderId="35"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182" fontId="12" fillId="3" borderId="18" applyNumberFormat="0" applyFont="0" applyAlignment="0">
      <protection locked="0"/>
    </xf>
    <xf numFmtId="43" fontId="2" fillId="0" borderId="0" applyFont="0" applyFill="0" applyBorder="0" applyAlignment="0" applyProtection="0"/>
    <xf numFmtId="0" fontId="2" fillId="0" borderId="0"/>
    <xf numFmtId="4" fontId="21" fillId="67"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4" fontId="19" fillId="75" borderId="17" applyNumberFormat="0" applyProtection="0">
      <alignment horizontal="left" vertical="center" indent="1"/>
    </xf>
    <xf numFmtId="0" fontId="100" fillId="56" borderId="17" applyNumberFormat="0" applyAlignment="0" applyProtection="0"/>
    <xf numFmtId="10" fontId="90" fillId="61" borderId="1" applyNumberFormat="0" applyBorder="0" applyAlignment="0" applyProtection="0"/>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182" fontId="12" fillId="3" borderId="1" applyNumberFormat="0" applyFont="0" applyAlignment="0">
      <protection locked="0"/>
    </xf>
    <xf numFmtId="10" fontId="88" fillId="58" borderId="18" applyNumberFormat="0" applyFill="0" applyBorder="0" applyAlignment="0" applyProtection="0">
      <protection locked="0"/>
    </xf>
    <xf numFmtId="4" fontId="104" fillId="7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32" fillId="43" borderId="35" applyNumberFormat="0" applyAlignment="0" applyProtection="0"/>
    <xf numFmtId="4" fontId="21" fillId="0" borderId="17" applyNumberFormat="0" applyProtection="0">
      <alignment horizontal="right" vertical="center"/>
    </xf>
    <xf numFmtId="0" fontId="12" fillId="0" borderId="1">
      <alignment horizontal="right"/>
    </xf>
    <xf numFmtId="0" fontId="7" fillId="63" borderId="44" applyNumberFormat="0" applyFont="0" applyAlignment="0" applyProtection="0"/>
    <xf numFmtId="10" fontId="90" fillId="61" borderId="18" applyNumberFormat="0" applyBorder="0" applyAlignment="0" applyProtection="0"/>
    <xf numFmtId="4" fontId="21" fillId="72" borderId="17" applyNumberFormat="0" applyProtection="0">
      <alignment horizontal="right" vertical="center"/>
    </xf>
    <xf numFmtId="0" fontId="2" fillId="0" borderId="0"/>
    <xf numFmtId="0" fontId="12" fillId="0" borderId="18">
      <alignment horizontal="right"/>
    </xf>
    <xf numFmtId="182" fontId="12" fillId="3" borderId="1" applyNumberFormat="0" applyFont="0" applyAlignment="0">
      <protection locked="0"/>
    </xf>
    <xf numFmtId="0" fontId="2" fillId="0" borderId="0"/>
    <xf numFmtId="0" fontId="12" fillId="4" borderId="17" applyNumberFormat="0" applyProtection="0">
      <alignment horizontal="left" vertical="center" indent="1"/>
    </xf>
    <xf numFmtId="0" fontId="12" fillId="0" borderId="1"/>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1" fillId="37" borderId="17"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0" fontId="7" fillId="63" borderId="44" applyNumberFormat="0" applyFont="0" applyAlignment="0" applyProtection="0"/>
    <xf numFmtId="0" fontId="12" fillId="0" borderId="1">
      <alignment horizontal="right"/>
    </xf>
    <xf numFmtId="0" fontId="113" fillId="43" borderId="35" applyNumberFormat="0" applyAlignment="0" applyProtection="0"/>
    <xf numFmtId="0" fontId="12" fillId="0" borderId="1">
      <alignment horizontal="right"/>
    </xf>
    <xf numFmtId="0" fontId="12" fillId="4" borderId="17" applyNumberFormat="0" applyProtection="0">
      <alignment horizontal="left" vertical="center" indent="1"/>
    </xf>
    <xf numFmtId="0" fontId="12" fillId="0" borderId="18">
      <alignment horizontal="right"/>
    </xf>
    <xf numFmtId="4" fontId="12" fillId="0" borderId="18"/>
    <xf numFmtId="0" fontId="12" fillId="76" borderId="17" applyNumberFormat="0" applyProtection="0">
      <alignment horizontal="left" vertical="center" indent="1"/>
    </xf>
    <xf numFmtId="0" fontId="113" fillId="43" borderId="35" applyNumberFormat="0" applyAlignment="0" applyProtection="0"/>
    <xf numFmtId="4" fontId="12" fillId="0" borderId="18"/>
    <xf numFmtId="4" fontId="12" fillId="0" borderId="18"/>
    <xf numFmtId="0" fontId="12" fillId="0" borderId="1">
      <alignment horizontal="right"/>
    </xf>
    <xf numFmtId="182" fontId="12" fillId="3" borderId="18" applyNumberFormat="0" applyFont="0" applyAlignment="0">
      <protection locked="0"/>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0" fontId="12" fillId="0" borderId="1">
      <alignment horizontal="right"/>
    </xf>
    <xf numFmtId="0" fontId="12" fillId="75"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
    <xf numFmtId="4" fontId="19" fillId="37"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0" borderId="1">
      <alignment horizontal="right"/>
    </xf>
    <xf numFmtId="0" fontId="7" fillId="36" borderId="18" applyNumberFormat="0" applyAlignment="0">
      <alignment horizontal="left"/>
    </xf>
    <xf numFmtId="182" fontId="12" fillId="3" borderId="1"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
    <xf numFmtId="0" fontId="12" fillId="4" borderId="17" applyNumberFormat="0" applyProtection="0">
      <alignment horizontal="left" vertical="center" indent="1"/>
    </xf>
    <xf numFmtId="0" fontId="12" fillId="0" borderId="1"/>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
      <alignment horizontal="right"/>
    </xf>
    <xf numFmtId="0" fontId="2" fillId="0" borderId="0"/>
    <xf numFmtId="0" fontId="12" fillId="59" borderId="17" applyNumberFormat="0" applyProtection="0">
      <alignment horizontal="left" vertical="center" indent="1"/>
    </xf>
    <xf numFmtId="0" fontId="2" fillId="0" borderId="0"/>
    <xf numFmtId="182" fontId="12" fillId="3" borderId="1" applyNumberFormat="0" applyFont="0" applyAlignment="0">
      <protection locked="0"/>
    </xf>
    <xf numFmtId="182" fontId="12" fillId="3" borderId="18" applyNumberFormat="0" applyFont="0" applyAlignment="0">
      <protection locked="0"/>
    </xf>
    <xf numFmtId="0" fontId="12" fillId="0" borderId="1">
      <alignment horizontal="right"/>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2" fillId="0" borderId="1"/>
    <xf numFmtId="182" fontId="12" fillId="3" borderId="1" applyNumberFormat="0" applyFont="0" applyAlignment="0">
      <protection locked="0"/>
    </xf>
    <xf numFmtId="10" fontId="90" fillId="61" borderId="1" applyNumberFormat="0" applyBorder="0" applyAlignment="0" applyProtection="0"/>
    <xf numFmtId="0" fontId="91" fillId="0" borderId="16">
      <alignment horizontal="left" vertical="center"/>
    </xf>
    <xf numFmtId="10" fontId="88" fillId="58" borderId="1" applyNumberFormat="0" applyFill="0" applyBorder="0" applyAlignment="0" applyProtection="0">
      <protection locked="0"/>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4" fontId="21" fillId="72"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0" fontId="132" fillId="43" borderId="35" applyNumberFormat="0" applyAlignment="0" applyProtection="0"/>
    <xf numFmtId="4" fontId="12" fillId="0" borderId="18"/>
    <xf numFmtId="0" fontId="12" fillId="0" borderId="18">
      <alignment horizontal="right"/>
    </xf>
    <xf numFmtId="182" fontId="12" fillId="3" borderId="1"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 fillId="59" borderId="17" applyNumberFormat="0" applyProtection="0">
      <alignment horizontal="left" vertical="center" indent="1"/>
    </xf>
    <xf numFmtId="182" fontId="12" fillId="3" borderId="18"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0" fontId="90" fillId="61" borderId="18" applyNumberFormat="0" applyBorder="0" applyAlignment="0" applyProtection="0"/>
    <xf numFmtId="0" fontId="7" fillId="63" borderId="44" applyNumberFormat="0" applyFont="0" applyAlignment="0" applyProtection="0"/>
    <xf numFmtId="0" fontId="2" fillId="0" borderId="0"/>
    <xf numFmtId="9" fontId="2" fillId="0" borderId="0" applyFont="0" applyFill="0" applyBorder="0" applyAlignment="0" applyProtection="0"/>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39" fillId="0" borderId="54" applyNumberFormat="0" applyFill="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2" fillId="0" borderId="1"/>
    <xf numFmtId="0" fontId="12" fillId="0" borderId="1">
      <alignment horizontal="right"/>
    </xf>
    <xf numFmtId="182" fontId="12" fillId="3" borderId="1" applyNumberFormat="0" applyFont="0" applyAlignment="0">
      <protection locked="0"/>
    </xf>
    <xf numFmtId="0" fontId="139" fillId="0" borderId="54" applyNumberFormat="0" applyFill="0" applyAlignment="0" applyProtection="0"/>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4" fontId="12" fillId="0" borderId="18"/>
    <xf numFmtId="4" fontId="21" fillId="0" borderId="17" applyNumberFormat="0" applyProtection="0">
      <alignment horizontal="right" vertical="center"/>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0" fontId="91" fillId="0" borderId="21">
      <alignment horizontal="left" vertical="center"/>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32" fillId="43" borderId="35" applyNumberFormat="0" applyAlignment="0" applyProtection="0"/>
    <xf numFmtId="182" fontId="12" fillId="3" borderId="18" applyNumberFormat="0" applyFont="0" applyAlignment="0">
      <protection locked="0"/>
    </xf>
    <xf numFmtId="4" fontId="21" fillId="0" borderId="17" applyNumberFormat="0" applyProtection="0">
      <alignment horizontal="right" vertical="center"/>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182" fontId="12" fillId="3" borderId="1" applyNumberFormat="0" applyFont="0" applyAlignment="0">
      <protection locked="0"/>
    </xf>
    <xf numFmtId="0" fontId="12" fillId="0" borderId="1">
      <alignment horizontal="right"/>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182" fontId="12" fillId="3" borderId="18"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4" borderId="17" applyNumberFormat="0" applyProtection="0">
      <alignment horizontal="left" vertical="center" indent="1"/>
    </xf>
    <xf numFmtId="4" fontId="21" fillId="61" borderId="17" applyNumberFormat="0" applyProtection="0">
      <alignment vertical="center"/>
    </xf>
    <xf numFmtId="182" fontId="12" fillId="3" borderId="1" applyNumberFormat="0" applyFont="0" applyAlignment="0">
      <protection locked="0"/>
    </xf>
    <xf numFmtId="10" fontId="90" fillId="61" borderId="18" applyNumberFormat="0" applyBorder="0" applyAlignment="0" applyProtection="0"/>
    <xf numFmtId="0" fontId="100" fillId="56" borderId="17"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 applyNumberFormat="0" applyFont="0" applyAlignment="0">
      <protection locked="0"/>
    </xf>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0" borderId="1">
      <alignment horizontal="right"/>
    </xf>
    <xf numFmtId="0" fontId="12" fillId="59"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0" fontId="7" fillId="63" borderId="44" applyNumberFormat="0" applyFont="0" applyAlignment="0" applyProtection="0"/>
    <xf numFmtId="0" fontId="12" fillId="0" borderId="1">
      <alignment horizontal="right"/>
    </xf>
    <xf numFmtId="4" fontId="12" fillId="0" borderId="1"/>
    <xf numFmtId="182" fontId="12" fillId="3" borderId="18" applyNumberFormat="0" applyFont="0" applyAlignment="0">
      <protection locked="0"/>
    </xf>
    <xf numFmtId="0" fontId="12" fillId="75" borderId="17" applyNumberFormat="0" applyProtection="0">
      <alignment horizontal="left" vertical="center" indent="1"/>
    </xf>
    <xf numFmtId="0" fontId="12" fillId="0" borderId="1">
      <alignment horizontal="right"/>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182" fontId="12" fillId="3" borderId="1"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0" fontId="12" fillId="76" borderId="17" applyNumberFormat="0" applyProtection="0">
      <alignment horizontal="left" vertical="center" indent="1"/>
    </xf>
    <xf numFmtId="4" fontId="12" fillId="0" borderId="1"/>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4" fontId="12" fillId="0" borderId="1"/>
    <xf numFmtId="0" fontId="12" fillId="76"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0" borderId="1">
      <alignment horizontal="right"/>
    </xf>
    <xf numFmtId="0" fontId="7" fillId="36" borderId="18" applyNumberFormat="0" applyAlignment="0">
      <alignment horizontal="left"/>
    </xf>
    <xf numFmtId="182" fontId="12" fillId="3" borderId="1" applyNumberFormat="0" applyFont="0" applyAlignment="0">
      <protection locked="0"/>
    </xf>
    <xf numFmtId="182" fontId="12" fillId="3" borderId="18" applyNumberFormat="0" applyFont="0" applyAlignment="0">
      <protection locked="0"/>
    </xf>
    <xf numFmtId="4" fontId="12" fillId="0" borderId="18"/>
    <xf numFmtId="10" fontId="90" fillId="61" borderId="1" applyNumberFormat="0" applyBorder="0" applyAlignment="0" applyProtection="0"/>
    <xf numFmtId="0" fontId="12" fillId="0" borderId="18">
      <alignment horizontal="right"/>
    </xf>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0" fontId="2" fillId="0" borderId="0"/>
    <xf numFmtId="10" fontId="90" fillId="61" borderId="18" applyNumberFormat="0" applyBorder="0" applyAlignment="0" applyProtection="0"/>
    <xf numFmtId="182" fontId="12" fillId="3" borderId="18" applyNumberFormat="0" applyFont="0" applyAlignment="0">
      <protection locked="0"/>
    </xf>
    <xf numFmtId="0" fontId="91" fillId="0" borderId="16">
      <alignment horizontal="left" vertical="center"/>
    </xf>
    <xf numFmtId="0" fontId="34" fillId="63" borderId="35" applyNumberFormat="0" applyFont="0" applyAlignment="0" applyProtection="0"/>
    <xf numFmtId="0" fontId="2" fillId="0" borderId="0"/>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0" fontId="91" fillId="0" borderId="21">
      <alignment horizontal="lef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3" fontId="2" fillId="0" borderId="0" applyFont="0" applyFill="0" applyBorder="0" applyAlignment="0" applyProtection="0"/>
    <xf numFmtId="4" fontId="12" fillId="0" borderId="18"/>
    <xf numFmtId="4" fontId="12" fillId="0" borderId="18"/>
    <xf numFmtId="182" fontId="12" fillId="3" borderId="18" applyNumberFormat="0" applyFont="0" applyAlignment="0">
      <protection locked="0"/>
    </xf>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21" fillId="66" borderId="17" applyNumberFormat="0" applyProtection="0">
      <alignment horizontal="right" vertical="center"/>
    </xf>
    <xf numFmtId="4" fontId="21" fillId="37" borderId="17" applyNumberFormat="0" applyProtection="0">
      <alignment horizontal="right" vertical="center"/>
    </xf>
    <xf numFmtId="0" fontId="12" fillId="0" borderId="18">
      <alignment horizontal="right"/>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2" fillId="0" borderId="0"/>
    <xf numFmtId="0" fontId="12" fillId="4" borderId="17" applyNumberFormat="0" applyProtection="0">
      <alignment horizontal="left" vertical="center" indent="1"/>
    </xf>
    <xf numFmtId="0" fontId="12" fillId="0" borderId="18"/>
    <xf numFmtId="4" fontId="12" fillId="0" borderId="18"/>
    <xf numFmtId="0" fontId="2" fillId="0" borderId="0"/>
    <xf numFmtId="0" fontId="12" fillId="4" borderId="17" applyNumberFormat="0" applyProtection="0">
      <alignment horizontal="left" vertical="center" indent="1"/>
    </xf>
    <xf numFmtId="182" fontId="12" fillId="3" borderId="18"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21" fillId="71"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21" fillId="75"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alignment horizontal="right"/>
    </xf>
    <xf numFmtId="4" fontId="12" fillId="0" borderId="18"/>
    <xf numFmtId="0" fontId="12" fillId="0" borderId="18">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10" fontId="90" fillId="61" borderId="1" applyNumberFormat="0" applyBorder="0" applyAlignment="0" applyProtection="0"/>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0" fontId="84" fillId="56" borderId="35" applyNumberFormat="0" applyAlignment="0" applyProtection="0"/>
    <xf numFmtId="0" fontId="12" fillId="0" borderId="18">
      <alignment horizontal="right"/>
    </xf>
    <xf numFmtId="0" fontId="12" fillId="75"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9" fontId="2" fillId="0" borderId="0" applyFont="0" applyFill="0" applyBorder="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0" fontId="12" fillId="4" borderId="17" applyNumberFormat="0" applyProtection="0">
      <alignment horizontal="left" vertical="center" indent="1"/>
    </xf>
    <xf numFmtId="0" fontId="12" fillId="0" borderId="1">
      <alignment horizontal="right"/>
    </xf>
    <xf numFmtId="4" fontId="12" fillId="0" borderId="1"/>
    <xf numFmtId="0" fontId="12" fillId="0" borderId="1">
      <alignment horizontal="right"/>
    </xf>
    <xf numFmtId="0" fontId="12" fillId="0" borderId="18">
      <alignment horizontal="right"/>
    </xf>
    <xf numFmtId="0" fontId="12" fillId="0" borderId="18">
      <alignment horizontal="right"/>
    </xf>
    <xf numFmtId="0" fontId="91" fillId="0" borderId="21">
      <alignment horizontal="left" vertical="center"/>
    </xf>
    <xf numFmtId="4" fontId="21" fillId="37" borderId="17" applyNumberFormat="0" applyProtection="0">
      <alignment horizontal="right" vertical="center"/>
    </xf>
    <xf numFmtId="4" fontId="12" fillId="0" borderId="18"/>
    <xf numFmtId="4" fontId="12" fillId="0" borderId="18"/>
    <xf numFmtId="0" fontId="2" fillId="0" borderId="0"/>
    <xf numFmtId="182" fontId="12" fillId="3" borderId="1" applyNumberFormat="0" applyFont="0" applyAlignment="0">
      <protection locked="0"/>
    </xf>
    <xf numFmtId="182" fontId="12" fillId="3" borderId="1" applyNumberFormat="0" applyFont="0" applyAlignment="0">
      <protection locked="0"/>
    </xf>
    <xf numFmtId="0" fontId="100" fillId="56" borderId="17"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 applyNumberFormat="0" applyFont="0" applyAlignment="0">
      <protection locked="0"/>
    </xf>
    <xf numFmtId="4" fontId="21" fillId="61" borderId="17" applyNumberFormat="0" applyProtection="0">
      <alignment horizontal="left" vertical="center" indent="1"/>
    </xf>
    <xf numFmtId="0" fontId="7" fillId="36" borderId="18" applyNumberFormat="0" applyAlignment="0">
      <alignment horizontal="left"/>
    </xf>
    <xf numFmtId="4" fontId="103" fillId="3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182" fontId="12" fillId="3" borderId="1" applyNumberFormat="0" applyFont="0" applyAlignment="0">
      <protection locked="0"/>
    </xf>
    <xf numFmtId="0" fontId="12" fillId="0" borderId="18"/>
    <xf numFmtId="0" fontId="12" fillId="0" borderId="18"/>
    <xf numFmtId="0" fontId="2" fillId="0" borderId="0"/>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7" fillId="36" borderId="18" applyNumberFormat="0" applyAlignment="0">
      <alignment horizontal="left"/>
    </xf>
    <xf numFmtId="0" fontId="7" fillId="36" borderId="18" applyNumberFormat="0" applyAlignment="0">
      <alignment horizontal="left"/>
    </xf>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
      <alignment horizontal="right"/>
    </xf>
    <xf numFmtId="4" fontId="12" fillId="0" borderId="1"/>
    <xf numFmtId="0" fontId="12" fillId="0" borderId="18">
      <alignment horizontal="right"/>
    </xf>
    <xf numFmtId="182" fontId="12" fillId="3" borderId="18" applyNumberFormat="0" applyFont="0" applyAlignment="0">
      <protection locked="0"/>
    </xf>
    <xf numFmtId="4" fontId="12" fillId="0" borderId="18"/>
    <xf numFmtId="4" fontId="19" fillId="75"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2" fillId="0" borderId="0"/>
    <xf numFmtId="0" fontId="2" fillId="0" borderId="0"/>
    <xf numFmtId="43" fontId="2" fillId="0" borderId="0" applyFont="0" applyFill="0" applyBorder="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3" fontId="2" fillId="0" borderId="0" applyFont="0" applyFill="0" applyBorder="0" applyAlignment="0" applyProtection="0"/>
    <xf numFmtId="4" fontId="12" fillId="0" borderId="18"/>
    <xf numFmtId="4" fontId="12" fillId="0" borderId="18"/>
    <xf numFmtId="0" fontId="2" fillId="0" borderId="0"/>
    <xf numFmtId="0" fontId="7" fillId="36" borderId="18" applyNumberFormat="0" applyAlignment="0">
      <alignment horizontal="left"/>
    </xf>
    <xf numFmtId="4" fontId="12" fillId="0" borderId="1"/>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2" fillId="0" borderId="0"/>
    <xf numFmtId="0" fontId="2" fillId="0" borderId="0"/>
    <xf numFmtId="182" fontId="12" fillId="3" borderId="18" applyNumberFormat="0" applyFont="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2" fillId="0" borderId="0"/>
    <xf numFmtId="4" fontId="21" fillId="61" borderId="17" applyNumberFormat="0" applyProtection="0">
      <alignment vertical="center"/>
    </xf>
    <xf numFmtId="182" fontId="12" fillId="3" borderId="18" applyNumberFormat="0" applyFont="0" applyAlignment="0">
      <protection locked="0"/>
    </xf>
    <xf numFmtId="4" fontId="12" fillId="0" borderId="18"/>
    <xf numFmtId="4" fontId="12" fillId="0" borderId="1"/>
    <xf numFmtId="4" fontId="19" fillId="37"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8" applyNumberFormat="0" applyFont="0" applyAlignment="0">
      <protection locked="0"/>
    </xf>
    <xf numFmtId="4" fontId="21" fillId="61"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0" fontId="7" fillId="36" borderId="18" applyNumberFormat="0" applyAlignment="0">
      <alignment horizontal="left"/>
    </xf>
    <xf numFmtId="0" fontId="12" fillId="59" borderId="17" applyNumberFormat="0" applyProtection="0">
      <alignment horizontal="left" vertical="center" indent="1"/>
    </xf>
    <xf numFmtId="0" fontId="2" fillId="0" borderId="0"/>
    <xf numFmtId="9" fontId="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21">
      <alignment horizontal="left" vertical="center"/>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8">
      <alignment horizontal="right"/>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8"/>
    <xf numFmtId="0" fontId="100" fillId="56" borderId="17" applyNumberFormat="0" applyAlignment="0" applyProtection="0"/>
    <xf numFmtId="0" fontId="12" fillId="0" borderId="18">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21">
      <alignment horizontal="left" vertical="center"/>
    </xf>
    <xf numFmtId="4" fontId="12" fillId="0" borderId="18"/>
    <xf numFmtId="0" fontId="12" fillId="0" borderId="18">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8"/>
    <xf numFmtId="0" fontId="111" fillId="0" borderId="46" applyNumberFormat="0" applyFill="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4"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21" fillId="64" borderId="17" applyNumberFormat="0" applyProtection="0">
      <alignment horizontal="right" vertical="center"/>
    </xf>
    <xf numFmtId="4" fontId="12" fillId="0" borderId="18"/>
    <xf numFmtId="4" fontId="12" fillId="0" borderId="18"/>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4" fontId="21" fillId="37" borderId="17" applyNumberFormat="0" applyProtection="0">
      <alignment horizontal="left" vertical="center" indent="1"/>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8" applyNumberFormat="0" applyFill="0" applyBorder="0" applyAlignment="0" applyProtection="0">
      <protection locked="0"/>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8" applyNumberFormat="0" applyBorder="0" applyAlignment="0" applyProtection="0"/>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21" fillId="37" borderId="45"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21">
      <alignment horizontal="left" vertical="center"/>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2" fillId="76" borderId="17" applyNumberFormat="0" applyProtection="0">
      <alignment horizontal="left" vertical="center" indent="1"/>
    </xf>
    <xf numFmtId="0" fontId="113" fillId="43" borderId="35" applyNumberFormat="0" applyAlignment="0" applyProtection="0"/>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xf numFmtId="0" fontId="7" fillId="0" borderId="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8">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0" fontId="91" fillId="0" borderId="21">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0" fontId="2"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2" fillId="0" borderId="0"/>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71" borderId="17" applyNumberFormat="0" applyProtection="0">
      <alignment horizontal="righ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0" borderId="18"/>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8">
      <alignment horizontal="righ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00" fillId="56" borderId="17" applyNumberFormat="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182" fontId="12" fillId="3" borderId="18" applyNumberFormat="0" applyFont="0" applyAlignment="0">
      <protection locked="0"/>
    </xf>
    <xf numFmtId="4" fontId="19" fillId="37"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0" fontId="125" fillId="81" borderId="35" applyNumberFormat="0" applyAlignment="0" applyProtection="0"/>
    <xf numFmtId="0" fontId="12" fillId="0" borderId="17" applyNumberFormat="0" applyProtection="0">
      <alignment horizontal="lef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84" fillId="56" borderId="35" applyNumberFormat="0" applyAlignment="0" applyProtection="0"/>
    <xf numFmtId="0" fontId="91" fillId="0" borderId="16">
      <alignment horizontal="left" vertical="center"/>
    </xf>
    <xf numFmtId="182" fontId="12" fillId="3" borderId="18" applyNumberFormat="0" applyFont="0" applyAlignment="0">
      <protection locked="0"/>
    </xf>
    <xf numFmtId="4" fontId="21" fillId="37" borderId="17" applyNumberFormat="0" applyProtection="0">
      <alignment horizontal="left" vertical="center" indent="1"/>
    </xf>
    <xf numFmtId="0" fontId="7" fillId="36" borderId="1" applyNumberFormat="0" applyAlignment="0">
      <alignment horizontal="left"/>
    </xf>
    <xf numFmtId="182" fontId="12" fillId="3" borderId="1" applyNumberFormat="0" applyFont="0" applyAlignment="0">
      <protection locked="0"/>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 applyNumberFormat="0" applyFont="0" applyAlignment="0">
      <protection locked="0"/>
    </xf>
    <xf numFmtId="182" fontId="12" fillId="3" borderId="1" applyNumberFormat="0" applyFont="0" applyAlignment="0">
      <protection locked="0"/>
    </xf>
    <xf numFmtId="0" fontId="12" fillId="0" borderId="1"/>
    <xf numFmtId="0" fontId="12" fillId="4" borderId="17" applyNumberFormat="0" applyProtection="0">
      <alignment horizontal="left" vertical="center" indent="1"/>
    </xf>
    <xf numFmtId="0"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 applyNumberFormat="0" applyAlignment="0">
      <alignment horizontal="left"/>
    </xf>
    <xf numFmtId="0" fontId="7" fillId="36" borderId="1" applyNumberFormat="0" applyAlignment="0">
      <alignment horizontal="left"/>
    </xf>
    <xf numFmtId="4" fontId="21" fillId="71" borderId="17" applyNumberFormat="0" applyProtection="0">
      <alignment horizontal="right" vertical="center"/>
    </xf>
    <xf numFmtId="182" fontId="12" fillId="3" borderId="1" applyNumberFormat="0" applyFont="0" applyAlignment="0">
      <protection locked="0"/>
    </xf>
    <xf numFmtId="182" fontId="12" fillId="3" borderId="1" applyNumberFormat="0" applyFont="0" applyAlignment="0">
      <protection locked="0"/>
    </xf>
    <xf numFmtId="4" fontId="12" fillId="0" borderId="1"/>
    <xf numFmtId="4" fontId="21" fillId="75" borderId="17" applyNumberFormat="0" applyProtection="0">
      <alignment horizontal="left" vertical="center" indent="1"/>
    </xf>
    <xf numFmtId="182" fontId="12" fillId="3" borderId="1" applyNumberFormat="0" applyFont="0" applyAlignment="0">
      <protection locked="0"/>
    </xf>
    <xf numFmtId="0" fontId="12" fillId="75" borderId="17" applyNumberFormat="0" applyProtection="0">
      <alignment horizontal="left" vertical="center" indent="1"/>
    </xf>
    <xf numFmtId="182" fontId="12" fillId="3" borderId="1" applyNumberFormat="0" applyFont="0" applyAlignment="0">
      <protection locked="0"/>
    </xf>
    <xf numFmtId="4" fontId="12" fillId="0" borderId="1"/>
    <xf numFmtId="4" fontId="12" fillId="0" borderId="1"/>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
    <xf numFmtId="4" fontId="19" fillId="75" borderId="17" applyNumberFormat="0" applyProtection="0">
      <alignment horizontal="left" vertical="center" indent="1"/>
    </xf>
    <xf numFmtId="182" fontId="12" fillId="3" borderId="1" applyNumberFormat="0" applyFont="0" applyAlignment="0">
      <protection locked="0"/>
    </xf>
    <xf numFmtId="4" fontId="12" fillId="0" borderId="1"/>
    <xf numFmtId="0" fontId="12" fillId="0" borderId="17" applyNumberFormat="0" applyProtection="0">
      <alignment horizontal="left" vertical="center"/>
    </xf>
    <xf numFmtId="0" fontId="12" fillId="0" borderId="1">
      <alignment horizontal="right"/>
    </xf>
    <xf numFmtId="4" fontId="12" fillId="0" borderId="1"/>
    <xf numFmtId="0" fontId="12" fillId="0" borderId="1">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 applyNumberFormat="0" applyFont="0" applyAlignment="0">
      <protection locked="0"/>
    </xf>
    <xf numFmtId="10" fontId="90" fillId="61" borderId="1" applyNumberFormat="0" applyBorder="0" applyAlignment="0" applyProtection="0"/>
    <xf numFmtId="0" fontId="12" fillId="0" borderId="1">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39" fillId="0" borderId="54" applyNumberFormat="0" applyFill="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0" fontId="12" fillId="75" borderId="17" applyNumberFormat="0" applyProtection="0">
      <alignment horizontal="left" vertical="center" indent="1"/>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8"/>
    <xf numFmtId="182" fontId="12" fillId="3" borderId="1" applyNumberFormat="0" applyFont="0" applyAlignment="0">
      <protection locked="0"/>
    </xf>
    <xf numFmtId="4" fontId="12" fillId="0" borderId="18"/>
    <xf numFmtId="0" fontId="12" fillId="0" borderId="18">
      <alignment horizontal="right"/>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12" fillId="0" borderId="1"/>
    <xf numFmtId="0" fontId="12" fillId="0" borderId="1">
      <alignment horizontal="right"/>
    </xf>
    <xf numFmtId="0" fontId="12" fillId="0" borderId="1">
      <alignment horizontal="right"/>
    </xf>
    <xf numFmtId="0" fontId="91" fillId="0" borderId="16">
      <alignment horizontal="left" vertical="center"/>
    </xf>
    <xf numFmtId="4" fontId="12" fillId="0" borderId="1"/>
    <xf numFmtId="4" fontId="12" fillId="0" borderId="1"/>
    <xf numFmtId="182" fontId="12" fillId="3" borderId="18" applyNumberFormat="0" applyFont="0" applyAlignment="0">
      <protection locked="0"/>
    </xf>
    <xf numFmtId="0" fontId="12" fillId="0" borderId="1">
      <alignment horizontal="right"/>
    </xf>
    <xf numFmtId="0" fontId="12" fillId="0" borderId="1">
      <alignment horizontal="right"/>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2" fillId="0" borderId="18">
      <alignment horizontal="right"/>
    </xf>
    <xf numFmtId="4" fontId="19" fillId="37" borderId="17" applyNumberFormat="0" applyProtection="0">
      <alignment horizontal="left" vertical="center" indent="1"/>
    </xf>
    <xf numFmtId="0" fontId="12" fillId="0" borderId="18">
      <alignment horizontal="right"/>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7" fillId="63" borderId="44" applyNumberFormat="0" applyFont="0" applyAlignment="0" applyProtection="0"/>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0" fontId="12" fillId="0" borderId="1">
      <alignment horizontal="right"/>
    </xf>
    <xf numFmtId="4" fontId="12" fillId="0" borderId="1"/>
    <xf numFmtId="0" fontId="12" fillId="0" borderId="1">
      <alignment horizontal="right"/>
    </xf>
    <xf numFmtId="10" fontId="88" fillId="58" borderId="1" applyNumberFormat="0" applyFill="0" applyBorder="0" applyAlignment="0" applyProtection="0">
      <protection locked="0"/>
    </xf>
    <xf numFmtId="4" fontId="12" fillId="0" borderId="1"/>
    <xf numFmtId="0" fontId="12" fillId="0" borderId="1">
      <alignment horizontal="right"/>
    </xf>
    <xf numFmtId="10" fontId="90" fillId="61" borderId="1" applyNumberFormat="0" applyBorder="0" applyAlignment="0" applyProtection="0"/>
    <xf numFmtId="4" fontId="12" fillId="0" borderId="1"/>
    <xf numFmtId="0" fontId="12" fillId="0" borderId="1">
      <alignment horizontal="right"/>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182" fontId="12" fillId="3" borderId="1" applyNumberFormat="0" applyFont="0" applyAlignment="0">
      <protection locked="0"/>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4" fontId="12" fillId="0" borderId="1"/>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8">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
    <xf numFmtId="0" fontId="12" fillId="76" borderId="17" applyNumberFormat="0" applyProtection="0">
      <alignment horizontal="left" vertical="center" indent="1"/>
    </xf>
    <xf numFmtId="4" fontId="12" fillId="0" borderId="1"/>
    <xf numFmtId="0" fontId="12" fillId="4" borderId="17" applyNumberFormat="0" applyProtection="0">
      <alignment horizontal="left" vertical="center" indent="1"/>
    </xf>
    <xf numFmtId="0" fontId="12" fillId="0" borderId="1">
      <alignment horizontal="right"/>
    </xf>
    <xf numFmtId="0" fontId="7" fillId="36" borderId="1" applyNumberFormat="0" applyAlignment="0">
      <alignment horizontal="left"/>
    </xf>
    <xf numFmtId="0" fontId="12" fillId="0" borderId="1">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0" borderId="1"/>
    <xf numFmtId="4" fontId="12" fillId="0" borderId="1"/>
    <xf numFmtId="0" fontId="12" fillId="59" borderId="17" applyNumberFormat="0" applyProtection="0">
      <alignment horizontal="left" vertical="center" indent="1"/>
    </xf>
    <xf numFmtId="182" fontId="12" fillId="3" borderId="1" applyNumberFormat="0" applyFont="0" applyAlignment="0">
      <protection locked="0"/>
    </xf>
    <xf numFmtId="4" fontId="12" fillId="0" borderId="1"/>
    <xf numFmtId="0" fontId="12" fillId="63" borderId="44" applyNumberFormat="0" applyFont="0" applyAlignment="0" applyProtection="0"/>
    <xf numFmtId="0" fontId="12" fillId="59" borderId="17" applyNumberFormat="0" applyProtection="0">
      <alignment horizontal="left" vertical="center" indent="1"/>
    </xf>
    <xf numFmtId="0" fontId="7" fillId="36" borderId="1"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9" fillId="37" borderId="17" applyNumberFormat="0" applyProtection="0">
      <alignment horizontal="left" vertical="center" indent="1"/>
    </xf>
    <xf numFmtId="0" fontId="132" fillId="43" borderId="35" applyNumberFormat="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10" fontId="88" fillId="58" borderId="1" applyNumberFormat="0" applyFill="0" applyBorder="0" applyAlignment="0" applyProtection="0">
      <protection locked="0"/>
    </xf>
    <xf numFmtId="0" fontId="12" fillId="0" borderId="1"/>
    <xf numFmtId="0" fontId="12" fillId="0" borderId="17" applyNumberFormat="0" applyProtection="0">
      <alignment horizontal="left" vertical="center"/>
    </xf>
    <xf numFmtId="0" fontId="100" fillId="56" borderId="17" applyNumberFormat="0" applyAlignment="0" applyProtection="0"/>
    <xf numFmtId="182" fontId="12" fillId="3" borderId="1" applyNumberFormat="0" applyFont="0" applyAlignment="0">
      <protection locked="0"/>
    </xf>
    <xf numFmtId="4" fontId="12" fillId="0" borderId="1"/>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21" fillId="37" borderId="17" applyNumberFormat="0" applyProtection="0">
      <alignment horizontal="right" vertical="center"/>
    </xf>
    <xf numFmtId="4" fontId="12" fillId="0" borderId="1"/>
    <xf numFmtId="0" fontId="12" fillId="63" borderId="44" applyNumberFormat="0" applyFont="0" applyAlignment="0" applyProtection="0"/>
    <xf numFmtId="0" fontId="12" fillId="0" borderId="17" applyNumberFormat="0" applyProtection="0">
      <alignment horizontal="left" vertical="center"/>
    </xf>
    <xf numFmtId="10" fontId="90" fillId="61" borderId="1" applyNumberFormat="0" applyBorder="0" applyAlignment="0" applyProtection="0"/>
    <xf numFmtId="0" fontId="7" fillId="36" borderId="1"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16">
      <alignment horizontal="left" vertical="center"/>
    </xf>
    <xf numFmtId="4" fontId="12" fillId="0" borderId="1"/>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7" fillId="36" borderId="1" applyNumberFormat="0" applyAlignment="0">
      <alignment horizontal="left"/>
    </xf>
    <xf numFmtId="0" fontId="12" fillId="0" borderId="1"/>
    <xf numFmtId="0" fontId="12" fillId="0" borderId="17" applyNumberFormat="0" applyProtection="0">
      <alignment horizontal="left" vertical="center"/>
    </xf>
    <xf numFmtId="0" fontId="7" fillId="63" borderId="44" applyNumberFormat="0" applyFont="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4" fontId="12" fillId="0" borderId="1"/>
    <xf numFmtId="4" fontId="12" fillId="0" borderId="1"/>
    <xf numFmtId="0" fontId="12" fillId="0" borderId="1">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
      <alignment horizontal="right"/>
    </xf>
    <xf numFmtId="4" fontId="12" fillId="0" borderId="1"/>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
    <xf numFmtId="0" fontId="100" fillId="56" borderId="17" applyNumberFormat="0" applyAlignment="0" applyProtection="0"/>
    <xf numFmtId="0" fontId="12" fillId="0" borderId="1">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16">
      <alignment horizontal="left" vertical="center"/>
    </xf>
    <xf numFmtId="4" fontId="12" fillId="0" borderId="1"/>
    <xf numFmtId="0" fontId="12" fillId="0" borderId="1">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
    <xf numFmtId="0" fontId="111" fillId="0" borderId="46" applyNumberFormat="0" applyFill="0" applyAlignment="0" applyProtection="0"/>
    <xf numFmtId="0" fontId="7" fillId="63" borderId="44" applyNumberFormat="0" applyFont="0" applyAlignment="0" applyProtection="0"/>
    <xf numFmtId="0" fontId="12" fillId="0" borderId="1">
      <alignment horizontal="right"/>
    </xf>
    <xf numFmtId="0" fontId="12" fillId="0" borderId="1">
      <alignment horizontal="right"/>
    </xf>
    <xf numFmtId="0" fontId="113" fillId="43" borderId="35" applyNumberFormat="0" applyAlignment="0" applyProtection="0"/>
    <xf numFmtId="0" fontId="84" fillId="56" borderId="35" applyNumberFormat="0" applyAlignment="0" applyProtection="0"/>
    <xf numFmtId="10" fontId="90" fillId="61" borderId="1" applyNumberFormat="0" applyBorder="0" applyAlignment="0" applyProtection="0"/>
    <xf numFmtId="182" fontId="12" fillId="3" borderId="1"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 applyNumberFormat="0" applyFill="0" applyBorder="0" applyAlignment="0" applyProtection="0">
      <protection locked="0"/>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7" borderId="17" applyNumberFormat="0" applyProtection="0">
      <alignment horizontal="right" vertical="center"/>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4"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0" borderId="1">
      <alignment horizontal="right"/>
    </xf>
    <xf numFmtId="0" fontId="12" fillId="0" borderId="1"/>
    <xf numFmtId="0" fontId="113" fillId="43" borderId="35" applyNumberFormat="0" applyAlignment="0" applyProtection="0"/>
    <xf numFmtId="4" fontId="21" fillId="64" borderId="17" applyNumberFormat="0" applyProtection="0">
      <alignment horizontal="right" vertical="center"/>
    </xf>
    <xf numFmtId="4" fontId="12" fillId="0" borderId="1"/>
    <xf numFmtId="4" fontId="12" fillId="0" borderId="1"/>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 applyNumberFormat="0" applyFont="0" applyAlignment="0">
      <protection locked="0"/>
    </xf>
    <xf numFmtId="0" fontId="12" fillId="0" borderId="1"/>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0" fontId="111" fillId="0" borderId="46"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4" fontId="19" fillId="75" borderId="17" applyNumberFormat="0" applyProtection="0">
      <alignment horizontal="left" vertical="center" indent="1"/>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182" fontId="12" fillId="3" borderId="1" applyNumberFormat="0" applyFont="0" applyAlignment="0">
      <protection locked="0"/>
    </xf>
    <xf numFmtId="4" fontId="12" fillId="0" borderId="1"/>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182" fontId="12" fillId="3" borderId="1" applyNumberFormat="0" applyFont="0" applyAlignment="0">
      <protection locked="0"/>
    </xf>
    <xf numFmtId="4" fontId="21" fillId="37" borderId="17" applyNumberFormat="0" applyProtection="0">
      <alignment horizontal="left" vertical="center" indent="1"/>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12" fillId="0" borderId="1"/>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
    <xf numFmtId="4" fontId="12" fillId="0" borderId="1"/>
    <xf numFmtId="0" fontId="12" fillId="0" borderId="1">
      <alignment horizontal="right"/>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
    <xf numFmtId="0" fontId="12" fillId="0" borderId="1"/>
    <xf numFmtId="0" fontId="113" fillId="43" borderId="35" applyNumberFormat="0" applyAlignment="0" applyProtection="0"/>
    <xf numFmtId="4" fontId="21" fillId="68" borderId="17" applyNumberFormat="0" applyProtection="0">
      <alignment horizontal="right" vertical="center"/>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 applyNumberFormat="0" applyFill="0" applyBorder="0" applyAlignment="0" applyProtection="0">
      <protection locked="0"/>
    </xf>
    <xf numFmtId="4" fontId="12" fillId="0" borderId="1"/>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 applyNumberFormat="0" applyBorder="0" applyAlignment="0" applyProtection="0"/>
    <xf numFmtId="4" fontId="12" fillId="0" borderId="1"/>
    <xf numFmtId="0" fontId="111" fillId="0" borderId="46" applyNumberFormat="0" applyFill="0" applyAlignment="0" applyProtection="0"/>
    <xf numFmtId="0" fontId="12" fillId="0" borderId="1">
      <alignment horizontal="right"/>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04" fillId="73"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182" fontId="12" fillId="3" borderId="1" applyNumberFormat="0" applyFont="0" applyAlignment="0">
      <protection locked="0"/>
    </xf>
    <xf numFmtId="4" fontId="12" fillId="0" borderId="1"/>
    <xf numFmtId="4" fontId="12" fillId="0" borderId="1"/>
    <xf numFmtId="182" fontId="12" fillId="3" borderId="1"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10" fontId="88" fillId="58" borderId="1"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16">
      <alignment horizontal="left" vertical="center"/>
    </xf>
    <xf numFmtId="182" fontId="12" fillId="3" borderId="1"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0" borderId="18">
      <alignment horizontal="right"/>
    </xf>
    <xf numFmtId="4" fontId="21" fillId="69" borderId="17" applyNumberFormat="0" applyProtection="0">
      <alignment horizontal="right" vertical="center"/>
    </xf>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0" fontId="111" fillId="0" borderId="46" applyNumberFormat="0" applyFill="0" applyAlignment="0" applyProtection="0"/>
    <xf numFmtId="0" fontId="91" fillId="0" borderId="16">
      <alignment horizontal="left" vertical="center"/>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4" fontId="12" fillId="0" borderId="1"/>
    <xf numFmtId="4" fontId="12" fillId="0" borderId="1"/>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00" fillId="56" borderId="17" applyNumberFormat="0" applyAlignment="0" applyProtection="0"/>
    <xf numFmtId="10" fontId="88" fillId="58" borderId="18" applyNumberFormat="0" applyFill="0" applyBorder="0" applyAlignment="0" applyProtection="0">
      <protection locked="0"/>
    </xf>
    <xf numFmtId="0" fontId="113" fillId="43" borderId="35" applyNumberFormat="0" applyAlignment="0" applyProtection="0"/>
    <xf numFmtId="4" fontId="21" fillId="3"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12" fillId="0" borderId="1"/>
    <xf numFmtId="0" fontId="84" fillId="56" borderId="35" applyNumberForma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0" fontId="91" fillId="0" borderId="16">
      <alignment horizontal="left" vertical="center"/>
    </xf>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16">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4" fontId="12" fillId="0" borderId="1"/>
    <xf numFmtId="0" fontId="12" fillId="0" borderId="1">
      <alignment horizontal="right"/>
    </xf>
    <xf numFmtId="4" fontId="12" fillId="0" borderId="1"/>
    <xf numFmtId="0" fontId="12" fillId="0" borderId="1">
      <alignment horizontal="right"/>
    </xf>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12" fillId="0" borderId="1"/>
    <xf numFmtId="0" fontId="84" fillId="56" borderId="35" applyNumberForma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0" fontId="91" fillId="0" borderId="16">
      <alignment horizontal="left" vertical="center"/>
    </xf>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21">
      <alignment horizontal="left" vertical="center"/>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2" fillId="0" borderId="18"/>
    <xf numFmtId="0" fontId="111" fillId="0" borderId="46" applyNumberFormat="0" applyFill="0" applyAlignment="0" applyProtection="0"/>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21">
      <alignment horizontal="left" vertical="center"/>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63" borderId="44" applyNumberFormat="0" applyFont="0" applyAlignment="0" applyProtection="0"/>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63" borderId="44" applyNumberFormat="0" applyFon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16">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16">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8"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4" fontId="103" fillId="61" borderId="17" applyNumberFormat="0" applyProtection="0">
      <alignment vertical="center"/>
    </xf>
    <xf numFmtId="0" fontId="135" fillId="81" borderId="17"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34" fillId="63" borderId="35" applyNumberFormat="0" applyFont="0" applyAlignment="0" applyProtection="0"/>
    <xf numFmtId="182" fontId="12" fillId="3" borderId="18" applyNumberFormat="0" applyFont="0" applyAlignment="0">
      <protection locked="0"/>
    </xf>
    <xf numFmtId="4" fontId="21" fillId="66"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0" fontId="84" fillId="56" borderId="35" applyNumberFormat="0" applyAlignment="0" applyProtection="0"/>
    <xf numFmtId="182" fontId="12" fillId="3" borderId="18" applyNumberFormat="0" applyFont="0" applyAlignment="0">
      <protection locked="0"/>
    </xf>
    <xf numFmtId="0" fontId="12" fillId="76" borderId="17" applyNumberFormat="0" applyProtection="0">
      <alignment horizontal="left" vertical="center" indent="1"/>
    </xf>
    <xf numFmtId="0" fontId="12" fillId="0" borderId="18"/>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4" fontId="21" fillId="3" borderId="17" applyNumberFormat="0" applyProtection="0">
      <alignment vertical="center"/>
    </xf>
    <xf numFmtId="0" fontId="12" fillId="76" borderId="17" applyNumberFormat="0" applyProtection="0">
      <alignment horizontal="left" vertical="center" indent="1"/>
    </xf>
    <xf numFmtId="4" fontId="12" fillId="0" borderId="18"/>
    <xf numFmtId="0" fontId="12" fillId="0" borderId="18">
      <alignment horizontal="right"/>
    </xf>
    <xf numFmtId="0" fontId="125" fillId="81" borderId="35" applyNumberFormat="0" applyAlignment="0" applyProtection="0"/>
    <xf numFmtId="0" fontId="12" fillId="76" borderId="17" applyNumberFormat="0" applyProtection="0">
      <alignment horizontal="left" vertical="center" indent="1"/>
    </xf>
    <xf numFmtId="10" fontId="90" fillId="61" borderId="18" applyNumberFormat="0" applyBorder="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75"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alignment horizontal="right"/>
    </xf>
    <xf numFmtId="4" fontId="21" fillId="37" borderId="45" applyNumberFormat="0" applyProtection="0">
      <alignment horizontal="left" vertical="center" indent="1"/>
    </xf>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21" fillId="37"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8">
      <alignment horizontal="right"/>
    </xf>
    <xf numFmtId="4" fontId="12" fillId="0" borderId="18"/>
    <xf numFmtId="182" fontId="12" fillId="3" borderId="18" applyNumberFormat="0" applyFont="0" applyAlignment="0">
      <protection locked="0"/>
    </xf>
    <xf numFmtId="0" fontId="12" fillId="0" borderId="17" applyNumberFormat="0" applyProtection="0">
      <alignment horizontal="left" vertical="center"/>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10" fontId="88" fillId="58" borderId="18" applyNumberFormat="0" applyFill="0" applyBorder="0" applyAlignment="0" applyProtection="0">
      <protection locked="0"/>
    </xf>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4" fontId="21" fillId="0" borderId="17" applyNumberFormat="0" applyProtection="0">
      <alignment horizontal="right" vertical="center"/>
    </xf>
    <xf numFmtId="4" fontId="19" fillId="37" borderId="17" applyNumberFormat="0" applyProtection="0">
      <alignment horizontal="left" vertical="center" indent="1"/>
    </xf>
    <xf numFmtId="4" fontId="12" fillId="0" borderId="18"/>
    <xf numFmtId="0" fontId="113" fillId="43" borderId="35"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182" fontId="12" fillId="3" borderId="18" applyNumberFormat="0" applyFont="0" applyAlignment="0">
      <protection locked="0"/>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10" fontId="88" fillId="58" borderId="18" applyNumberFormat="0" applyFill="0" applyBorder="0" applyAlignment="0" applyProtection="0">
      <protection locked="0"/>
    </xf>
    <xf numFmtId="4" fontId="104" fillId="7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32" fillId="43" borderId="35" applyNumberFormat="0" applyAlignment="0" applyProtection="0"/>
    <xf numFmtId="4" fontId="21" fillId="0" borderId="17" applyNumberFormat="0" applyProtection="0">
      <alignment horizontal="right" vertical="center"/>
    </xf>
    <xf numFmtId="0" fontId="7" fillId="63" borderId="44" applyNumberFormat="0" applyFont="0" applyAlignment="0" applyProtection="0"/>
    <xf numFmtId="10" fontId="90" fillId="61" borderId="18" applyNumberFormat="0" applyBorder="0" applyAlignment="0" applyProtection="0"/>
    <xf numFmtId="4" fontId="21" fillId="72" borderId="17" applyNumberFormat="0" applyProtection="0">
      <alignment horizontal="right" vertical="center"/>
    </xf>
    <xf numFmtId="0" fontId="12" fillId="0" borderId="18">
      <alignment horizontal="right"/>
    </xf>
    <xf numFmtId="0" fontId="12" fillId="4" borderId="17" applyNumberFormat="0" applyProtection="0">
      <alignment horizontal="left" vertical="center" indent="1"/>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0" borderId="18">
      <alignment horizontal="right"/>
    </xf>
    <xf numFmtId="4" fontId="12" fillId="0" borderId="18"/>
    <xf numFmtId="0" fontId="12" fillId="76" borderId="17" applyNumberFormat="0" applyProtection="0">
      <alignment horizontal="left" vertical="center" indent="1"/>
    </xf>
    <xf numFmtId="0" fontId="113" fillId="43" borderId="35" applyNumberFormat="0" applyAlignment="0" applyProtection="0"/>
    <xf numFmtId="4" fontId="12" fillId="0" borderId="18"/>
    <xf numFmtId="4" fontId="12" fillId="0" borderId="18"/>
    <xf numFmtId="182" fontId="12" fillId="3" borderId="18" applyNumberFormat="0" applyFont="0" applyAlignment="0">
      <protection locked="0"/>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7" fillId="36" borderId="18" applyNumberFormat="0" applyAlignment="0">
      <alignment horizontal="left"/>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59"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91" fillId="0" borderId="16">
      <alignment horizontal="left" vertical="center"/>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4" fontId="21" fillId="72"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0" fontId="132" fillId="43" borderId="35" applyNumberFormat="0" applyAlignment="0" applyProtection="0"/>
    <xf numFmtId="4" fontId="12" fillId="0" borderId="18"/>
    <xf numFmtId="0" fontId="12" fillId="0" borderId="18">
      <alignment horizontal="right"/>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 fillId="59"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0" fontId="90" fillId="61" borderId="18" applyNumberFormat="0" applyBorder="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39" fillId="0" borderId="54" applyNumberFormat="0" applyFill="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4" fontId="12" fillId="0" borderId="18"/>
    <xf numFmtId="4" fontId="21" fillId="0" borderId="17" applyNumberFormat="0" applyProtection="0">
      <alignment horizontal="right" vertical="center"/>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32" fillId="43" borderId="35" applyNumberFormat="0" applyAlignment="0" applyProtection="0"/>
    <xf numFmtId="182" fontId="12" fillId="3" borderId="18" applyNumberFormat="0" applyFont="0" applyAlignment="0">
      <protection locked="0"/>
    </xf>
    <xf numFmtId="4" fontId="21" fillId="0" borderId="17" applyNumberFormat="0" applyProtection="0">
      <alignment horizontal="right" vertical="center"/>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4" borderId="17" applyNumberFormat="0" applyProtection="0">
      <alignment horizontal="left" vertical="center" indent="1"/>
    </xf>
    <xf numFmtId="4" fontId="21" fillId="61" borderId="17" applyNumberFormat="0" applyProtection="0">
      <alignment vertical="center"/>
    </xf>
    <xf numFmtId="10" fontId="90" fillId="61" borderId="18" applyNumberFormat="0" applyBorder="0" applyAlignment="0" applyProtection="0"/>
    <xf numFmtId="0" fontId="100" fillId="56" borderId="17"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4" fontId="12" fillId="0" borderId="18"/>
    <xf numFmtId="0" fontId="12" fillId="0" borderId="18">
      <alignment horizontal="right"/>
    </xf>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91" fillId="0" borderId="16">
      <alignment horizontal="left" vertical="center"/>
    </xf>
    <xf numFmtId="0" fontId="34" fillId="63" borderId="35" applyNumberFormat="0" applyFont="0" applyAlignment="0" applyProtection="0"/>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21" fillId="66" borderId="17" applyNumberFormat="0" applyProtection="0">
      <alignment horizontal="right" vertical="center"/>
    </xf>
    <xf numFmtId="4" fontId="21" fillId="37" borderId="17" applyNumberFormat="0" applyProtection="0">
      <alignment horizontal="right" vertical="center"/>
    </xf>
    <xf numFmtId="0" fontId="12" fillId="0" borderId="18">
      <alignment horizontal="right"/>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4" borderId="17" applyNumberFormat="0" applyProtection="0">
      <alignment horizontal="left" vertical="center" indent="1"/>
    </xf>
    <xf numFmtId="0"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21" fillId="71"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21" fillId="75"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alignment horizontal="right"/>
    </xf>
    <xf numFmtId="4" fontId="12" fillId="0" borderId="18"/>
    <xf numFmtId="0" fontId="12" fillId="0" borderId="18">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0" borderId="18">
      <alignment horizontal="right"/>
    </xf>
    <xf numFmtId="0" fontId="12" fillId="75"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37" borderId="17" applyNumberFormat="0" applyProtection="0">
      <alignment horizontal="right" vertical="center"/>
    </xf>
    <xf numFmtId="4" fontId="12" fillId="0" borderId="18"/>
    <xf numFmtId="4" fontId="12" fillId="0" borderId="18"/>
    <xf numFmtId="0" fontId="100" fillId="56" borderId="17"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21" fillId="61" borderId="17" applyNumberFormat="0" applyProtection="0">
      <alignment horizontal="left" vertical="center" indent="1"/>
    </xf>
    <xf numFmtId="0" fontId="7" fillId="36" borderId="18" applyNumberFormat="0" applyAlignment="0">
      <alignment horizontal="left"/>
    </xf>
    <xf numFmtId="4" fontId="103" fillId="3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xf numFmtId="0" fontId="12" fillId="0" borderId="18"/>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4" fontId="19" fillId="75"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61" borderId="17" applyNumberFormat="0" applyProtection="0">
      <alignment vertical="center"/>
    </xf>
    <xf numFmtId="182" fontId="12" fillId="3" borderId="18" applyNumberFormat="0" applyFont="0" applyAlignment="0">
      <protection locked="0"/>
    </xf>
    <xf numFmtId="4" fontId="12" fillId="0" borderId="18"/>
    <xf numFmtId="4" fontId="19" fillId="37"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21" fillId="61"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0" fontId="7" fillId="36" borderId="18" applyNumberFormat="0" applyAlignment="0">
      <alignment horizontal="left"/>
    </xf>
    <xf numFmtId="0" fontId="12" fillId="59"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8">
      <alignment horizontal="right"/>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8"/>
    <xf numFmtId="0" fontId="100" fillId="56" borderId="17" applyNumberFormat="0" applyAlignment="0" applyProtection="0"/>
    <xf numFmtId="0" fontId="12" fillId="0" borderId="18">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4" fontId="12" fillId="0" borderId="18"/>
    <xf numFmtId="0" fontId="12" fillId="0" borderId="18">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8"/>
    <xf numFmtId="0" fontId="111" fillId="0" borderId="46" applyNumberFormat="0" applyFill="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4"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21" fillId="64" borderId="17" applyNumberFormat="0" applyProtection="0">
      <alignment horizontal="right" vertical="center"/>
    </xf>
    <xf numFmtId="4" fontId="12" fillId="0" borderId="18"/>
    <xf numFmtId="4" fontId="12" fillId="0" borderId="18"/>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4" fontId="21" fillId="37" borderId="17" applyNumberFormat="0" applyProtection="0">
      <alignment horizontal="left" vertical="center" indent="1"/>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8" applyNumberFormat="0" applyFill="0" applyBorder="0" applyAlignment="0" applyProtection="0">
      <protection locked="0"/>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8" applyNumberFormat="0" applyBorder="0" applyAlignment="0" applyProtection="0"/>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21" fillId="37" borderId="45"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8">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39" fillId="0" borderId="54" applyNumberFormat="0" applyFill="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4" fontId="12" fillId="0" borderId="18"/>
    <xf numFmtId="4" fontId="12" fillId="0" borderId="18"/>
    <xf numFmtId="0" fontId="12" fillId="0" borderId="18">
      <alignment horizontal="right"/>
    </xf>
    <xf numFmtId="0" fontId="91" fillId="0" borderId="16">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2" fillId="0" borderId="18">
      <alignment horizontal="right"/>
    </xf>
    <xf numFmtId="4" fontId="19" fillId="37"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63" borderId="44" applyNumberFormat="0" applyFont="0" applyAlignment="0" applyProtection="0"/>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63" borderId="44" applyNumberFormat="0" applyFon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16">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16">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8"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0" borderId="18">
      <alignment horizontal="right"/>
    </xf>
    <xf numFmtId="4" fontId="21" fillId="69" borderId="17" applyNumberFormat="0" applyProtection="0">
      <alignment horizontal="right" vertical="center"/>
    </xf>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16">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00" fillId="56" borderId="17" applyNumberFormat="0" applyAlignment="0" applyProtection="0"/>
    <xf numFmtId="10" fontId="88" fillId="58" borderId="18" applyNumberFormat="0" applyFill="0" applyBorder="0" applyAlignment="0" applyProtection="0">
      <protection locked="0"/>
    </xf>
    <xf numFmtId="0" fontId="113" fillId="43" borderId="35" applyNumberFormat="0" applyAlignment="0" applyProtection="0"/>
    <xf numFmtId="4" fontId="21" fillId="3"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91" fillId="0" borderId="16">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16">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91" fillId="0" borderId="16">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2" fillId="0" borderId="18"/>
    <xf numFmtId="0" fontId="111" fillId="0" borderId="46" applyNumberFormat="0" applyFill="0" applyAlignment="0" applyProtection="0"/>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2" fillId="0" borderId="0"/>
    <xf numFmtId="0" fontId="12" fillId="0" borderId="0"/>
    <xf numFmtId="0" fontId="12" fillId="0" borderId="17" applyNumberFormat="0" applyProtection="0">
      <alignment horizontal="left" vertical="center"/>
    </xf>
    <xf numFmtId="4" fontId="21" fillId="37" borderId="17" applyNumberFormat="0" applyProtection="0">
      <alignment horizontal="right" vertical="center"/>
    </xf>
    <xf numFmtId="43" fontId="2" fillId="0" borderId="0" applyFont="0" applyFill="0" applyBorder="0" applyAlignment="0" applyProtection="0"/>
    <xf numFmtId="0" fontId="84" fillId="56" borderId="35" applyNumberFormat="0" applyAlignment="0" applyProtection="0"/>
    <xf numFmtId="0" fontId="91" fillId="0" borderId="21">
      <alignment horizontal="left" vertical="center"/>
    </xf>
    <xf numFmtId="183" fontId="98" fillId="0" borderId="0"/>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10" fillId="0" borderId="0" applyNumberFormat="0" applyFill="0" applyBorder="0" applyAlignment="0" applyProtection="0"/>
    <xf numFmtId="0" fontId="7" fillId="63" borderId="44" applyNumberFormat="0" applyFont="0" applyAlignment="0" applyProtection="0"/>
    <xf numFmtId="172" fontId="12" fillId="0" borderId="0" applyFont="0" applyFill="0" applyBorder="0" applyAlignment="0" applyProtection="0"/>
    <xf numFmtId="0" fontId="2" fillId="0" borderId="0"/>
    <xf numFmtId="0" fontId="7" fillId="0" borderId="0"/>
    <xf numFmtId="0" fontId="12" fillId="0" borderId="17" applyNumberFormat="0" applyProtection="0">
      <alignment horizontal="left" vertical="center"/>
    </xf>
    <xf numFmtId="0" fontId="2" fillId="0" borderId="0"/>
    <xf numFmtId="0" fontId="2" fillId="0" borderId="0"/>
    <xf numFmtId="0" fontId="2" fillId="0" borderId="0"/>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91" fillId="0" borderId="21">
      <alignment horizontal="left" vertical="center"/>
    </xf>
    <xf numFmtId="0" fontId="100" fillId="56" borderId="17"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91" fillId="0" borderId="21">
      <alignment horizontal="left" vertical="center"/>
    </xf>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45" applyNumberFormat="0" applyProtection="0">
      <alignment horizontal="left" vertical="center" indent="1"/>
    </xf>
    <xf numFmtId="4" fontId="21" fillId="37" borderId="45" applyNumberFormat="0" applyProtection="0">
      <alignment horizontal="left" vertical="center" indent="1"/>
    </xf>
    <xf numFmtId="0" fontId="91" fillId="0" borderId="21">
      <alignment horizontal="left" vertical="center"/>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00" fillId="56" borderId="17" applyNumberFormat="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4" fontId="21"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0" fontId="100" fillId="56" borderId="17" applyNumberFormat="0" applyAlignment="0" applyProtection="0"/>
    <xf numFmtId="0" fontId="100" fillId="56" borderId="17" applyNumberFormat="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6"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72" borderId="17" applyNumberFormat="0" applyProtection="0">
      <alignment horizontal="right" vertical="center"/>
    </xf>
    <xf numFmtId="4" fontId="21" fillId="71" borderId="17" applyNumberFormat="0" applyProtection="0">
      <alignment horizontal="right" vertical="center"/>
    </xf>
    <xf numFmtId="4" fontId="103" fillId="3" borderId="17" applyNumberFormat="0" applyProtection="0">
      <alignment vertical="center"/>
    </xf>
    <xf numFmtId="4" fontId="21" fillId="3" borderId="17" applyNumberFormat="0" applyProtection="0">
      <alignment vertical="center"/>
    </xf>
    <xf numFmtId="4" fontId="21" fillId="37" borderId="45"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4" fontId="21" fillId="68" borderId="17" applyNumberFormat="0" applyProtection="0">
      <alignment horizontal="right" vertical="center"/>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70" borderId="17" applyNumberFormat="0" applyProtection="0">
      <alignment horizontal="right" vertical="center"/>
    </xf>
    <xf numFmtId="4" fontId="21" fillId="69" borderId="17" applyNumberFormat="0" applyProtection="0">
      <alignment horizontal="right" vertical="center"/>
    </xf>
    <xf numFmtId="4" fontId="21" fillId="37" borderId="17" applyNumberFormat="0" applyProtection="0">
      <alignment horizontal="right" vertical="center"/>
    </xf>
    <xf numFmtId="4" fontId="21" fillId="0" borderId="17" applyNumberFormat="0" applyProtection="0">
      <alignment horizontal="right" vertical="center"/>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35" fillId="81" borderId="17" applyNumberFormat="0" applyAlignment="0" applyProtection="0"/>
    <xf numFmtId="4" fontId="19"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72"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3" fillId="3" borderId="17" applyNumberFormat="0" applyProtection="0">
      <alignmen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5"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4" fontId="21" fillId="67" borderId="17" applyNumberFormat="0" applyProtection="0">
      <alignment horizontal="righ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03" fillId="3"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76" borderId="17" applyNumberFormat="0" applyProtection="0">
      <alignment horizontal="left" vertical="center" indent="1"/>
    </xf>
    <xf numFmtId="4" fontId="21" fillId="3"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horizontal="left" vertical="center" indent="1"/>
    </xf>
    <xf numFmtId="4" fontId="21" fillId="69" borderId="17" applyNumberFormat="0" applyProtection="0">
      <alignment horizontal="right" vertical="center"/>
    </xf>
    <xf numFmtId="0" fontId="12" fillId="76"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4" fontId="21" fillId="0" borderId="17" applyNumberFormat="0" applyProtection="0">
      <alignment horizontal="right" vertical="center"/>
    </xf>
    <xf numFmtId="0" fontId="12" fillId="59"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4" fontId="21" fillId="0"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4" borderId="17" applyNumberFormat="0" applyProtection="0">
      <alignment horizontal="right" vertical="center"/>
    </xf>
    <xf numFmtId="4" fontId="19" fillId="75"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4" fontId="21" fillId="75"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4" fontId="21" fillId="37" borderId="17" applyNumberFormat="0" applyProtection="0">
      <alignment horizontal="right" vertical="center"/>
    </xf>
    <xf numFmtId="0" fontId="12" fillId="0" borderId="18">
      <alignment horizontal="right"/>
    </xf>
    <xf numFmtId="0" fontId="12" fillId="0" borderId="18">
      <alignment horizontal="right"/>
    </xf>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4" fontId="21" fillId="68" borderId="17" applyNumberFormat="0" applyProtection="0">
      <alignment horizontal="right" vertical="center"/>
    </xf>
    <xf numFmtId="0" fontId="12" fillId="59"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37" borderId="17" applyNumberFormat="0" applyProtection="0">
      <alignment horizontal="right" vertical="center"/>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3" fillId="37" borderId="17" applyNumberFormat="0" applyProtection="0">
      <alignment horizontal="right" vertical="center"/>
    </xf>
    <xf numFmtId="0" fontId="91" fillId="0" borderId="21">
      <alignment horizontal="left" vertical="center"/>
    </xf>
    <xf numFmtId="4" fontId="21" fillId="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35" fillId="81" borderId="17" applyNumberFormat="0" applyAlignment="0" applyProtection="0"/>
    <xf numFmtId="4" fontId="21" fillId="67" borderId="17" applyNumberFormat="0" applyProtection="0">
      <alignment horizontal="right" vertical="center"/>
    </xf>
    <xf numFmtId="0" fontId="139" fillId="0" borderId="54" applyNumberFormat="0" applyFill="0" applyAlignment="0" applyProtection="0"/>
    <xf numFmtId="4" fontId="21" fillId="37" borderId="45" applyNumberFormat="0" applyProtection="0">
      <alignment horizontal="left" vertical="center" indent="1"/>
    </xf>
    <xf numFmtId="4" fontId="21" fillId="0" borderId="17" applyNumberFormat="0" applyProtection="0">
      <alignment horizontal="right" vertical="center"/>
    </xf>
    <xf numFmtId="0" fontId="139" fillId="0" borderId="54" applyNumberFormat="0" applyFill="0" applyAlignment="0" applyProtection="0"/>
    <xf numFmtId="0" fontId="12" fillId="4" borderId="17" applyNumberFormat="0" applyProtection="0">
      <alignment horizontal="left" vertical="center" indent="1"/>
    </xf>
    <xf numFmtId="4" fontId="103" fillId="61" borderId="17" applyNumberFormat="0" applyProtection="0">
      <alignment vertical="center"/>
    </xf>
    <xf numFmtId="0" fontId="12" fillId="4" borderId="17" applyNumberFormat="0" applyProtection="0">
      <alignment horizontal="left" vertical="center" indent="1"/>
    </xf>
    <xf numFmtId="0" fontId="100" fillId="56" borderId="17" applyNumberFormat="0" applyAlignment="0" applyProtection="0"/>
    <xf numFmtId="4" fontId="103" fillId="37"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9" fillId="37" borderId="17" applyNumberFormat="0" applyProtection="0">
      <alignment horizontal="left" vertical="center" indent="1"/>
    </xf>
    <xf numFmtId="0" fontId="12" fillId="76" borderId="17" applyNumberFormat="0" applyProtection="0">
      <alignment horizontal="left" vertical="center" indent="1"/>
    </xf>
    <xf numFmtId="4" fontId="21" fillId="0"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4" fontId="21" fillId="3" borderId="17" applyNumberFormat="0" applyProtection="0">
      <alignment horizontal="left" vertical="center" indent="1"/>
    </xf>
    <xf numFmtId="0" fontId="91" fillId="0" borderId="21">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11" fillId="0" borderId="46" applyNumberFormat="0" applyFill="0" applyAlignment="0" applyProtection="0"/>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3" fillId="43"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59" borderId="17" applyNumberFormat="0" applyProtection="0">
      <alignment horizontal="left" vertical="center" indent="1"/>
    </xf>
    <xf numFmtId="4" fontId="19" fillId="37"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0" fontId="12" fillId="59" borderId="17" applyNumberFormat="0" applyProtection="0">
      <alignment horizontal="left" vertical="center" indent="1"/>
    </xf>
    <xf numFmtId="4" fontId="21" fillId="37"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4" fontId="103" fillId="61" borderId="17" applyNumberFormat="0" applyProtection="0">
      <alignment vertical="center"/>
    </xf>
    <xf numFmtId="0" fontId="135" fillId="81" borderId="17"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0" fontId="12" fillId="76"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0" fontId="91" fillId="0" borderId="21">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4" fontId="21" fillId="72" borderId="17" applyNumberFormat="0" applyProtection="0">
      <alignment horizontal="right" vertical="center"/>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4" fontId="21" fillId="0" borderId="17" applyNumberFormat="0" applyProtection="0">
      <alignment horizontal="right" vertical="center"/>
    </xf>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00" fillId="56" borderId="17" applyNumberFormat="0" applyAlignment="0" applyProtection="0"/>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00" fillId="56" borderId="17" applyNumberFormat="0" applyAlignment="0" applyProtection="0"/>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2" fillId="76" borderId="17" applyNumberFormat="0" applyProtection="0">
      <alignment horizontal="left" vertical="center" indent="1"/>
    </xf>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4"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4" fontId="19" fillId="37"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4" fontId="21" fillId="37"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91" fillId="0" borderId="21">
      <alignment horizontal="left" vertical="center"/>
    </xf>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91" fillId="0" borderId="21">
      <alignment horizontal="left" vertical="center"/>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00" fillId="56" borderId="17" applyNumberFormat="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00" fillId="56" borderId="17" applyNumberFormat="0" applyAlignment="0" applyProtection="0"/>
    <xf numFmtId="4" fontId="21" fillId="3"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00" fillId="56" borderId="17" applyNumberFormat="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91" fillId="0" borderId="21">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4" fontId="103" fillId="61" borderId="17" applyNumberFormat="0" applyProtection="0">
      <alignment vertical="center"/>
    </xf>
    <xf numFmtId="0" fontId="135" fillId="81" borderId="17"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0" fontId="12" fillId="76"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4" fontId="21" fillId="37" borderId="45"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0" fontId="91" fillId="0" borderId="21">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4" fontId="21" fillId="72" borderId="17" applyNumberFormat="0" applyProtection="0">
      <alignment horizontal="right" vertical="center"/>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4" fontId="21" fillId="0" borderId="17" applyNumberFormat="0" applyProtection="0">
      <alignment horizontal="right" vertical="center"/>
    </xf>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00" fillId="56" borderId="17" applyNumberFormat="0" applyAlignment="0" applyProtection="0"/>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00" fillId="56" borderId="17" applyNumberFormat="0" applyAlignment="0" applyProtection="0"/>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0" fontId="111" fillId="0" borderId="46" applyNumberFormat="0" applyFill="0" applyAlignment="0" applyProtection="0"/>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91" fillId="0" borderId="21">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91" fillId="0" borderId="21">
      <alignment horizontal="left" vertical="center"/>
    </xf>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11" fillId="0" borderId="46" applyNumberFormat="0" applyFill="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91" fillId="0" borderId="21">
      <alignment horizontal="left" vertical="center"/>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91" fillId="0" borderId="21">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00" fillId="56" borderId="17" applyNumberFormat="0" applyAlignment="0" applyProtection="0"/>
    <xf numFmtId="4" fontId="21" fillId="3"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2" fillId="11" borderId="32" applyNumberFormat="0" applyFon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2" fillId="43" borderId="35" applyNumberFormat="0" applyAlignment="0" applyProtection="0"/>
    <xf numFmtId="4" fontId="21" fillId="0" borderId="17" applyNumberFormat="0" applyProtection="0">
      <alignment horizontal="right" vertical="center"/>
    </xf>
    <xf numFmtId="0" fontId="139" fillId="0" borderId="54" applyNumberFormat="0" applyFill="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34" fillId="63" borderId="35" applyNumberFormat="0" applyFont="0" applyAlignment="0" applyProtection="0"/>
    <xf numFmtId="0" fontId="12" fillId="0" borderId="17" applyNumberFormat="0" applyProtection="0">
      <alignment horizontal="left" vertical="center"/>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63" borderId="44" applyNumberFormat="0" applyFont="0" applyAlignment="0" applyProtection="0"/>
    <xf numFmtId="0" fontId="132"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5" fillId="81"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91" fillId="0" borderId="16">
      <alignment horizontal="left" vertical="center"/>
    </xf>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4" fontId="12" fillId="0" borderId="18"/>
    <xf numFmtId="182" fontId="12" fillId="3" borderId="18" applyNumberFormat="0" applyFont="0" applyAlignment="0">
      <protection locked="0"/>
    </xf>
    <xf numFmtId="0" fontId="12" fillId="0" borderId="18"/>
    <xf numFmtId="0" fontId="12" fillId="63" borderId="44" applyNumberFormat="0" applyFont="0" applyAlignment="0" applyProtection="0"/>
    <xf numFmtId="0" fontId="12" fillId="63" borderId="44" applyNumberFormat="0" applyFont="0" applyAlignment="0" applyProtection="0"/>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10" fontId="88" fillId="58" borderId="18" applyNumberFormat="0" applyFill="0" applyBorder="0" applyAlignment="0" applyProtection="0">
      <protection locked="0"/>
    </xf>
    <xf numFmtId="4" fontId="12" fillId="0" borderId="18"/>
    <xf numFmtId="10" fontId="90" fillId="61" borderId="18" applyNumberFormat="0" applyBorder="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0" fontId="7" fillId="63" borderId="44" applyNumberFormat="0" applyFont="0" applyAlignment="0" applyProtection="0"/>
    <xf numFmtId="0"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4" fontId="12" fillId="0" borderId="18"/>
    <xf numFmtId="0" fontId="12" fillId="0" borderId="18">
      <alignment horizontal="right"/>
    </xf>
    <xf numFmtId="4"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32" fillId="43" borderId="35" applyNumberFormat="0" applyAlignment="0" applyProtection="0"/>
    <xf numFmtId="0" fontId="84" fillId="56" borderId="35" applyNumberFormat="0" applyAlignment="0" applyProtection="0"/>
    <xf numFmtId="0" fontId="132"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12" fillId="0" borderId="18"/>
    <xf numFmtId="4" fontId="12" fillId="0" borderId="18"/>
    <xf numFmtId="0" fontId="34" fillId="63" borderId="35"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139" fillId="0" borderId="54" applyNumberFormat="0" applyFill="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2" fillId="43" borderId="35" applyNumberFormat="0" applyAlignment="0" applyProtection="0"/>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84" fillId="56"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63" borderId="44" applyNumberFormat="0" applyFont="0" applyAlignment="0" applyProtection="0"/>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39" fillId="0" borderId="54" applyNumberFormat="0" applyFill="0" applyAlignment="0" applyProtection="0"/>
    <xf numFmtId="0" fontId="91" fillId="0" borderId="16">
      <alignment horizontal="left" vertical="center"/>
    </xf>
    <xf numFmtId="0" fontId="125" fillId="81" borderId="35" applyNumberFormat="0" applyAlignment="0" applyProtection="0"/>
    <xf numFmtId="182" fontId="12" fillId="3" borderId="18" applyNumberFormat="0" applyFont="0" applyAlignment="0">
      <protection locked="0"/>
    </xf>
    <xf numFmtId="4"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32"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0" fontId="139" fillId="0" borderId="54" applyNumberFormat="0" applyFill="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0" fontId="90" fillId="61" borderId="18" applyNumberFormat="0" applyBorder="0" applyAlignment="0" applyProtection="0"/>
    <xf numFmtId="0" fontId="7" fillId="36" borderId="18" applyNumberFormat="0" applyAlignment="0">
      <alignment horizontal="left"/>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12" fillId="0" borderId="18">
      <alignment horizontal="right"/>
    </xf>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0" fontId="12" fillId="0" borderId="18"/>
    <xf numFmtId="0" fontId="132" fillId="43" borderId="35" applyNumberFormat="0" applyAlignment="0" applyProtection="0"/>
    <xf numFmtId="0" fontId="139" fillId="0" borderId="54" applyNumberFormat="0" applyFill="0" applyAlignment="0" applyProtection="0"/>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0" fontId="88" fillId="58" borderId="18" applyNumberFormat="0" applyFill="0" applyBorder="0" applyAlignment="0" applyProtection="0">
      <protection locked="0"/>
    </xf>
    <xf numFmtId="4" fontId="12" fillId="0" borderId="18"/>
    <xf numFmtId="4" fontId="12" fillId="0" borderId="18"/>
    <xf numFmtId="10" fontId="90" fillId="61" borderId="18" applyNumberFormat="0" applyBorder="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84" fillId="56" borderId="35" applyNumberFormat="0" applyAlignment="0" applyProtection="0"/>
    <xf numFmtId="182" fontId="12" fillId="3" borderId="18" applyNumberFormat="0" applyFont="0" applyAlignment="0">
      <protection locked="0"/>
    </xf>
    <xf numFmtId="0"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0" fontId="125" fillId="81"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alignment horizontal="right"/>
    </xf>
    <xf numFmtId="0" fontId="12" fillId="0" borderId="18">
      <alignment horizontal="right"/>
    </xf>
    <xf numFmtId="0" fontId="12" fillId="0" borderId="18"/>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10" fontId="88" fillId="58" borderId="18" applyNumberFormat="0" applyFill="0" applyBorder="0" applyAlignment="0" applyProtection="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32" fillId="43" borderId="35" applyNumberFormat="0" applyAlignment="0" applyProtection="0"/>
    <xf numFmtId="0" fontId="12" fillId="0" borderId="18">
      <alignment horizontal="right"/>
    </xf>
    <xf numFmtId="0" fontId="7" fillId="63" borderId="44" applyNumberFormat="0" applyFont="0" applyAlignment="0" applyProtection="0"/>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13" fillId="43" borderId="35" applyNumberFormat="0" applyAlignment="0" applyProtection="0"/>
    <xf numFmtId="0" fontId="12" fillId="0" borderId="18">
      <alignment horizontal="right"/>
    </xf>
    <xf numFmtId="0" fontId="12" fillId="0" borderId="18">
      <alignment horizontal="right"/>
    </xf>
    <xf numFmtId="4" fontId="12" fillId="0" borderId="18"/>
    <xf numFmtId="0" fontId="113" fillId="43" borderId="35" applyNumberFormat="0" applyAlignment="0" applyProtection="0"/>
    <xf numFmtId="4" fontId="12" fillId="0" borderId="18"/>
    <xf numFmtId="4" fontId="12" fillId="0" borderId="18"/>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0" fontId="90" fillId="61" borderId="18" applyNumberFormat="0" applyBorder="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32" fillId="43" borderId="35" applyNumberFormat="0" applyAlignment="0" applyProtection="0"/>
    <xf numFmtId="4" fontId="12" fillId="0" borderId="18"/>
    <xf numFmtId="0" fontId="12" fillId="0" borderId="18">
      <alignment horizontal="righ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39" fillId="0" borderId="54" applyNumberFormat="0" applyFill="0" applyAlignment="0" applyProtection="0"/>
    <xf numFmtId="0" fontId="7" fillId="63" borderId="44" applyNumberFormat="0" applyFont="0" applyAlignment="0" applyProtection="0"/>
    <xf numFmtId="4" fontId="12" fillId="0" borderId="18"/>
    <xf numFmtId="0" fontId="12" fillId="0" borderId="18">
      <alignment horizontal="right"/>
    </xf>
    <xf numFmtId="182" fontId="12" fillId="3" borderId="18" applyNumberFormat="0" applyFont="0" applyAlignment="0">
      <protection locked="0"/>
    </xf>
    <xf numFmtId="0" fontId="139" fillId="0" borderId="54" applyNumberFormat="0" applyFill="0" applyAlignment="0" applyProtection="0"/>
    <xf numFmtId="0" fontId="12" fillId="0" borderId="18">
      <alignment horizontal="right"/>
    </xf>
    <xf numFmtId="0" fontId="12" fillId="0" borderId="18">
      <alignment horizontal="right"/>
    </xf>
    <xf numFmtId="4" fontId="12" fillId="0" borderId="18"/>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7" fillId="63" borderId="44" applyNumberFormat="0" applyFont="0" applyAlignment="0" applyProtection="0"/>
    <xf numFmtId="0" fontId="12" fillId="0" borderId="18">
      <alignment horizontal="right"/>
    </xf>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34" fillId="63" borderId="35" applyNumberFormat="0" applyFon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10" fontId="90" fillId="61" borderId="18" applyNumberFormat="0" applyBorder="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0" fontId="7" fillId="36" borderId="18" applyNumberFormat="0" applyAlignment="0">
      <alignment horizontal="left"/>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0" fontId="12" fillId="0" borderId="18">
      <alignment horizontal="right"/>
    </xf>
    <xf numFmtId="4" fontId="12" fillId="0" borderId="18"/>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8">
      <alignment horizontal="right"/>
    </xf>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12" fillId="0" borderId="18"/>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0" fontId="12" fillId="0" borderId="18"/>
    <xf numFmtId="10" fontId="88" fillId="58" borderId="18" applyNumberFormat="0" applyFill="0" applyBorder="0" applyAlignment="0" applyProtection="0">
      <protection locked="0"/>
    </xf>
    <xf numFmtId="0" fontId="12" fillId="0" borderId="18">
      <alignment horizontal="right"/>
    </xf>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5" fillId="81"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91" fillId="0" borderId="16">
      <alignment horizontal="left" vertical="center"/>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0" fontId="12" fillId="0" borderId="18">
      <alignment horizontal="right"/>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0" fontId="12" fillId="0" borderId="18">
      <alignment horizontal="right"/>
    </xf>
    <xf numFmtId="4" fontId="12" fillId="0" borderId="18"/>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8">
      <alignment horizontal="right"/>
    </xf>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12" fillId="0" borderId="18"/>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0" fontId="12" fillId="0" borderId="18">
      <alignment horizontal="right"/>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2" fillId="63" borderId="44" applyNumberFormat="0" applyFont="0" applyAlignment="0" applyProtection="0"/>
    <xf numFmtId="0" fontId="132"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34" fillId="63" borderId="35" applyNumberFormat="0" applyFont="0" applyAlignment="0" applyProtection="0"/>
    <xf numFmtId="0" fontId="7"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34" fillId="63" borderId="35"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12" fillId="0" borderId="18"/>
    <xf numFmtId="10" fontId="88" fillId="58" borderId="18" applyNumberFormat="0" applyFill="0" applyBorder="0" applyAlignment="0" applyProtection="0">
      <protection locked="0"/>
    </xf>
    <xf numFmtId="4" fontId="12" fillId="0" borderId="18"/>
    <xf numFmtId="0" fontId="12" fillId="0" borderId="18">
      <alignment horizontal="right"/>
    </xf>
    <xf numFmtId="0" fontId="125" fillId="81" borderId="35" applyNumberFormat="0" applyAlignment="0" applyProtection="0"/>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alignment horizontal="right"/>
    </xf>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182" fontId="12" fillId="3" borderId="18" applyNumberFormat="0" applyFont="0" applyAlignment="0">
      <protection locked="0"/>
    </xf>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32" fillId="43" borderId="35" applyNumberFormat="0" applyAlignment="0" applyProtection="0"/>
    <xf numFmtId="0" fontId="7" fillId="63" borderId="44" applyNumberFormat="0" applyFont="0" applyAlignment="0" applyProtection="0"/>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2" fillId="0" borderId="18">
      <alignment horizontal="right"/>
    </xf>
    <xf numFmtId="4" fontId="12" fillId="0" borderId="18"/>
    <xf numFmtId="0" fontId="113" fillId="43" borderId="35" applyNumberFormat="0" applyAlignment="0" applyProtection="0"/>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7" fillId="36" borderId="18" applyNumberFormat="0" applyAlignment="0">
      <alignment horizontal="left"/>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91" fillId="0" borderId="16">
      <alignment horizontal="left" vertical="center"/>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32" fillId="43" borderId="35" applyNumberFormat="0" applyAlignment="0" applyProtection="0"/>
    <xf numFmtId="4" fontId="12" fillId="0" borderId="18"/>
    <xf numFmtId="0" fontId="12" fillId="0" borderId="18">
      <alignment horizontal="right"/>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39" fillId="0" borderId="54" applyNumberFormat="0" applyFill="0" applyAlignment="0" applyProtection="0"/>
    <xf numFmtId="0" fontId="7" fillId="63" borderId="44" applyNumberFormat="0" applyFont="0" applyAlignment="0" applyProtection="0"/>
    <xf numFmtId="0" fontId="139" fillId="0" borderId="54" applyNumberFormat="0" applyFill="0" applyAlignment="0" applyProtection="0"/>
    <xf numFmtId="0" fontId="12" fillId="0" borderId="18">
      <alignment horizontal="right"/>
    </xf>
    <xf numFmtId="0" fontId="12" fillId="0" borderId="18">
      <alignment horizontal="right"/>
    </xf>
    <xf numFmtId="4" fontId="12" fillId="0" borderId="18"/>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91" fillId="0" borderId="16">
      <alignment horizontal="left" vertical="center"/>
    </xf>
    <xf numFmtId="0" fontId="34" fillId="63" borderId="35" applyNumberFormat="0" applyFon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0" fontId="12" fillId="0" borderId="18">
      <alignment horizontal="right"/>
    </xf>
    <xf numFmtId="4" fontId="12" fillId="0" borderId="18"/>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8">
      <alignment horizontal="right"/>
    </xf>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12" fillId="0" borderId="18"/>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4" fontId="12" fillId="0" borderId="18"/>
    <xf numFmtId="4" fontId="12" fillId="0" borderId="18"/>
    <xf numFmtId="0" fontId="12" fillId="0" borderId="18">
      <alignment horizontal="right"/>
    </xf>
    <xf numFmtId="0" fontId="91" fillId="0" borderId="16">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63" borderId="44" applyNumberFormat="0" applyFont="0" applyAlignment="0" applyProtection="0"/>
    <xf numFmtId="0" fontId="132"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34" fillId="63" borderId="35" applyNumberFormat="0" applyFont="0" applyAlignment="0" applyProtection="0"/>
    <xf numFmtId="0" fontId="7"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84" fillId="56"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0" fontId="12" fillId="0" borderId="18">
      <alignment horizontal="right"/>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0" fontId="139" fillId="0" borderId="54" applyNumberFormat="0" applyFill="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91" fillId="0" borderId="21">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91" fillId="0" borderId="21">
      <alignment horizontal="left" vertical="center"/>
    </xf>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34" fillId="63" borderId="35" applyNumberFormat="0" applyFont="0" applyAlignment="0" applyProtection="0"/>
    <xf numFmtId="0" fontId="91" fillId="0" borderId="21">
      <alignment horizontal="left" vertical="center"/>
    </xf>
    <xf numFmtId="0" fontId="113" fillId="43" borderId="35" applyNumberFormat="0" applyAlignment="0" applyProtection="0"/>
    <xf numFmtId="0" fontId="84" fillId="56"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39" fillId="0" borderId="54"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91" fillId="0" borderId="21">
      <alignment horizontal="left" vertical="center"/>
    </xf>
    <xf numFmtId="0" fontId="91" fillId="0" borderId="21">
      <alignment horizontal="left" vertical="center"/>
    </xf>
    <xf numFmtId="0" fontId="91" fillId="0" borderId="21">
      <alignment horizontal="left" vertical="center"/>
    </xf>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22" fillId="0" borderId="0"/>
    <xf numFmtId="0" fontId="22" fillId="0" borderId="0"/>
    <xf numFmtId="0" fontId="12" fillId="0" borderId="0"/>
    <xf numFmtId="0" fontId="12" fillId="0" borderId="0"/>
    <xf numFmtId="0" fontId="7" fillId="0" borderId="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12" fillId="76"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8">
      <alignment horizontal="right"/>
    </xf>
    <xf numFmtId="4" fontId="21" fillId="67" borderId="17" applyNumberFormat="0" applyProtection="0">
      <alignment horizontal="right" vertical="center"/>
    </xf>
    <xf numFmtId="4" fontId="21" fillId="69"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1" fillId="0" borderId="46" applyNumberFormat="0" applyFill="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84" fillId="56" borderId="35" applyNumberFormat="0" applyAlignment="0" applyProtection="0"/>
    <xf numFmtId="4" fontId="21" fillId="3" borderId="17" applyNumberFormat="0" applyProtection="0">
      <alignment horizontal="left" vertical="center" indent="1"/>
    </xf>
    <xf numFmtId="0" fontId="84" fillId="56" borderId="35" applyNumberFormat="0" applyAlignment="0" applyProtection="0"/>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12" fillId="75"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84" fillId="56" borderId="35" applyNumberFormat="0" applyAlignment="0" applyProtection="0"/>
    <xf numFmtId="0" fontId="12" fillId="75" borderId="17" applyNumberFormat="0" applyProtection="0">
      <alignment horizontal="left" vertical="center" indent="1"/>
    </xf>
    <xf numFmtId="4" fontId="21" fillId="65" borderId="17" applyNumberFormat="0" applyProtection="0">
      <alignment horizontal="right" vertical="center"/>
    </xf>
    <xf numFmtId="4" fontId="21" fillId="37" borderId="45"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4" fillId="73"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19" fillId="75" borderId="17" applyNumberFormat="0" applyProtection="0">
      <alignment horizontal="left" vertical="center" indent="1"/>
    </xf>
    <xf numFmtId="0" fontId="113" fillId="43" borderId="35"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4" fontId="21" fillId="64" borderId="17" applyNumberFormat="0" applyProtection="0">
      <alignment horizontal="right" vertical="center"/>
    </xf>
    <xf numFmtId="0" fontId="12" fillId="76"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59"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vertical="center"/>
    </xf>
    <xf numFmtId="0" fontId="100" fillId="56" borderId="17" applyNumberForma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103"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72"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00" fillId="56" borderId="17" applyNumberFormat="0" applyAlignment="0" applyProtection="0"/>
    <xf numFmtId="4" fontId="19" fillId="37" borderId="17" applyNumberFormat="0" applyProtection="0">
      <alignment horizontal="left" vertical="center" indent="1"/>
    </xf>
    <xf numFmtId="4" fontId="21" fillId="68" borderId="17" applyNumberFormat="0" applyProtection="0">
      <alignment horizontal="right" vertical="center"/>
    </xf>
    <xf numFmtId="10" fontId="88" fillId="58" borderId="18" applyNumberFormat="0" applyFill="0" applyBorder="0" applyAlignment="0" applyProtection="0">
      <protection locked="0"/>
    </xf>
    <xf numFmtId="4" fontId="19" fillId="75" borderId="17" applyNumberFormat="0" applyProtection="0">
      <alignment horizontal="left" vertical="center" indent="1"/>
    </xf>
    <xf numFmtId="10" fontId="90" fillId="61" borderId="18" applyNumberFormat="0" applyBorder="0" applyAlignment="0" applyProtection="0"/>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8">
      <alignment horizontal="right"/>
    </xf>
    <xf numFmtId="4" fontId="19" fillId="75" borderId="17" applyNumberFormat="0" applyProtection="0">
      <alignment horizontal="left" vertical="center" indent="1"/>
    </xf>
    <xf numFmtId="0" fontId="12" fillId="0" borderId="18">
      <alignment horizontal="right"/>
    </xf>
    <xf numFmtId="4" fontId="12" fillId="0" borderId="18"/>
    <xf numFmtId="182" fontId="12" fillId="3" borderId="18" applyNumberFormat="0" applyFont="0" applyAlignment="0">
      <protection locked="0"/>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76" borderId="17" applyNumberFormat="0" applyProtection="0">
      <alignment horizontal="left" vertical="center" indent="1"/>
    </xf>
    <xf numFmtId="4" fontId="21" fillId="0" borderId="17" applyNumberFormat="0" applyProtection="0">
      <alignment horizontal="right" vertical="center"/>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04" fillId="73" borderId="17" applyNumberFormat="0" applyProtection="0">
      <alignment horizontal="left" vertical="center" indent="1"/>
    </xf>
    <xf numFmtId="4" fontId="21" fillId="37" borderId="45" applyNumberFormat="0" applyProtection="0">
      <alignment horizontal="left" vertical="center" indent="1"/>
    </xf>
    <xf numFmtId="4" fontId="21" fillId="68" borderId="17" applyNumberFormat="0" applyProtection="0">
      <alignment horizontal="right" vertical="center"/>
    </xf>
    <xf numFmtId="4" fontId="21" fillId="69"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37" borderId="17" applyNumberFormat="0" applyProtection="0">
      <alignment horizontal="right" vertical="center"/>
    </xf>
    <xf numFmtId="4" fontId="21" fillId="61"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21" fillId="69"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00" fillId="56" borderId="17" applyNumberFormat="0" applyAlignment="0" applyProtection="0"/>
    <xf numFmtId="0" fontId="113" fillId="43" borderId="35"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68" borderId="17" applyNumberFormat="0" applyProtection="0">
      <alignment horizontal="right" vertical="center"/>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182" fontId="12" fillId="3" borderId="18" applyNumberFormat="0" applyFont="0" applyAlignment="0">
      <protection locked="0"/>
    </xf>
    <xf numFmtId="4" fontId="21"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vertical="center"/>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4" fontId="21" fillId="71" borderId="17" applyNumberFormat="0" applyProtection="0">
      <alignment horizontal="right" vertical="center"/>
    </xf>
    <xf numFmtId="4" fontId="107" fillId="37" borderId="17" applyNumberFormat="0" applyProtection="0">
      <alignment horizontal="right" vertical="center"/>
    </xf>
    <xf numFmtId="4" fontId="21" fillId="67" borderId="17" applyNumberFormat="0" applyProtection="0">
      <alignment horizontal="right" vertical="center"/>
    </xf>
    <xf numFmtId="4" fontId="21" fillId="66" borderId="17" applyNumberFormat="0" applyProtection="0">
      <alignment horizontal="right" vertical="center"/>
    </xf>
    <xf numFmtId="4" fontId="21" fillId="65" borderId="17" applyNumberFormat="0" applyProtection="0">
      <alignment horizontal="right" vertical="center"/>
    </xf>
    <xf numFmtId="4" fontId="21" fillId="64" borderId="17" applyNumberFormat="0" applyProtection="0">
      <alignment horizontal="right" vertical="center"/>
    </xf>
    <xf numFmtId="4" fontId="21" fillId="3" borderId="17" applyNumberFormat="0" applyProtection="0">
      <alignment horizontal="left" vertical="center" indent="1"/>
    </xf>
    <xf numFmtId="4" fontId="103" fillId="3" borderId="17" applyNumberFormat="0" applyProtection="0">
      <alignment vertical="center"/>
    </xf>
    <xf numFmtId="4" fontId="21" fillId="71" borderId="17" applyNumberFormat="0" applyProtection="0">
      <alignment horizontal="right" vertical="center"/>
    </xf>
    <xf numFmtId="4" fontId="21" fillId="68" borderId="17" applyNumberFormat="0" applyProtection="0">
      <alignment horizontal="right" vertical="center"/>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21" fillId="37" borderId="45" applyNumberFormat="0" applyProtection="0">
      <alignment horizontal="left" vertical="center" indent="1"/>
    </xf>
    <xf numFmtId="4" fontId="21" fillId="37" borderId="45" applyNumberFormat="0" applyProtection="0">
      <alignment horizontal="left" vertical="center" indent="1"/>
    </xf>
    <xf numFmtId="4" fontId="104" fillId="73" borderId="17" applyNumberFormat="0" applyProtection="0">
      <alignment horizontal="left" vertical="center" indent="1"/>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4" fontId="21" fillId="37" borderId="45"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4" fontId="21" fillId="37" borderId="45" applyNumberFormat="0" applyProtection="0">
      <alignment horizontal="left" vertical="center" indent="1"/>
    </xf>
    <xf numFmtId="4" fontId="104" fillId="73"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4" fontId="12" fillId="0" borderId="18"/>
    <xf numFmtId="4" fontId="12" fillId="0" borderId="18"/>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8" applyNumberFormat="0" applyBorder="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4" fontId="21" fillId="61" borderId="17" applyNumberFormat="0" applyProtection="0">
      <alignment horizontal="left" vertical="center" indent="1"/>
    </xf>
    <xf numFmtId="4" fontId="103" fillId="61" borderId="17" applyNumberFormat="0" applyProtection="0">
      <alignment vertical="center"/>
    </xf>
    <xf numFmtId="4" fontId="21" fillId="3" borderId="17" applyNumberFormat="0" applyProtection="0">
      <alignment vertical="center"/>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4" fontId="21" fillId="65"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4" fontId="103"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19" fillId="37" borderId="17" applyNumberFormat="0" applyProtection="0">
      <alignment horizontal="left" vertical="center" indent="1"/>
    </xf>
    <xf numFmtId="4" fontId="107" fillId="37" borderId="17" applyNumberFormat="0" applyProtection="0">
      <alignment horizontal="right" vertical="center"/>
    </xf>
    <xf numFmtId="0" fontId="7" fillId="63" borderId="44" applyNumberFormat="0" applyFont="0" applyAlignment="0" applyProtection="0"/>
    <xf numFmtId="0" fontId="12" fillId="59"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4" fontId="21" fillId="37" borderId="17" applyNumberFormat="0" applyProtection="0">
      <alignment horizontal="right" vertical="center"/>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10" fontId="88" fillId="58" borderId="18" applyNumberFormat="0" applyFill="0" applyBorder="0" applyAlignment="0" applyProtection="0">
      <protection locked="0"/>
    </xf>
    <xf numFmtId="0" fontId="111" fillId="0" borderId="46" applyNumberFormat="0" applyFill="0" applyAlignment="0" applyProtection="0"/>
    <xf numFmtId="4" fontId="21" fillId="3" borderId="17" applyNumberFormat="0" applyProtection="0">
      <alignment vertical="center"/>
    </xf>
    <xf numFmtId="4" fontId="21" fillId="71"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12" fillId="0" borderId="18"/>
    <xf numFmtId="182" fontId="12" fillId="3" borderId="18" applyNumberFormat="0" applyFont="0" applyAlignment="0">
      <protection locked="0"/>
    </xf>
    <xf numFmtId="0" fontId="113" fillId="43" borderId="35" applyNumberFormat="0" applyAlignment="0" applyProtection="0"/>
    <xf numFmtId="4" fontId="21" fillId="61" borderId="17" applyNumberFormat="0" applyProtection="0">
      <alignment vertical="center"/>
    </xf>
    <xf numFmtId="0" fontId="7" fillId="63" borderId="44" applyNumberFormat="0" applyFon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13" fillId="43" borderId="35" applyNumberFormat="0" applyAlignment="0" applyProtection="0"/>
    <xf numFmtId="4" fontId="21" fillId="68" borderId="17" applyNumberFormat="0" applyProtection="0">
      <alignment horizontal="right" vertical="center"/>
    </xf>
    <xf numFmtId="0" fontId="12" fillId="59"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4" fontId="21" fillId="3" borderId="17" applyNumberFormat="0" applyProtection="0">
      <alignment horizontal="left" vertical="center" indent="1"/>
    </xf>
    <xf numFmtId="4" fontId="21" fillId="70" borderId="17" applyNumberFormat="0" applyProtection="0">
      <alignment horizontal="right" vertical="center"/>
    </xf>
    <xf numFmtId="0" fontId="12" fillId="75"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19" fillId="37" borderId="17" applyNumberFormat="0" applyProtection="0">
      <alignment horizontal="left" vertical="center" indent="1"/>
    </xf>
    <xf numFmtId="4" fontId="21" fillId="61" borderId="17" applyNumberFormat="0" applyProtection="0">
      <alignment horizontal="left" vertical="center" indent="1"/>
    </xf>
    <xf numFmtId="4" fontId="12" fillId="0" borderId="18"/>
    <xf numFmtId="4" fontId="12" fillId="0" borderId="18"/>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2" fillId="76"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13" fillId="43" borderId="35" applyNumberFormat="0" applyAlignment="0" applyProtection="0"/>
    <xf numFmtId="4" fontId="104" fillId="73" borderId="17" applyNumberFormat="0" applyProtection="0">
      <alignment horizontal="left" vertical="center" indent="1"/>
    </xf>
    <xf numFmtId="4" fontId="21" fillId="65" borderId="17" applyNumberFormat="0" applyProtection="0">
      <alignment horizontal="righ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0" fontId="12" fillId="0" borderId="18">
      <alignment horizontal="right"/>
    </xf>
    <xf numFmtId="4" fontId="19" fillId="37"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21" fillId="37" borderId="45"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64" borderId="17" applyNumberFormat="0" applyProtection="0">
      <alignment horizontal="right" vertical="center"/>
    </xf>
    <xf numFmtId="0" fontId="12" fillId="76"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4" fontId="21" fillId="37" borderId="17" applyNumberFormat="0" applyProtection="0">
      <alignment horizontal="right" vertical="center"/>
    </xf>
    <xf numFmtId="0" fontId="7" fillId="63" borderId="44" applyNumberFormat="0" applyFont="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182" fontId="12" fillId="3" borderId="18" applyNumberFormat="0" applyFont="0" applyAlignment="0">
      <protection locked="0"/>
    </xf>
    <xf numFmtId="4" fontId="19" fillId="75"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0" fontId="100" fillId="56" borderId="17" applyNumberFormat="0" applyAlignment="0" applyProtection="0"/>
    <xf numFmtId="0" fontId="12" fillId="59" borderId="17" applyNumberFormat="0" applyProtection="0">
      <alignment horizontal="left" vertical="center" indent="1"/>
    </xf>
    <xf numFmtId="0" fontId="100" fillId="56" borderId="17" applyNumberFormat="0" applyAlignment="0" applyProtection="0"/>
    <xf numFmtId="4" fontId="12" fillId="0" borderId="18"/>
    <xf numFmtId="4" fontId="12" fillId="0" borderId="18"/>
    <xf numFmtId="0" fontId="12" fillId="75" borderId="17" applyNumberFormat="0" applyProtection="0">
      <alignment horizontal="left" vertical="center" indent="1"/>
    </xf>
    <xf numFmtId="182" fontId="12" fillId="3" borderId="18" applyNumberFormat="0" applyFont="0" applyAlignment="0">
      <protection locked="0"/>
    </xf>
    <xf numFmtId="4" fontId="19" fillId="75" borderId="17" applyNumberFormat="0" applyProtection="0">
      <alignment horizontal="left" vertical="center" indent="1"/>
    </xf>
    <xf numFmtId="0" fontId="12" fillId="75" borderId="17" applyNumberFormat="0" applyProtection="0">
      <alignment horizontal="left" vertical="center" indent="1"/>
    </xf>
    <xf numFmtId="10" fontId="90" fillId="61" borderId="18" applyNumberFormat="0" applyBorder="0" applyAlignment="0" applyProtection="0"/>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10" fontId="88" fillId="58" borderId="18" applyNumberFormat="0" applyFill="0" applyBorder="0" applyAlignment="0" applyProtection="0">
      <protection locked="0"/>
    </xf>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75"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4" fontId="21" fillId="72" borderId="17" applyNumberFormat="0" applyProtection="0">
      <alignment horizontal="right" vertical="center"/>
    </xf>
    <xf numFmtId="4" fontId="103" fillId="3" borderId="17" applyNumberFormat="0" applyProtection="0">
      <alignment vertical="center"/>
    </xf>
    <xf numFmtId="4" fontId="21" fillId="3" borderId="17" applyNumberFormat="0" applyProtection="0">
      <alignment vertical="center"/>
    </xf>
    <xf numFmtId="4" fontId="21" fillId="37" borderId="17" applyNumberFormat="0" applyProtection="0">
      <alignment horizontal="right" vertical="center"/>
    </xf>
    <xf numFmtId="4" fontId="21" fillId="3" borderId="17" applyNumberFormat="0" applyProtection="0">
      <alignment horizontal="left" vertical="center" indent="1"/>
    </xf>
    <xf numFmtId="182" fontId="12" fillId="3" borderId="18" applyNumberFormat="0" applyFont="0" applyAlignment="0">
      <protection locked="0"/>
    </xf>
    <xf numFmtId="0" fontId="12" fillId="76" borderId="17" applyNumberFormat="0" applyProtection="0">
      <alignment horizontal="left" vertical="center" indent="1"/>
    </xf>
    <xf numFmtId="4" fontId="21" fillId="37" borderId="45" applyNumberFormat="0" applyProtection="0">
      <alignment horizontal="left" vertical="center" indent="1"/>
    </xf>
    <xf numFmtId="4" fontId="21" fillId="61"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4" fontId="21" fillId="0" borderId="17" applyNumberFormat="0" applyProtection="0">
      <alignment horizontal="right" vertical="center"/>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4" fontId="107" fillId="37" borderId="17" applyNumberFormat="0" applyProtection="0">
      <alignment horizontal="right" vertical="center"/>
    </xf>
    <xf numFmtId="182" fontId="12" fillId="3" borderId="18" applyNumberFormat="0" applyFont="0" applyAlignment="0">
      <protection locked="0"/>
    </xf>
    <xf numFmtId="0" fontId="12" fillId="75" borderId="17" applyNumberFormat="0" applyProtection="0">
      <alignment horizontal="left" vertical="center" indent="1"/>
    </xf>
    <xf numFmtId="4" fontId="12" fillId="0" borderId="18"/>
    <xf numFmtId="4" fontId="21" fillId="67" borderId="17" applyNumberFormat="0" applyProtection="0">
      <alignment horizontal="right" vertical="center"/>
    </xf>
    <xf numFmtId="4" fontId="21" fillId="68" borderId="17" applyNumberFormat="0" applyProtection="0">
      <alignment horizontal="right" vertical="center"/>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0" fontId="12"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21" fillId="65" borderId="17" applyNumberFormat="0" applyProtection="0">
      <alignment horizontal="right" vertical="center"/>
    </xf>
    <xf numFmtId="4" fontId="19" fillId="37"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4" fontId="104" fillId="73"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2" fillId="76" borderId="17" applyNumberFormat="0" applyProtection="0">
      <alignment horizontal="left" vertical="center" indent="1"/>
    </xf>
    <xf numFmtId="4" fontId="21" fillId="68" borderId="17" applyNumberFormat="0" applyProtection="0">
      <alignment horizontal="right" vertical="center"/>
    </xf>
    <xf numFmtId="182" fontId="12" fillId="3" borderId="18" applyNumberFormat="0" applyFont="0" applyAlignment="0">
      <protection locked="0"/>
    </xf>
    <xf numFmtId="4" fontId="21" fillId="37" borderId="17" applyNumberFormat="0" applyProtection="0">
      <alignment horizontal="right" vertical="center"/>
    </xf>
    <xf numFmtId="4" fontId="104" fillId="73"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4" fontId="21" fillId="3" borderId="17" applyNumberFormat="0" applyProtection="0">
      <alignment horizontal="left" vertical="center" indent="1"/>
    </xf>
    <xf numFmtId="4" fontId="21" fillId="72" borderId="17" applyNumberFormat="0" applyProtection="0">
      <alignment horizontal="right" vertical="center"/>
    </xf>
    <xf numFmtId="4" fontId="19" fillId="75"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4" fontId="19" fillId="37"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4" fontId="21" fillId="0" borderId="17" applyNumberFormat="0" applyProtection="0">
      <alignment horizontal="right" vertical="center"/>
    </xf>
    <xf numFmtId="0" fontId="84" fillId="56" borderId="35" applyNumberForma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21" fillId="61" borderId="17" applyNumberFormat="0" applyProtection="0">
      <alignment horizontal="left" vertical="center" indent="1"/>
    </xf>
    <xf numFmtId="0" fontId="100" fillId="56" borderId="17" applyNumberFormat="0" applyAlignment="0" applyProtection="0"/>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7" fillId="63" borderId="44" applyNumberFormat="0" applyFont="0" applyAlignment="0" applyProtection="0"/>
    <xf numFmtId="4" fontId="12" fillId="0" borderId="18"/>
    <xf numFmtId="0" fontId="12" fillId="75" borderId="17" applyNumberFormat="0" applyProtection="0">
      <alignment horizontal="left" vertical="center" indent="1"/>
    </xf>
    <xf numFmtId="0" fontId="7" fillId="63" borderId="44" applyNumberFormat="0" applyFont="0" applyAlignment="0" applyProtection="0"/>
    <xf numFmtId="4" fontId="21" fillId="71"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0" borderId="18">
      <alignment horizontal="right"/>
    </xf>
    <xf numFmtId="0" fontId="12" fillId="75" borderId="17" applyNumberFormat="0" applyProtection="0">
      <alignment horizontal="left" vertical="center" indent="1"/>
    </xf>
    <xf numFmtId="4" fontId="103" fillId="61" borderId="17" applyNumberFormat="0" applyProtection="0">
      <alignment vertical="center"/>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0" fontId="7" fillId="63" borderId="44" applyNumberFormat="0" applyFon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4" fillId="73" borderId="17" applyNumberFormat="0" applyProtection="0">
      <alignment horizontal="left" vertical="center" indent="1"/>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0" borderId="18">
      <alignment horizontal="right"/>
    </xf>
    <xf numFmtId="4" fontId="104" fillId="73"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03" fillId="61" borderId="17" applyNumberFormat="0" applyProtection="0">
      <alignment vertical="center"/>
    </xf>
    <xf numFmtId="0" fontId="113" fillId="43" borderId="35" applyNumberFormat="0" applyAlignment="0" applyProtection="0"/>
    <xf numFmtId="4" fontId="12" fillId="0" borderId="18"/>
    <xf numFmtId="0" fontId="100" fillId="56" borderId="17" applyNumberFormat="0" applyAlignment="0" applyProtection="0"/>
    <xf numFmtId="4" fontId="104" fillId="73"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4" fontId="104" fillId="73"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10" fontId="90" fillId="61" borderId="18" applyNumberFormat="0" applyBorder="0" applyAlignment="0" applyProtection="0"/>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7" fillId="37" borderId="17" applyNumberFormat="0" applyProtection="0">
      <alignment horizontal="righ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2" fillId="0" borderId="18"/>
    <xf numFmtId="0" fontId="12" fillId="75"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182" fontId="12" fillId="3" borderId="18" applyNumberFormat="0" applyFont="0" applyAlignment="0">
      <protection locked="0"/>
    </xf>
    <xf numFmtId="0" fontId="12" fillId="0" borderId="18">
      <alignment horizontal="right"/>
    </xf>
    <xf numFmtId="0" fontId="113" fillId="43" borderId="35" applyNumberFormat="0" applyAlignment="0" applyProtection="0"/>
    <xf numFmtId="0" fontId="12" fillId="59"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68" borderId="17" applyNumberFormat="0" applyProtection="0">
      <alignment horizontal="right" vertical="center"/>
    </xf>
    <xf numFmtId="10" fontId="88" fillId="58" borderId="18" applyNumberFormat="0" applyFill="0" applyBorder="0" applyAlignment="0" applyProtection="0">
      <protection locked="0"/>
    </xf>
    <xf numFmtId="0" fontId="7" fillId="63" borderId="44" applyNumberFormat="0" applyFont="0" applyAlignment="0" applyProtection="0"/>
    <xf numFmtId="0" fontId="113" fillId="43" borderId="35" applyNumberFormat="0" applyAlignment="0" applyProtection="0"/>
    <xf numFmtId="0" fontId="12" fillId="0" borderId="18">
      <alignment horizontal="right"/>
    </xf>
    <xf numFmtId="4" fontId="107" fillId="37" borderId="17" applyNumberFormat="0" applyProtection="0">
      <alignment horizontal="right" vertical="center"/>
    </xf>
    <xf numFmtId="10" fontId="90" fillId="61" borderId="18" applyNumberFormat="0" applyBorder="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113" fillId="43" borderId="35" applyNumberFormat="0" applyAlignment="0" applyProtection="0"/>
    <xf numFmtId="4" fontId="21" fillId="3" borderId="17" applyNumberFormat="0" applyProtection="0">
      <alignment vertical="center"/>
    </xf>
    <xf numFmtId="0" fontId="7" fillId="63" borderId="44" applyNumberFormat="0" applyFont="0" applyAlignment="0" applyProtection="0"/>
    <xf numFmtId="0" fontId="12" fillId="4" borderId="17" applyNumberFormat="0" applyProtection="0">
      <alignment horizontal="left" vertical="center" indent="1"/>
    </xf>
    <xf numFmtId="10" fontId="90" fillId="61" borderId="18" applyNumberFormat="0" applyBorder="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4" fontId="21" fillId="61" borderId="17" applyNumberFormat="0" applyProtection="0">
      <alignment horizontal="left" vertical="center" indent="1"/>
    </xf>
    <xf numFmtId="0" fontId="113" fillId="43" borderId="35" applyNumberFormat="0" applyAlignment="0" applyProtection="0"/>
    <xf numFmtId="0" fontId="12" fillId="0" borderId="18">
      <alignment horizontal="right"/>
    </xf>
    <xf numFmtId="4" fontId="103" fillId="61" borderId="17" applyNumberFormat="0" applyProtection="0">
      <alignmen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4" fontId="12" fillId="0" borderId="18"/>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68" borderId="17" applyNumberFormat="0" applyProtection="0">
      <alignment horizontal="right" vertical="center"/>
    </xf>
    <xf numFmtId="10" fontId="88" fillId="58" borderId="18" applyNumberFormat="0" applyFill="0" applyBorder="0" applyAlignment="0" applyProtection="0">
      <protection locked="0"/>
    </xf>
    <xf numFmtId="0" fontId="111" fillId="0" borderId="46" applyNumberFormat="0" applyFill="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4" fontId="107" fillId="37"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4" fontId="21" fillId="65"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75" borderId="17" applyNumberFormat="0" applyProtection="0">
      <alignment horizontal="left" vertical="center" indent="1"/>
    </xf>
    <xf numFmtId="0" fontId="111" fillId="0" borderId="46" applyNumberFormat="0" applyFill="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84" fillId="56" borderId="35" applyNumberFormat="0" applyAlignment="0" applyProtection="0"/>
    <xf numFmtId="182" fontId="12" fillId="3" borderId="18" applyNumberFormat="0" applyFont="0" applyAlignment="0">
      <protection locked="0"/>
    </xf>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104" fillId="73"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00" fillId="56" borderId="17" applyNumberFormat="0" applyAlignment="0" applyProtection="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7"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21" fillId="72"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100" fillId="56" borderId="17" applyNumberForma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7" borderId="45"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13" fillId="43" borderId="35"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104" fillId="73"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104" fillId="73"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21" fillId="72"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13" fillId="43" borderId="35"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61" borderId="17" applyNumberFormat="0" applyProtection="0">
      <alignment horizontal="left" vertical="center" indent="1"/>
    </xf>
    <xf numFmtId="4" fontId="104" fillId="73"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66" borderId="17" applyNumberFormat="0" applyProtection="0">
      <alignment horizontal="right" vertical="center"/>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13" fillId="43" borderId="35" applyNumberFormat="0" applyAlignment="0" applyProtection="0"/>
    <xf numFmtId="182" fontId="12" fillId="3" borderId="18" applyNumberFormat="0" applyFont="0" applyAlignment="0">
      <protection locked="0"/>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182" fontId="12" fillId="3" borderId="18" applyNumberFormat="0" applyFont="0" applyAlignment="0">
      <protection locked="0"/>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10" fontId="90" fillId="61" borderId="18" applyNumberFormat="0" applyBorder="0" applyAlignment="0" applyProtection="0"/>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4" fontId="12" fillId="0" borderId="18"/>
    <xf numFmtId="4" fontId="21" fillId="61" borderId="17" applyNumberFormat="0" applyProtection="0">
      <alignment horizontal="left" vertical="center" indent="1"/>
    </xf>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107" fillId="37"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61" borderId="17" applyNumberFormat="0" applyProtection="0">
      <alignment horizontal="left" vertical="center" indent="1"/>
    </xf>
    <xf numFmtId="4" fontId="12" fillId="0" borderId="18"/>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100" fillId="56" borderId="17"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7" fillId="63" borderId="44" applyNumberFormat="0" applyFont="0" applyAlignment="0" applyProtection="0"/>
    <xf numFmtId="4" fontId="12" fillId="0" borderId="18"/>
    <xf numFmtId="4" fontId="103" fillId="37" borderId="17" applyNumberFormat="0" applyProtection="0">
      <alignment horizontal="right" vertical="center"/>
    </xf>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 borderId="17" applyNumberFormat="0" applyProtection="0">
      <alignment vertical="center"/>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59" borderId="17" applyNumberFormat="0" applyProtection="0">
      <alignment horizontal="left" vertical="center" indent="1"/>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182" fontId="12" fillId="3" borderId="18" applyNumberFormat="0" applyFont="0" applyAlignment="0">
      <protection locked="0"/>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12" fillId="0" borderId="18"/>
    <xf numFmtId="0" fontId="12" fillId="59"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182" fontId="12" fillId="3" borderId="18" applyNumberFormat="0" applyFont="0" applyAlignment="0">
      <protection locked="0"/>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107" fillId="37" borderId="17" applyNumberFormat="0" applyProtection="0">
      <alignment horizontal="right" vertical="center"/>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4" fontId="107" fillId="37"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75" borderId="17" applyNumberFormat="0" applyProtection="0">
      <alignment horizontal="left" vertical="center" indent="1"/>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0" borderId="17" applyNumberFormat="0" applyProtection="0">
      <alignment horizontal="right" vertical="center"/>
    </xf>
    <xf numFmtId="4" fontId="107" fillId="37" borderId="17" applyNumberFormat="0" applyProtection="0">
      <alignment horizontal="right" vertical="center"/>
    </xf>
    <xf numFmtId="0" fontId="12" fillId="76" borderId="17" applyNumberFormat="0" applyProtection="0">
      <alignment horizontal="left" vertical="center" indent="1"/>
    </xf>
    <xf numFmtId="4" fontId="21" fillId="37" borderId="17" applyNumberFormat="0" applyProtection="0">
      <alignment horizontal="right" vertical="center"/>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19" fillId="37" borderId="17" applyNumberFormat="0" applyProtection="0">
      <alignment horizontal="left" vertical="center" indent="1"/>
    </xf>
    <xf numFmtId="4" fontId="21" fillId="0" borderId="17" applyNumberFormat="0" applyProtection="0">
      <alignment horizontal="right" vertical="center"/>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0" fontId="12" fillId="76"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0" fontId="7" fillId="63" borderId="44" applyNumberFormat="0" applyFont="0" applyAlignment="0" applyProtection="0"/>
    <xf numFmtId="4" fontId="103" fillId="37" borderId="17" applyNumberFormat="0" applyProtection="0">
      <alignment horizontal="right" vertical="center"/>
    </xf>
    <xf numFmtId="4" fontId="12" fillId="0" borderId="18"/>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4"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4" fontId="12" fillId="0" borderId="18"/>
    <xf numFmtId="4" fontId="21" fillId="3" borderId="17" applyNumberFormat="0" applyProtection="0">
      <alignment vertical="center"/>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03"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2" fillId="0" borderId="18"/>
    <xf numFmtId="0" fontId="12" fillId="59" borderId="17" applyNumberFormat="0" applyProtection="0">
      <alignment horizontal="left" vertical="center" indent="1"/>
    </xf>
    <xf numFmtId="4" fontId="21" fillId="72"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37" borderId="45" applyNumberFormat="0" applyProtection="0">
      <alignment horizontal="left" vertical="center" indent="1"/>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4" fontId="21" fillId="65" borderId="17" applyNumberFormat="0" applyProtection="0">
      <alignment horizontal="righ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76" borderId="17" applyNumberFormat="0" applyProtection="0">
      <alignment horizontal="left" vertical="center" indent="1"/>
    </xf>
    <xf numFmtId="0" fontId="100" fillId="56" borderId="17" applyNumberFormat="0" applyAlignment="0" applyProtection="0"/>
    <xf numFmtId="4" fontId="21" fillId="61" borderId="17" applyNumberFormat="0" applyProtection="0">
      <alignment vertical="center"/>
    </xf>
    <xf numFmtId="0" fontId="12" fillId="59" borderId="17" applyNumberFormat="0" applyProtection="0">
      <alignment horizontal="left" vertical="center" indent="1"/>
    </xf>
    <xf numFmtId="4" fontId="12" fillId="0" borderId="18"/>
    <xf numFmtId="0" fontId="100" fillId="56" borderId="17" applyNumberFormat="0" applyAlignment="0" applyProtection="0"/>
    <xf numFmtId="0" fontId="7" fillId="63" borderId="44" applyNumberFormat="0" applyFont="0" applyAlignment="0" applyProtection="0"/>
    <xf numFmtId="10" fontId="90" fillId="61" borderId="18" applyNumberFormat="0" applyBorder="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12" fillId="0" borderId="18"/>
    <xf numFmtId="0" fontId="12" fillId="4"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00" fillId="56" borderId="17" applyNumberFormat="0" applyAlignment="0" applyProtection="0"/>
    <xf numFmtId="4" fontId="21"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8" borderId="17" applyNumberFormat="0" applyProtection="0">
      <alignment horizontal="right" vertical="center"/>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10" fontId="88" fillId="58" borderId="18" applyNumberFormat="0" applyFill="0" applyBorder="0" applyAlignment="0" applyProtection="0">
      <protection locked="0"/>
    </xf>
    <xf numFmtId="10" fontId="88" fillId="58" borderId="18" applyNumberFormat="0" applyFill="0" applyBorder="0" applyAlignment="0" applyProtection="0">
      <protection locked="0"/>
    </xf>
    <xf numFmtId="4" fontId="21" fillId="64"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21" fillId="0" borderId="17" applyNumberFormat="0" applyProtection="0">
      <alignment horizontal="right" vertical="center"/>
    </xf>
    <xf numFmtId="4" fontId="21" fillId="69" borderId="17" applyNumberFormat="0" applyProtection="0">
      <alignment horizontal="right" vertical="center"/>
    </xf>
    <xf numFmtId="4" fontId="19"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9"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4" fontId="19" fillId="37"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4" fontId="21" fillId="67" borderId="17" applyNumberFormat="0" applyProtection="0">
      <alignment horizontal="right" vertical="center"/>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4" fontId="107" fillId="37" borderId="17" applyNumberFormat="0" applyProtection="0">
      <alignment horizontal="right" vertical="center"/>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2" fillId="0" borderId="18"/>
    <xf numFmtId="4" fontId="21" fillId="71" borderId="17" applyNumberFormat="0" applyProtection="0">
      <alignment horizontal="right" vertical="center"/>
    </xf>
    <xf numFmtId="182" fontId="12" fillId="3" borderId="18" applyNumberFormat="0" applyFont="0" applyAlignment="0">
      <protection locked="0"/>
    </xf>
    <xf numFmtId="0" fontId="12" fillId="0" borderId="18">
      <alignment horizontal="right"/>
    </xf>
    <xf numFmtId="4" fontId="21" fillId="0" borderId="17" applyNumberFormat="0" applyProtection="0">
      <alignment horizontal="right" vertical="center"/>
    </xf>
    <xf numFmtId="0" fontId="12" fillId="0" borderId="18">
      <alignment horizontal="right"/>
    </xf>
    <xf numFmtId="4" fontId="104" fillId="73"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37" borderId="45"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vertical="center"/>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10" fontId="90" fillId="61" borderId="18" applyNumberFormat="0" applyBorder="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4" fontId="12" fillId="0" borderId="18"/>
    <xf numFmtId="4" fontId="12" fillId="0" borderId="18"/>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59" borderId="17" applyNumberFormat="0" applyProtection="0">
      <alignment horizontal="left" vertical="center" indent="1"/>
    </xf>
    <xf numFmtId="4" fontId="21" fillId="64" borderId="17" applyNumberFormat="0" applyProtection="0">
      <alignment horizontal="right" vertical="center"/>
    </xf>
    <xf numFmtId="0" fontId="12" fillId="0" borderId="18">
      <alignment horizontal="right"/>
    </xf>
    <xf numFmtId="4" fontId="12" fillId="0" borderId="18"/>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3" fillId="43" borderId="35" applyNumberFormat="0" applyAlignment="0" applyProtection="0"/>
    <xf numFmtId="4" fontId="103" fillId="61" borderId="17" applyNumberFormat="0" applyProtection="0">
      <alignmen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alignment horizontal="right"/>
    </xf>
    <xf numFmtId="4" fontId="21" fillId="0" borderId="17" applyNumberFormat="0" applyProtection="0">
      <alignment horizontal="right" vertical="center"/>
    </xf>
    <xf numFmtId="4" fontId="21" fillId="61" borderId="17" applyNumberFormat="0" applyProtection="0">
      <alignmen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4" fontId="21" fillId="72" borderId="17" applyNumberFormat="0" applyProtection="0">
      <alignment horizontal="right" vertical="center"/>
    </xf>
    <xf numFmtId="0" fontId="12" fillId="0" borderId="18">
      <alignment horizontal="right"/>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3" borderId="17" applyNumberFormat="0" applyProtection="0">
      <alignment vertical="center"/>
    </xf>
    <xf numFmtId="0" fontId="12" fillId="59" borderId="17" applyNumberFormat="0" applyProtection="0">
      <alignment horizontal="left" vertical="center" indent="1"/>
    </xf>
    <xf numFmtId="4" fontId="21" fillId="72" borderId="17" applyNumberFormat="0" applyProtection="0">
      <alignment horizontal="right" vertical="center"/>
    </xf>
    <xf numFmtId="0" fontId="111" fillId="0" borderId="46" applyNumberFormat="0" applyFill="0" applyAlignment="0" applyProtection="0"/>
    <xf numFmtId="0" fontId="84" fillId="56" borderId="35" applyNumberFormat="0" applyAlignment="0" applyProtection="0"/>
    <xf numFmtId="0" fontId="111" fillId="0" borderId="46" applyNumberFormat="0" applyFill="0" applyAlignment="0" applyProtection="0"/>
    <xf numFmtId="4" fontId="21" fillId="61" borderId="17" applyNumberFormat="0" applyProtection="0">
      <alignment horizontal="left" vertical="center" indent="1"/>
    </xf>
    <xf numFmtId="4" fontId="12" fillId="0" borderId="18"/>
    <xf numFmtId="0" fontId="111" fillId="0" borderId="46" applyNumberFormat="0" applyFill="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0" fontId="111" fillId="0" borderId="46" applyNumberFormat="0" applyFill="0" applyAlignment="0" applyProtection="0"/>
    <xf numFmtId="0" fontId="113" fillId="43" borderId="35" applyNumberFormat="0" applyAlignment="0" applyProtection="0"/>
    <xf numFmtId="4" fontId="21" fillId="0" borderId="17" applyNumberFormat="0" applyProtection="0">
      <alignment horizontal="right" vertical="center"/>
    </xf>
    <xf numFmtId="0" fontId="12" fillId="0" borderId="18">
      <alignment horizontal="right"/>
    </xf>
    <xf numFmtId="0" fontId="111" fillId="0" borderId="46" applyNumberFormat="0" applyFill="0" applyAlignment="0" applyProtection="0"/>
    <xf numFmtId="4" fontId="19" fillId="37" borderId="17" applyNumberFormat="0" applyProtection="0">
      <alignment horizontal="left" vertical="center" indent="1"/>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4" fontId="103" fillId="3" borderId="17" applyNumberFormat="0" applyProtection="0">
      <alignment vertical="center"/>
    </xf>
    <xf numFmtId="4" fontId="21" fillId="72"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4" fontId="21" fillId="69" borderId="17" applyNumberFormat="0" applyProtection="0">
      <alignment horizontal="right" vertical="center"/>
    </xf>
    <xf numFmtId="0" fontId="12" fillId="4"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4" fontId="21" fillId="64"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4" fontId="12" fillId="0" borderId="18"/>
    <xf numFmtId="0" fontId="12" fillId="4" borderId="17" applyNumberFormat="0" applyProtection="0">
      <alignment horizontal="left" vertical="center" indent="1"/>
    </xf>
    <xf numFmtId="4" fontId="21" fillId="69"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0" fontId="111" fillId="0" borderId="46" applyNumberFormat="0" applyFill="0" applyAlignment="0" applyProtection="0"/>
    <xf numFmtId="4" fontId="19" fillId="37"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61" borderId="17" applyNumberFormat="0" applyProtection="0">
      <alignment vertical="center"/>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61"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13" fillId="43" borderId="35" applyNumberFormat="0" applyAlignment="0" applyProtection="0"/>
    <xf numFmtId="0" fontId="100" fillId="56" borderId="17" applyNumberFormat="0" applyAlignment="0" applyProtection="0"/>
    <xf numFmtId="10" fontId="90" fillId="61" borderId="18" applyNumberFormat="0" applyBorder="0" applyAlignment="0" applyProtection="0"/>
    <xf numFmtId="0" fontId="12" fillId="75" borderId="17" applyNumberFormat="0" applyProtection="0">
      <alignment horizontal="left" vertical="center" indent="1"/>
    </xf>
    <xf numFmtId="4" fontId="12" fillId="0" borderId="18"/>
    <xf numFmtId="0" fontId="113" fillId="43" borderId="35" applyNumberFormat="0" applyAlignment="0" applyProtection="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4" fontId="12" fillId="0" borderId="18"/>
    <xf numFmtId="10" fontId="90" fillId="61" borderId="18" applyNumberFormat="0" applyBorder="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4" fontId="103" fillId="37" borderId="17" applyNumberFormat="0" applyProtection="0">
      <alignment horizontal="right" vertical="center"/>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4" fontId="21" fillId="0"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4" fontId="19" fillId="37"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4" fontId="21" fillId="64"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0" borderId="18">
      <alignment horizontal="right"/>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0" fontId="111" fillId="0" borderId="46" applyNumberFormat="0" applyFill="0" applyAlignment="0" applyProtection="0"/>
    <xf numFmtId="4" fontId="21" fillId="61" borderId="17" applyNumberFormat="0" applyProtection="0">
      <alignment horizontal="left" vertical="center" indent="1"/>
    </xf>
    <xf numFmtId="0" fontId="7" fillId="63" borderId="44" applyNumberFormat="0" applyFon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4" fontId="21" fillId="66" borderId="17" applyNumberFormat="0" applyProtection="0">
      <alignment horizontal="right" vertical="center"/>
    </xf>
    <xf numFmtId="4" fontId="21" fillId="61"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65"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0" fontId="84" fillId="56" borderId="35" applyNumberFormat="0" applyAlignment="0" applyProtection="0"/>
    <xf numFmtId="4" fontId="21" fillId="66" borderId="17" applyNumberFormat="0" applyProtection="0">
      <alignment horizontal="right" vertical="center"/>
    </xf>
    <xf numFmtId="4" fontId="12" fillId="0" borderId="18"/>
    <xf numFmtId="0" fontId="100" fillId="56" borderId="17" applyNumberFormat="0" applyAlignment="0" applyProtection="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4" fontId="12" fillId="0" borderId="18"/>
    <xf numFmtId="4" fontId="103" fillId="61" borderId="17" applyNumberFormat="0" applyProtection="0">
      <alignment vertical="center"/>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4" fontId="12" fillId="0" borderId="18"/>
    <xf numFmtId="4" fontId="107" fillId="37"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59"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21" fillId="71" borderId="17" applyNumberFormat="0" applyProtection="0">
      <alignment horizontal="right" vertical="center"/>
    </xf>
    <xf numFmtId="4" fontId="104" fillId="73" borderId="17" applyNumberFormat="0" applyProtection="0">
      <alignment horizontal="left" vertical="center" indent="1"/>
    </xf>
    <xf numFmtId="0" fontId="111" fillId="0" borderId="46" applyNumberFormat="0" applyFill="0" applyAlignment="0" applyProtection="0"/>
    <xf numFmtId="0" fontId="12"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13" fillId="43" borderId="35" applyNumberFormat="0" applyAlignment="0" applyProtection="0"/>
    <xf numFmtId="4" fontId="12" fillId="0" borderId="18"/>
    <xf numFmtId="0" fontId="113" fillId="43" borderId="35" applyNumberFormat="0" applyAlignment="0" applyProtection="0"/>
    <xf numFmtId="4" fontId="103" fillId="37" borderId="17" applyNumberFormat="0" applyProtection="0">
      <alignment horizontal="right" vertical="center"/>
    </xf>
    <xf numFmtId="4" fontId="19" fillId="37"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182" fontId="12" fillId="3" borderId="18" applyNumberFormat="0" applyFont="0" applyAlignment="0">
      <protection locked="0"/>
    </xf>
    <xf numFmtId="4" fontId="21" fillId="0" borderId="17" applyNumberFormat="0" applyProtection="0">
      <alignment horizontal="right" vertical="center"/>
    </xf>
    <xf numFmtId="0" fontId="12" fillId="59"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7" fillId="63" borderId="44" applyNumberFormat="0" applyFont="0" applyAlignment="0" applyProtection="0"/>
    <xf numFmtId="0" fontId="12" fillId="4" borderId="17" applyNumberFormat="0" applyProtection="0">
      <alignment horizontal="left" vertical="center" indent="1"/>
    </xf>
    <xf numFmtId="4" fontId="21" fillId="72" borderId="17" applyNumberFormat="0" applyProtection="0">
      <alignment horizontal="right" vertical="center"/>
    </xf>
    <xf numFmtId="0" fontId="84" fillId="56" borderId="35" applyNumberFormat="0" applyAlignment="0" applyProtection="0"/>
    <xf numFmtId="0" fontId="111" fillId="0" borderId="46" applyNumberFormat="0" applyFill="0" applyAlignment="0" applyProtection="0"/>
    <xf numFmtId="0" fontId="12" fillId="59"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4" fontId="12" fillId="0" borderId="18"/>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0" fontId="12"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64"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4" fontId="103" fillId="3" borderId="17" applyNumberFormat="0" applyProtection="0">
      <alignmen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00" fillId="56" borderId="17" applyNumberFormat="0" applyAlignment="0" applyProtection="0"/>
    <xf numFmtId="0" fontId="113" fillId="43"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alignment horizontal="right"/>
    </xf>
    <xf numFmtId="4" fontId="12" fillId="0" borderId="18"/>
    <xf numFmtId="182" fontId="12" fillId="3" borderId="18" applyNumberFormat="0" applyFont="0" applyAlignment="0">
      <protection locked="0"/>
    </xf>
    <xf numFmtId="0" fontId="12" fillId="75"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4" fontId="103" fillId="37" borderId="17" applyNumberFormat="0" applyProtection="0">
      <alignment horizontal="right" vertical="center"/>
    </xf>
    <xf numFmtId="0" fontId="12" fillId="59"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6"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64" borderId="17" applyNumberFormat="0" applyProtection="0">
      <alignment horizontal="right" vertical="center"/>
    </xf>
    <xf numFmtId="0" fontId="12" fillId="76" borderId="17" applyNumberFormat="0" applyProtection="0">
      <alignment horizontal="left" vertical="center" indent="1"/>
    </xf>
    <xf numFmtId="0" fontId="7" fillId="63" borderId="44" applyNumberFormat="0" applyFont="0" applyAlignment="0" applyProtection="0"/>
    <xf numFmtId="4" fontId="21" fillId="0"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12" fillId="0" borderId="18">
      <alignment horizontal="right"/>
    </xf>
    <xf numFmtId="4" fontId="21" fillId="71" borderId="17" applyNumberFormat="0" applyProtection="0">
      <alignment horizontal="right" vertical="center"/>
    </xf>
    <xf numFmtId="4" fontId="19" fillId="37"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4" fontId="12" fillId="0" borderId="18"/>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4" fontId="21" fillId="69" borderId="17" applyNumberFormat="0" applyProtection="0">
      <alignment horizontal="right" vertical="center"/>
    </xf>
    <xf numFmtId="0" fontId="12" fillId="0" borderId="18">
      <alignment horizontal="right"/>
    </xf>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21" fillId="3" borderId="17" applyNumberFormat="0" applyProtection="0">
      <alignment vertical="center"/>
    </xf>
    <xf numFmtId="182" fontId="12" fillId="3" borderId="18" applyNumberFormat="0" applyFont="0" applyAlignment="0">
      <protection locked="0"/>
    </xf>
    <xf numFmtId="0" fontId="12" fillId="0" borderId="18">
      <alignment horizontal="right"/>
    </xf>
    <xf numFmtId="0" fontId="12" fillId="59" borderId="17" applyNumberFormat="0" applyProtection="0">
      <alignment horizontal="left" vertical="center" indent="1"/>
    </xf>
    <xf numFmtId="4" fontId="12" fillId="0" borderId="18"/>
    <xf numFmtId="182" fontId="12" fillId="3" borderId="18" applyNumberFormat="0" applyFont="0" applyAlignment="0">
      <protection locked="0"/>
    </xf>
    <xf numFmtId="4" fontId="12" fillId="0" borderId="18"/>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2" fillId="76"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4" fontId="107" fillId="37" borderId="17" applyNumberFormat="0" applyProtection="0">
      <alignment horizontal="right" vertical="center"/>
    </xf>
    <xf numFmtId="0" fontId="12" fillId="59"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103" fillId="3" borderId="17" applyNumberFormat="0" applyProtection="0">
      <alignment vertical="center"/>
    </xf>
    <xf numFmtId="10" fontId="90" fillId="61" borderId="18" applyNumberFormat="0" applyBorder="0" applyAlignment="0" applyProtection="0"/>
    <xf numFmtId="4" fontId="21" fillId="61" borderId="17" applyNumberFormat="0" applyProtection="0">
      <alignment horizontal="left" vertical="center" indent="1"/>
    </xf>
    <xf numFmtId="182" fontId="12" fillId="3" borderId="18" applyNumberFormat="0" applyFont="0" applyAlignment="0">
      <protection locked="0"/>
    </xf>
    <xf numFmtId="4" fontId="21" fillId="68"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4" fontId="21" fillId="3"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65" borderId="17" applyNumberFormat="0" applyProtection="0">
      <alignment horizontal="right" vertical="center"/>
    </xf>
    <xf numFmtId="4" fontId="21" fillId="3" borderId="17" applyNumberFormat="0" applyProtection="0">
      <alignment horizontal="left" vertical="center" indent="1"/>
    </xf>
    <xf numFmtId="0" fontId="12" fillId="59" borderId="17" applyNumberFormat="0" applyProtection="0">
      <alignment horizontal="left" vertical="center" indent="1"/>
    </xf>
    <xf numFmtId="4" fontId="21" fillId="72" borderId="17" applyNumberFormat="0" applyProtection="0">
      <alignment horizontal="right" vertical="center"/>
    </xf>
    <xf numFmtId="0" fontId="12" fillId="59" borderId="17" applyNumberFormat="0" applyProtection="0">
      <alignment horizontal="left" vertical="center" indent="1"/>
    </xf>
    <xf numFmtId="0" fontId="7" fillId="63" borderId="44" applyNumberFormat="0" applyFont="0" applyAlignment="0" applyProtection="0"/>
    <xf numFmtId="0" fontId="100" fillId="56" borderId="17" applyNumberFormat="0" applyAlignment="0" applyProtection="0"/>
    <xf numFmtId="4" fontId="12" fillId="0" borderId="18"/>
    <xf numFmtId="0" fontId="84" fillId="56" borderId="35"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4" fontId="21" fillId="69" borderId="17" applyNumberFormat="0" applyProtection="0">
      <alignment horizontal="right" vertical="center"/>
    </xf>
    <xf numFmtId="0" fontId="12"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0" fontId="90" fillId="61" borderId="18" applyNumberFormat="0" applyBorder="0" applyAlignment="0" applyProtection="0"/>
    <xf numFmtId="4" fontId="12" fillId="0" borderId="18"/>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12" fillId="0" borderId="18"/>
    <xf numFmtId="0" fontId="7" fillId="63" borderId="44" applyNumberFormat="0" applyFon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4" fontId="21" fillId="3" borderId="17" applyNumberFormat="0" applyProtection="0">
      <alignment vertical="center"/>
    </xf>
    <xf numFmtId="0" fontId="7" fillId="63" borderId="44" applyNumberFormat="0" applyFont="0" applyAlignment="0" applyProtection="0"/>
    <xf numFmtId="0" fontId="111" fillId="0" borderId="46" applyNumberFormat="0" applyFill="0" applyAlignment="0" applyProtection="0"/>
    <xf numFmtId="0" fontId="100" fillId="56" borderId="17" applyNumberFormat="0" applyAlignment="0" applyProtection="0"/>
    <xf numFmtId="4" fontId="21" fillId="3" borderId="17" applyNumberFormat="0" applyProtection="0">
      <alignment vertical="center"/>
    </xf>
    <xf numFmtId="4" fontId="103"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37" borderId="45" applyNumberFormat="0" applyProtection="0">
      <alignment horizontal="left" vertical="center" indent="1"/>
    </xf>
    <xf numFmtId="4" fontId="19"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4" fontId="12" fillId="0" borderId="18"/>
    <xf numFmtId="0" fontId="111" fillId="0" borderId="46" applyNumberFormat="0" applyFill="0" applyAlignment="0" applyProtection="0"/>
    <xf numFmtId="0" fontId="12" fillId="75" borderId="17" applyNumberFormat="0" applyProtection="0">
      <alignment horizontal="left" vertical="center" indent="1"/>
    </xf>
    <xf numFmtId="4" fontId="19" fillId="37"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4" fontId="12" fillId="0" borderId="18"/>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04" fillId="73" borderId="17" applyNumberFormat="0" applyProtection="0">
      <alignment horizontal="left" vertical="center" indent="1"/>
    </xf>
    <xf numFmtId="4" fontId="103" fillId="61" borderId="17" applyNumberFormat="0" applyProtection="0">
      <alignment vertical="center"/>
    </xf>
    <xf numFmtId="0" fontId="100" fillId="56" borderId="17" applyNumberForma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3" fillId="61" borderId="17" applyNumberFormat="0" applyProtection="0">
      <alignment vertical="center"/>
    </xf>
    <xf numFmtId="4" fontId="19" fillId="37" borderId="17" applyNumberFormat="0" applyProtection="0">
      <alignment horizontal="left" vertical="center" indent="1"/>
    </xf>
    <xf numFmtId="182" fontId="12" fillId="3" borderId="18" applyNumberFormat="0" applyFont="0" applyAlignment="0">
      <protection locked="0"/>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4" fontId="12" fillId="0" borderId="18"/>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84" fillId="56" borderId="35" applyNumberFormat="0" applyAlignment="0" applyProtection="0"/>
    <xf numFmtId="0" fontId="7" fillId="63" borderId="44" applyNumberFormat="0" applyFont="0" applyAlignment="0" applyProtection="0"/>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37" borderId="45" applyNumberFormat="0" applyProtection="0">
      <alignment horizontal="left" vertical="center" indent="1"/>
    </xf>
    <xf numFmtId="4" fontId="21" fillId="61"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19"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4" fontId="12" fillId="0" borderId="18"/>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8" fillId="0" borderId="0"/>
    <xf numFmtId="194" fontId="34" fillId="0" borderId="0" applyFill="0" applyBorder="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2" fillId="0" borderId="0"/>
    <xf numFmtId="4" fontId="21" fillId="3"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4" fontId="21" fillId="3" borderId="17" applyNumberFormat="0" applyProtection="0">
      <alignment vertical="center"/>
    </xf>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871">
    <xf numFmtId="0" fontId="0" fillId="0" borderId="0" xfId="0"/>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2" applyFont="1" applyFill="1" applyBorder="1" applyAlignment="1">
      <alignment horizontal="center" vertical="center" wrapText="1"/>
    </xf>
    <xf numFmtId="4" fontId="13" fillId="2" borderId="1"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3" fillId="2" borderId="1" xfId="4" applyFont="1" applyFill="1" applyBorder="1" applyAlignment="1">
      <alignment horizontal="center" vertical="center" wrapText="1"/>
    </xf>
    <xf numFmtId="0" fontId="13" fillId="2" borderId="1" xfId="5" applyFont="1" applyFill="1" applyBorder="1" applyAlignment="1">
      <alignment horizontal="center" vertical="center" wrapText="1"/>
    </xf>
    <xf numFmtId="0" fontId="13" fillId="2" borderId="1" xfId="6" applyNumberFormat="1" applyFont="1" applyFill="1" applyBorder="1" applyAlignment="1" applyProtection="1">
      <alignment horizontal="center" vertical="center" wrapText="1"/>
    </xf>
    <xf numFmtId="0" fontId="13" fillId="2" borderId="1" xfId="7" applyFont="1" applyFill="1" applyBorder="1" applyAlignment="1">
      <alignment horizontal="center" vertical="center" wrapText="1"/>
    </xf>
    <xf numFmtId="4" fontId="13" fillId="2" borderId="1" xfId="3"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xf>
    <xf numFmtId="0" fontId="13" fillId="2" borderId="1" xfId="0" applyNumberFormat="1" applyFont="1" applyFill="1" applyBorder="1" applyAlignment="1">
      <alignment horizontal="center"/>
    </xf>
    <xf numFmtId="43" fontId="13" fillId="2" borderId="1" xfId="3" applyNumberFormat="1" applyFont="1" applyFill="1" applyBorder="1" applyAlignment="1">
      <alignment horizontal="center" vertical="center" wrapText="1"/>
    </xf>
    <xf numFmtId="3"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xf>
    <xf numFmtId="0" fontId="14" fillId="2" borderId="1" xfId="0" applyFont="1" applyFill="1" applyBorder="1" applyAlignment="1">
      <alignment horizontal="center" vertical="center"/>
    </xf>
    <xf numFmtId="0" fontId="9" fillId="2" borderId="0" xfId="0" applyFont="1" applyFill="1"/>
    <xf numFmtId="0" fontId="14" fillId="2" borderId="0" xfId="0" applyFont="1" applyFill="1"/>
    <xf numFmtId="0" fontId="14" fillId="2" borderId="1" xfId="0" applyFont="1" applyFill="1" applyBorder="1"/>
    <xf numFmtId="0" fontId="13" fillId="2" borderId="1" xfId="0" applyNumberFormat="1" applyFont="1" applyFill="1" applyBorder="1" applyAlignment="1">
      <alignment horizontal="center" vertical="center" wrapText="1"/>
    </xf>
    <xf numFmtId="0" fontId="13" fillId="2" borderId="1" xfId="8" applyFont="1" applyFill="1" applyBorder="1" applyAlignment="1">
      <alignment horizontal="center" vertical="center" wrapText="1"/>
    </xf>
    <xf numFmtId="49" fontId="13" fillId="2" borderId="1" xfId="7" applyNumberFormat="1" applyFont="1" applyFill="1" applyBorder="1" applyAlignment="1">
      <alignment horizontal="center" vertical="center" wrapText="1"/>
    </xf>
    <xf numFmtId="0" fontId="13" fillId="2" borderId="1" xfId="9" applyFont="1" applyFill="1" applyBorder="1" applyAlignment="1">
      <alignment horizontal="center" vertical="center" wrapText="1"/>
    </xf>
    <xf numFmtId="1" fontId="13" fillId="2" borderId="1" xfId="0" applyNumberFormat="1" applyFont="1" applyFill="1" applyBorder="1" applyAlignment="1">
      <alignment horizontal="center" vertical="center"/>
    </xf>
    <xf numFmtId="0" fontId="13" fillId="2" borderId="1" xfId="10" applyFont="1" applyFill="1" applyBorder="1" applyAlignment="1">
      <alignment horizontal="center" vertical="center" wrapText="1"/>
    </xf>
    <xf numFmtId="0" fontId="13" fillId="2" borderId="1" xfId="11" applyFont="1" applyFill="1" applyBorder="1" applyAlignment="1">
      <alignment horizontal="center" vertical="center" wrapText="1"/>
    </xf>
    <xf numFmtId="4" fontId="13" fillId="2" borderId="1" xfId="6"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0" fontId="9" fillId="2" borderId="1" xfId="0" applyFont="1" applyFill="1" applyBorder="1" applyAlignment="1">
      <alignment horizontal="center" vertical="center"/>
    </xf>
    <xf numFmtId="0" fontId="16" fillId="2" borderId="1" xfId="1" applyFont="1" applyFill="1" applyBorder="1" applyAlignment="1">
      <alignment horizontal="center" vertical="center" wrapText="1"/>
    </xf>
    <xf numFmtId="164" fontId="16" fillId="2" borderId="1" xfId="1" applyNumberFormat="1"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4" fontId="16" fillId="2" borderId="1" xfId="1" applyNumberFormat="1" applyFont="1" applyFill="1" applyBorder="1" applyAlignment="1">
      <alignment horizontal="center" vertical="center" wrapText="1"/>
    </xf>
    <xf numFmtId="0" fontId="8" fillId="2" borderId="0" xfId="1" applyFont="1" applyFill="1" applyBorder="1" applyAlignment="1">
      <alignment horizontal="center" vertical="center" wrapText="1"/>
    </xf>
    <xf numFmtId="1" fontId="8" fillId="2" borderId="0" xfId="1" applyNumberFormat="1" applyFont="1" applyFill="1" applyBorder="1" applyAlignment="1">
      <alignment horizontal="center" vertical="center" wrapText="1"/>
    </xf>
    <xf numFmtId="4" fontId="8" fillId="2" borderId="0"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1" fontId="13" fillId="2" borderId="1" xfId="12" applyNumberFormat="1" applyFont="1" applyFill="1" applyBorder="1" applyAlignment="1">
      <alignment horizontal="center" vertical="center" wrapText="1"/>
    </xf>
    <xf numFmtId="4" fontId="13" fillId="2" borderId="1" xfId="13" applyNumberFormat="1" applyFont="1" applyFill="1" applyBorder="1" applyAlignment="1">
      <alignment horizontal="center" vertical="center" wrapText="1"/>
    </xf>
    <xf numFmtId="0" fontId="13" fillId="2" borderId="1" xfId="14" applyFont="1" applyFill="1" applyBorder="1" applyAlignment="1">
      <alignment horizontal="center" vertical="center" wrapText="1"/>
    </xf>
    <xf numFmtId="166" fontId="13" fillId="2" borderId="1" xfId="15" applyFont="1" applyFill="1" applyBorder="1" applyAlignment="1">
      <alignment horizontal="center" vertical="center" wrapText="1"/>
    </xf>
    <xf numFmtId="0" fontId="11" fillId="2" borderId="1" xfId="14" applyFont="1" applyFill="1" applyBorder="1" applyAlignment="1">
      <alignment horizontal="center" vertical="center" wrapText="1"/>
    </xf>
    <xf numFmtId="0" fontId="20"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0" fontId="9" fillId="2" borderId="1" xfId="16"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7" fontId="9" fillId="2" borderId="1" xfId="17" applyNumberFormat="1" applyFont="1" applyFill="1" applyBorder="1" applyAlignment="1">
      <alignment horizontal="center" vertical="center" wrapText="1"/>
    </xf>
    <xf numFmtId="0" fontId="9" fillId="2" borderId="1" xfId="6" applyNumberFormat="1" applyFont="1" applyFill="1" applyBorder="1" applyAlignment="1" applyProtection="1">
      <alignment horizontal="center" vertical="center" wrapText="1"/>
    </xf>
    <xf numFmtId="0" fontId="10" fillId="2" borderId="0"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 fontId="13" fillId="2" borderId="1" xfId="18" applyNumberFormat="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3" xfId="16"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 fontId="9" fillId="2" borderId="4" xfId="19" applyNumberFormat="1" applyFont="1" applyFill="1" applyAlignment="1" applyProtection="1">
      <alignment horizontal="center" vertical="center"/>
      <protection locked="0"/>
    </xf>
    <xf numFmtId="4" fontId="9" fillId="2" borderId="1" xfId="20" applyNumberFormat="1" applyFont="1" applyFill="1" applyBorder="1" applyAlignment="1" applyProtection="1">
      <alignment horizontal="center" vertical="center" wrapText="1"/>
      <protection locked="0"/>
    </xf>
    <xf numFmtId="0" fontId="13" fillId="2" borderId="1" xfId="16" applyFont="1" applyFill="1" applyBorder="1" applyAlignment="1">
      <alignment horizontal="center" vertical="center" wrapText="1"/>
    </xf>
    <xf numFmtId="17" fontId="13" fillId="2" borderId="1" xfId="17" applyNumberFormat="1" applyFont="1" applyFill="1" applyBorder="1" applyAlignment="1">
      <alignment horizontal="center" vertical="center" wrapText="1"/>
    </xf>
    <xf numFmtId="3" fontId="9" fillId="2" borderId="1" xfId="16"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1" applyNumberFormat="1" applyFont="1" applyFill="1" applyBorder="1" applyAlignment="1">
      <alignment horizontal="center" vertical="center" wrapText="1"/>
    </xf>
    <xf numFmtId="0" fontId="13" fillId="2" borderId="3" xfId="16"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3" fontId="9" fillId="2" borderId="3" xfId="16" applyNumberFormat="1" applyFont="1" applyFill="1" applyBorder="1" applyAlignment="1">
      <alignment horizontal="center" vertical="center" wrapText="1"/>
    </xf>
    <xf numFmtId="4" fontId="13" fillId="2" borderId="3" xfId="18" applyNumberFormat="1" applyFont="1" applyFill="1" applyBorder="1" applyAlignment="1">
      <alignment horizontal="center" vertical="center" wrapText="1"/>
    </xf>
    <xf numFmtId="4" fontId="13" fillId="2" borderId="1" xfId="19" applyNumberFormat="1" applyFont="1" applyFill="1" applyBorder="1" applyAlignment="1" applyProtection="1">
      <alignment horizontal="center" vertical="center" wrapText="1"/>
      <protection locked="0"/>
    </xf>
    <xf numFmtId="0" fontId="9" fillId="2" borderId="1" xfId="0" applyFont="1" applyFill="1" applyBorder="1"/>
    <xf numFmtId="0" fontId="14"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xf>
    <xf numFmtId="49" fontId="9" fillId="2" borderId="1" xfId="21" applyNumberFormat="1" applyFont="1" applyFill="1" applyBorder="1" applyAlignment="1">
      <alignment horizontal="center" vertical="center" wrapText="1"/>
    </xf>
    <xf numFmtId="0" fontId="13" fillId="2" borderId="1" xfId="1" applyFont="1" applyFill="1" applyBorder="1" applyAlignment="1">
      <alignment horizontal="center" vertical="center"/>
    </xf>
    <xf numFmtId="0" fontId="16" fillId="2"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0" fontId="16" fillId="2" borderId="2" xfId="0" applyNumberFormat="1" applyFont="1" applyFill="1" applyBorder="1" applyAlignment="1">
      <alignment horizontal="center" vertical="center"/>
    </xf>
    <xf numFmtId="49" fontId="13" fillId="2" borderId="1" xfId="21"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wrapText="1"/>
    </xf>
    <xf numFmtId="0" fontId="13" fillId="2" borderId="1" xfId="23" applyFont="1" applyFill="1" applyBorder="1" applyAlignment="1">
      <alignment horizontal="center" vertical="center" wrapText="1"/>
    </xf>
    <xf numFmtId="0" fontId="13" fillId="2" borderId="1" xfId="24"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5" xfId="25" applyFont="1" applyFill="1" applyBorder="1" applyAlignment="1">
      <alignment horizontal="center" vertical="center" wrapText="1"/>
    </xf>
    <xf numFmtId="0" fontId="9" fillId="2" borderId="1" xfId="22" applyFont="1" applyFill="1" applyBorder="1" applyAlignment="1">
      <alignment horizontal="center" vertical="center" wrapText="1"/>
    </xf>
    <xf numFmtId="0" fontId="13" fillId="2" borderId="0" xfId="0" applyFont="1" applyFill="1" applyAlignment="1">
      <alignment horizontal="center" vertical="center" wrapText="1"/>
    </xf>
    <xf numFmtId="0" fontId="9" fillId="2" borderId="1" xfId="17"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6" xfId="26" applyFont="1" applyFill="1" applyBorder="1" applyAlignment="1">
      <alignment horizontal="center" vertical="center" wrapText="1"/>
    </xf>
    <xf numFmtId="49" fontId="13" fillId="2" borderId="6" xfId="7" applyNumberFormat="1" applyFont="1" applyFill="1" applyBorder="1" applyAlignment="1">
      <alignment horizontal="center" vertical="center" wrapText="1"/>
    </xf>
    <xf numFmtId="49" fontId="13" fillId="2" borderId="6" xfId="8"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xf>
    <xf numFmtId="0" fontId="13" fillId="2" borderId="6" xfId="10" applyFont="1" applyFill="1" applyBorder="1" applyAlignment="1">
      <alignment horizontal="center" vertical="center" wrapText="1"/>
    </xf>
    <xf numFmtId="0" fontId="13" fillId="2" borderId="6" xfId="8" applyFont="1" applyFill="1" applyBorder="1" applyAlignment="1">
      <alignment horizontal="center" vertical="center" wrapText="1"/>
    </xf>
    <xf numFmtId="0" fontId="13" fillId="2" borderId="6" xfId="1" applyNumberFormat="1" applyFont="1" applyFill="1" applyBorder="1" applyAlignment="1">
      <alignment horizontal="center" vertical="center" wrapText="1"/>
    </xf>
    <xf numFmtId="0" fontId="13" fillId="2" borderId="6" xfId="7" applyFont="1" applyFill="1" applyBorder="1" applyAlignment="1">
      <alignment horizontal="center" vertical="center" wrapText="1"/>
    </xf>
    <xf numFmtId="4" fontId="13" fillId="2" borderId="6" xfId="1" applyNumberFormat="1" applyFont="1" applyFill="1" applyBorder="1" applyAlignment="1">
      <alignment horizontal="center" vertical="center" wrapText="1"/>
    </xf>
    <xf numFmtId="1" fontId="13" fillId="2" borderId="6" xfId="1"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3" fontId="13" fillId="2" borderId="6" xfId="0" applyNumberFormat="1" applyFont="1" applyFill="1" applyBorder="1" applyAlignment="1">
      <alignment horizontal="center" vertical="center" wrapText="1"/>
    </xf>
    <xf numFmtId="49" fontId="13" fillId="2" borderId="6" xfId="1"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6" xfId="0" applyFont="1" applyFill="1" applyBorder="1"/>
    <xf numFmtId="0" fontId="9" fillId="2" borderId="6" xfId="1" applyFont="1" applyFill="1" applyBorder="1" applyAlignment="1">
      <alignment horizontal="center" vertical="center" wrapText="1"/>
    </xf>
    <xf numFmtId="4" fontId="9" fillId="2" borderId="6" xfId="0" applyNumberFormat="1" applyFont="1" applyFill="1" applyBorder="1" applyAlignment="1">
      <alignment horizontal="center" vertical="center"/>
    </xf>
    <xf numFmtId="0" fontId="13" fillId="2" borderId="6" xfId="6" applyNumberFormat="1" applyFont="1" applyFill="1" applyBorder="1" applyAlignment="1" applyProtection="1">
      <alignment horizontal="center" vertical="center" wrapText="1"/>
    </xf>
    <xf numFmtId="0" fontId="9" fillId="2" borderId="6" xfId="6" applyNumberFormat="1" applyFont="1" applyFill="1" applyBorder="1" applyAlignment="1" applyProtection="1">
      <alignment horizontal="center" vertical="center" wrapText="1"/>
    </xf>
    <xf numFmtId="0" fontId="16" fillId="2" borderId="3"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3" xfId="6" applyNumberFormat="1" applyFont="1" applyFill="1" applyBorder="1" applyAlignment="1" applyProtection="1">
      <alignment horizontal="center" vertical="center" wrapText="1"/>
    </xf>
    <xf numFmtId="4" fontId="16" fillId="2" borderId="7"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3" fillId="2" borderId="6" xfId="4"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3" fillId="2" borderId="6" xfId="24" applyFont="1" applyFill="1" applyBorder="1" applyAlignment="1">
      <alignment horizontal="center" vertical="center" wrapText="1"/>
    </xf>
    <xf numFmtId="0" fontId="16" fillId="2" borderId="6" xfId="1" applyFont="1" applyFill="1" applyBorder="1" applyAlignment="1">
      <alignment horizontal="center" vertical="center" wrapText="1"/>
    </xf>
    <xf numFmtId="0" fontId="13" fillId="2" borderId="6" xfId="27" applyFont="1" applyFill="1" applyBorder="1" applyAlignment="1">
      <alignment horizontal="center" vertical="center" wrapText="1"/>
    </xf>
    <xf numFmtId="0" fontId="13" fillId="2" borderId="6" xfId="25" applyFont="1" applyFill="1" applyBorder="1" applyAlignment="1">
      <alignment horizontal="center" vertical="center" wrapText="1"/>
    </xf>
    <xf numFmtId="0" fontId="13" fillId="2" borderId="8" xfId="28" applyFont="1" applyFill="1" applyBorder="1" applyAlignment="1">
      <alignment horizontal="center" vertical="center" wrapText="1"/>
    </xf>
    <xf numFmtId="3" fontId="13" fillId="2" borderId="6" xfId="6" applyNumberFormat="1" applyFont="1" applyFill="1" applyBorder="1" applyAlignment="1" applyProtection="1">
      <alignment horizontal="center" vertical="center" wrapText="1"/>
    </xf>
    <xf numFmtId="0" fontId="13" fillId="2" borderId="9" xfId="6" applyNumberFormat="1" applyFont="1" applyFill="1" applyBorder="1" applyAlignment="1" applyProtection="1">
      <alignment horizontal="center" vertical="center" wrapText="1"/>
    </xf>
    <xf numFmtId="3" fontId="16" fillId="2" borderId="1"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xf>
    <xf numFmtId="0" fontId="16" fillId="2" borderId="7" xfId="0" applyNumberFormat="1" applyFont="1" applyFill="1" applyBorder="1" applyAlignment="1">
      <alignment horizontal="center" vertical="center"/>
    </xf>
    <xf numFmtId="0" fontId="16" fillId="2" borderId="6" xfId="29"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wrapText="1"/>
    </xf>
    <xf numFmtId="4" fontId="13" fillId="2" borderId="6" xfId="6" applyNumberFormat="1" applyFont="1" applyFill="1" applyBorder="1" applyAlignment="1" applyProtection="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4" fontId="8" fillId="2" borderId="5" xfId="1" applyNumberFormat="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1" fontId="8" fillId="2" borderId="12" xfId="1" applyNumberFormat="1" applyFont="1" applyFill="1" applyBorder="1" applyAlignment="1">
      <alignment horizontal="center" vertical="center" wrapText="1"/>
    </xf>
    <xf numFmtId="4" fontId="8" fillId="2" borderId="12" xfId="1" applyNumberFormat="1" applyFont="1" applyFill="1" applyBorder="1" applyAlignment="1">
      <alignment horizontal="center" vertical="center" wrapText="1"/>
    </xf>
    <xf numFmtId="3" fontId="8" fillId="2" borderId="12" xfId="1" applyNumberFormat="1" applyFont="1" applyFill="1" applyBorder="1" applyAlignment="1">
      <alignment horizontal="center" vertical="center" wrapText="1"/>
    </xf>
    <xf numFmtId="0" fontId="13" fillId="2" borderId="1" xfId="26"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0" fontId="13" fillId="2" borderId="1" xfId="17" applyFont="1" applyFill="1" applyBorder="1" applyAlignment="1">
      <alignment horizontal="center" vertical="center" wrapText="1"/>
    </xf>
    <xf numFmtId="1" fontId="13" fillId="2" borderId="1" xfId="1"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14" applyFont="1" applyFill="1" applyBorder="1" applyAlignment="1">
      <alignment horizontal="center" vertical="center" wrapText="1"/>
    </xf>
    <xf numFmtId="0" fontId="10" fillId="2" borderId="0" xfId="0" applyFont="1" applyFill="1"/>
    <xf numFmtId="0" fontId="14" fillId="2" borderId="0" xfId="0" applyFont="1" applyFill="1" applyAlignment="1">
      <alignment horizontal="center" vertical="center"/>
    </xf>
    <xf numFmtId="0" fontId="10" fillId="2" borderId="0" xfId="0" applyFont="1" applyFill="1" applyAlignment="1">
      <alignment horizontal="left" vertical="center"/>
    </xf>
    <xf numFmtId="166" fontId="8" fillId="2" borderId="1" xfId="15" applyFont="1" applyFill="1" applyBorder="1" applyAlignment="1">
      <alignment horizontal="center" vertical="center" wrapText="1"/>
    </xf>
    <xf numFmtId="166" fontId="8" fillId="2" borderId="9" xfId="15"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43" fontId="10" fillId="2" borderId="1" xfId="0" applyNumberFormat="1" applyFont="1" applyFill="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vertical="center"/>
    </xf>
    <xf numFmtId="1" fontId="8" fillId="2" borderId="1" xfId="12" applyNumberFormat="1" applyFont="1" applyFill="1" applyBorder="1" applyAlignment="1">
      <alignment horizontal="left" vertical="center"/>
    </xf>
    <xf numFmtId="0" fontId="8" fillId="2" borderId="1" xfId="1" applyFont="1" applyFill="1" applyBorder="1" applyAlignment="1">
      <alignment horizontal="center" vertical="center" wrapText="1"/>
    </xf>
    <xf numFmtId="0" fontId="8" fillId="2" borderId="1" xfId="23"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1" xfId="2" applyFont="1" applyFill="1" applyBorder="1" applyAlignment="1">
      <alignment horizontal="center" vertical="center" wrapText="1"/>
    </xf>
    <xf numFmtId="4" fontId="8" fillId="2" borderId="1" xfId="13" applyNumberFormat="1" applyFont="1" applyFill="1" applyBorder="1" applyAlignment="1">
      <alignment horizontal="center" vertical="center" wrapText="1"/>
    </xf>
    <xf numFmtId="0" fontId="8" fillId="2" borderId="1" xfId="14" applyFont="1" applyFill="1" applyBorder="1" applyAlignment="1">
      <alignment horizontal="center" vertical="center" wrapText="1"/>
    </xf>
    <xf numFmtId="0" fontId="13" fillId="2" borderId="1" xfId="25" applyFont="1" applyFill="1" applyBorder="1" applyAlignment="1">
      <alignment horizontal="center" vertical="center" wrapText="1"/>
    </xf>
    <xf numFmtId="0" fontId="10" fillId="2" borderId="3" xfId="0" applyFont="1" applyFill="1" applyBorder="1" applyAlignment="1">
      <alignment horizontal="left" vertical="center"/>
    </xf>
    <xf numFmtId="0" fontId="9" fillId="2" borderId="3" xfId="0" applyFont="1" applyFill="1" applyBorder="1" applyAlignment="1">
      <alignment horizontal="center" vertical="center"/>
    </xf>
    <xf numFmtId="4" fontId="10" fillId="2" borderId="3" xfId="0" applyNumberFormat="1" applyFont="1" applyFill="1" applyBorder="1" applyAlignment="1">
      <alignment horizontal="center" vertical="center"/>
    </xf>
    <xf numFmtId="166" fontId="13" fillId="2" borderId="9" xfId="15" applyFont="1" applyFill="1" applyBorder="1" applyAlignment="1">
      <alignment horizontal="center" vertical="center" wrapText="1"/>
    </xf>
    <xf numFmtId="0" fontId="9" fillId="2" borderId="1" xfId="30" applyFont="1" applyFill="1" applyBorder="1" applyAlignment="1">
      <alignment horizontal="center" vertical="center" wrapText="1"/>
    </xf>
    <xf numFmtId="1" fontId="9" fillId="2" borderId="1" xfId="30" applyNumberFormat="1" applyFont="1" applyFill="1" applyBorder="1" applyAlignment="1">
      <alignment horizontal="center" vertical="center" wrapText="1"/>
    </xf>
    <xf numFmtId="0" fontId="11" fillId="2" borderId="1" xfId="29" applyFont="1" applyFill="1" applyBorder="1" applyAlignment="1">
      <alignment horizontal="center" vertical="center" wrapText="1"/>
    </xf>
    <xf numFmtId="0" fontId="9" fillId="2" borderId="0"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xf numFmtId="4" fontId="13" fillId="2" borderId="3" xfId="1"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66" fontId="13" fillId="2" borderId="6" xfId="15" applyFont="1" applyFill="1" applyBorder="1" applyAlignment="1">
      <alignment horizontal="center" vertical="center" wrapText="1"/>
    </xf>
    <xf numFmtId="43" fontId="13" fillId="2" borderId="6" xfId="0" applyNumberFormat="1" applyFont="1" applyFill="1" applyBorder="1" applyAlignment="1">
      <alignment horizontal="center" vertical="center" wrapText="1"/>
    </xf>
    <xf numFmtId="43" fontId="13"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xf>
    <xf numFmtId="0" fontId="11" fillId="2" borderId="0"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 xfId="0" applyNumberFormat="1" applyFont="1" applyFill="1" applyBorder="1" applyAlignment="1">
      <alignment horizontal="center" vertical="center"/>
    </xf>
    <xf numFmtId="0" fontId="11" fillId="2" borderId="1" xfId="0" applyFont="1" applyFill="1" applyBorder="1" applyAlignment="1">
      <alignment wrapText="1"/>
    </xf>
    <xf numFmtId="0" fontId="11" fillId="2" borderId="0" xfId="0" applyFont="1" applyFill="1" applyBorder="1"/>
    <xf numFmtId="0" fontId="13" fillId="2" borderId="1" xfId="6" applyFont="1" applyFill="1" applyBorder="1" applyAlignment="1">
      <alignment horizontal="center" vertical="center" wrapText="1"/>
    </xf>
    <xf numFmtId="0" fontId="9" fillId="2" borderId="1" xfId="7" applyFont="1" applyFill="1" applyBorder="1" applyAlignment="1">
      <alignment horizontal="center" vertical="center" wrapText="1"/>
    </xf>
    <xf numFmtId="0" fontId="25" fillId="2" borderId="1" xfId="1" applyFont="1" applyFill="1" applyBorder="1"/>
    <xf numFmtId="4" fontId="13" fillId="2" borderId="1" xfId="0" applyNumberFormat="1" applyFont="1" applyFill="1" applyBorder="1" applyAlignment="1">
      <alignment horizontal="center" vertical="center"/>
    </xf>
    <xf numFmtId="0" fontId="14" fillId="2" borderId="1" xfId="1" applyFont="1" applyFill="1" applyBorder="1" applyAlignment="1">
      <alignment horizontal="center" vertical="center"/>
    </xf>
    <xf numFmtId="0" fontId="11" fillId="2" borderId="1" xfId="0" applyFont="1" applyFill="1" applyBorder="1" applyAlignment="1">
      <alignment horizontal="center" vertical="center"/>
    </xf>
    <xf numFmtId="0" fontId="14" fillId="2" borderId="0" xfId="0" applyFont="1" applyFill="1" applyAlignment="1">
      <alignment horizontal="left" vertical="center"/>
    </xf>
    <xf numFmtId="1" fontId="11" fillId="2" borderId="1" xfId="1" applyNumberFormat="1" applyFont="1" applyFill="1" applyBorder="1" applyAlignment="1">
      <alignment horizontal="center" vertical="center" wrapText="1"/>
    </xf>
    <xf numFmtId="0" fontId="11" fillId="2" borderId="0" xfId="1" applyFont="1" applyFill="1" applyBorder="1" applyAlignment="1">
      <alignment horizontal="center" vertical="center" wrapText="1"/>
    </xf>
    <xf numFmtId="1" fontId="11" fillId="2" borderId="0" xfId="1" applyNumberFormat="1" applyFont="1" applyFill="1" applyBorder="1" applyAlignment="1">
      <alignment horizontal="center" vertical="center" wrapText="1"/>
    </xf>
    <xf numFmtId="0" fontId="8" fillId="2" borderId="14" xfId="1" applyFont="1" applyFill="1" applyBorder="1" applyAlignment="1">
      <alignment horizontal="center" vertical="center" wrapText="1"/>
    </xf>
    <xf numFmtId="3" fontId="8" fillId="2" borderId="15" xfId="1"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3" fontId="13" fillId="2" borderId="9" xfId="1" applyNumberFormat="1" applyFont="1" applyFill="1" applyBorder="1" applyAlignment="1">
      <alignment horizontal="center" vertical="center" wrapText="1"/>
    </xf>
    <xf numFmtId="0" fontId="13" fillId="2" borderId="9" xfId="0" applyFont="1" applyFill="1" applyBorder="1" applyAlignment="1">
      <alignment wrapText="1"/>
    </xf>
    <xf numFmtId="0" fontId="13" fillId="2" borderId="9" xfId="1" applyNumberFormat="1" applyFont="1" applyFill="1" applyBorder="1" applyAlignment="1">
      <alignment horizontal="center" vertical="center" wrapText="1"/>
    </xf>
    <xf numFmtId="4" fontId="13" fillId="2" borderId="9" xfId="1" applyNumberFormat="1" applyFont="1" applyFill="1" applyBorder="1" applyAlignment="1">
      <alignment horizontal="center" vertical="center" wrapText="1"/>
    </xf>
    <xf numFmtId="0" fontId="13" fillId="2" borderId="9" xfId="11" applyFont="1" applyFill="1" applyBorder="1" applyAlignment="1">
      <alignment horizontal="center" vertical="center" wrapText="1"/>
    </xf>
    <xf numFmtId="0" fontId="16" fillId="2" borderId="9" xfId="1" applyFont="1" applyFill="1" applyBorder="1" applyAlignment="1">
      <alignment horizontal="center" vertical="center" wrapText="1"/>
    </xf>
    <xf numFmtId="0" fontId="9" fillId="2" borderId="9" xfId="0" applyFont="1" applyFill="1" applyBorder="1"/>
    <xf numFmtId="0" fontId="13" fillId="2" borderId="9" xfId="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0" fontId="13" fillId="2" borderId="7" xfId="0" applyFont="1" applyFill="1" applyBorder="1" applyAlignment="1">
      <alignment wrapText="1"/>
    </xf>
    <xf numFmtId="0" fontId="25" fillId="2" borderId="9" xfId="1" applyFont="1" applyFill="1" applyBorder="1"/>
    <xf numFmtId="0" fontId="9" fillId="2" borderId="7" xfId="0" applyFont="1" applyFill="1" applyBorder="1" applyAlignment="1">
      <alignment horizontal="center" vertical="center"/>
    </xf>
    <xf numFmtId="0" fontId="24" fillId="2" borderId="1" xfId="0" applyFont="1" applyFill="1" applyBorder="1"/>
    <xf numFmtId="0" fontId="13" fillId="2" borderId="1" xfId="23" applyFont="1" applyFill="1" applyBorder="1" applyAlignment="1">
      <alignment horizontal="center" vertical="center"/>
    </xf>
    <xf numFmtId="169" fontId="13" fillId="2" borderId="1" xfId="32" applyNumberFormat="1" applyFont="1" applyFill="1" applyBorder="1" applyAlignment="1">
      <alignment horizontal="center" vertical="center" wrapText="1"/>
    </xf>
    <xf numFmtId="43" fontId="13" fillId="2" borderId="1" xfId="32" applyFont="1" applyFill="1" applyBorder="1" applyAlignment="1">
      <alignment horizontal="center" vertical="center"/>
    </xf>
    <xf numFmtId="0" fontId="11" fillId="2" borderId="1" xfId="23" applyFont="1" applyFill="1" applyBorder="1" applyAlignment="1">
      <alignment horizontal="center" vertical="center" wrapText="1"/>
    </xf>
    <xf numFmtId="0" fontId="11" fillId="2" borderId="1" xfId="23" applyFont="1" applyFill="1" applyBorder="1" applyAlignment="1">
      <alignment horizontal="center" vertical="center"/>
    </xf>
    <xf numFmtId="0" fontId="11" fillId="2" borderId="1" xfId="23" applyFont="1" applyFill="1" applyBorder="1"/>
    <xf numFmtId="0" fontId="13" fillId="2" borderId="0" xfId="23" applyFont="1" applyFill="1" applyAlignment="1">
      <alignment horizontal="center" vertical="center" wrapText="1"/>
    </xf>
    <xf numFmtId="0" fontId="13" fillId="2" borderId="0" xfId="23" applyFont="1" applyFill="1"/>
    <xf numFmtId="0" fontId="8" fillId="2" borderId="0" xfId="0" applyFont="1" applyFill="1" applyAlignment="1">
      <alignment vertical="center"/>
    </xf>
    <xf numFmtId="43" fontId="13" fillId="2" borderId="1" xfId="32" applyFont="1" applyFill="1" applyBorder="1" applyAlignment="1">
      <alignment horizontal="center" vertical="center" wrapText="1"/>
    </xf>
    <xf numFmtId="0" fontId="11" fillId="2" borderId="0" xfId="23" applyFont="1" applyFill="1" applyAlignment="1">
      <alignment horizontal="center" vertical="center" wrapText="1"/>
    </xf>
    <xf numFmtId="0" fontId="26" fillId="2" borderId="0" xfId="23" applyFont="1" applyFill="1"/>
    <xf numFmtId="0" fontId="8" fillId="2" borderId="0" xfId="0" applyFont="1" applyFill="1" applyAlignment="1">
      <alignment horizontal="center" vertical="center" wrapText="1"/>
    </xf>
    <xf numFmtId="49" fontId="13" fillId="2" borderId="1" xfId="23" applyNumberFormat="1" applyFont="1" applyFill="1" applyBorder="1" applyAlignment="1">
      <alignment horizontal="center" vertical="center" wrapText="1"/>
    </xf>
    <xf numFmtId="4" fontId="13" fillId="2" borderId="1" xfId="23" applyNumberFormat="1" applyFont="1" applyFill="1" applyBorder="1" applyAlignment="1">
      <alignment horizontal="center" vertical="center" wrapText="1"/>
    </xf>
    <xf numFmtId="0" fontId="13" fillId="2" borderId="1" xfId="23" applyFont="1" applyFill="1" applyBorder="1" applyAlignment="1" applyProtection="1">
      <alignment horizontal="center" vertical="center" wrapText="1"/>
      <protection locked="0"/>
    </xf>
    <xf numFmtId="1" fontId="13" fillId="2" borderId="1" xfId="6" applyNumberFormat="1" applyFont="1" applyFill="1" applyBorder="1" applyAlignment="1" applyProtection="1">
      <alignment horizontal="center" vertical="center" wrapText="1"/>
    </xf>
    <xf numFmtId="3" fontId="13" fillId="2" borderId="1" xfId="6" applyNumberFormat="1" applyFont="1" applyFill="1" applyBorder="1" applyAlignment="1" applyProtection="1">
      <alignment horizontal="center" vertical="center" wrapText="1"/>
    </xf>
    <xf numFmtId="0" fontId="11" fillId="2" borderId="1" xfId="6" applyNumberFormat="1" applyFont="1" applyFill="1" applyBorder="1" applyAlignment="1" applyProtection="1">
      <alignment horizontal="center" vertical="center" wrapText="1"/>
    </xf>
    <xf numFmtId="0" fontId="27" fillId="2" borderId="1" xfId="0" applyFont="1" applyFill="1" applyBorder="1"/>
    <xf numFmtId="0" fontId="28" fillId="2" borderId="0" xfId="0" applyFont="1" applyFill="1"/>
    <xf numFmtId="166" fontId="13" fillId="2" borderId="1" xfId="15" applyFont="1" applyFill="1" applyBorder="1" applyAlignment="1">
      <alignment vertical="center" wrapText="1"/>
    </xf>
    <xf numFmtId="43" fontId="13" fillId="2" borderId="1" xfId="0" applyNumberFormat="1" applyFont="1" applyFill="1" applyBorder="1" applyAlignment="1">
      <alignment vertical="center" wrapText="1"/>
    </xf>
    <xf numFmtId="0" fontId="29" fillId="2" borderId="1" xfId="0" applyFont="1" applyFill="1" applyBorder="1"/>
    <xf numFmtId="0" fontId="7" fillId="2" borderId="0" xfId="0" applyFont="1" applyFill="1"/>
    <xf numFmtId="0" fontId="13" fillId="2" borderId="1" xfId="0" applyFont="1" applyFill="1" applyBorder="1" applyAlignment="1">
      <alignment horizontal="center" vertical="center"/>
    </xf>
    <xf numFmtId="170" fontId="13" fillId="2" borderId="1" xfId="15" applyNumberFormat="1" applyFont="1" applyFill="1" applyBorder="1" applyAlignment="1">
      <alignment horizontal="center" vertical="center"/>
    </xf>
    <xf numFmtId="166" fontId="13" fillId="2" borderId="1" xfId="15" applyFont="1" applyFill="1" applyBorder="1" applyAlignment="1">
      <alignment horizontal="center" vertical="center"/>
    </xf>
    <xf numFmtId="0" fontId="11" fillId="2" borderId="1" xfId="0" applyFont="1" applyFill="1" applyBorder="1"/>
    <xf numFmtId="0" fontId="13" fillId="2" borderId="1" xfId="1" applyFont="1" applyFill="1" applyBorder="1" applyAlignment="1">
      <alignment horizontal="center"/>
    </xf>
    <xf numFmtId="0" fontId="16" fillId="2" borderId="1" xfId="0" applyNumberFormat="1" applyFont="1" applyFill="1" applyBorder="1" applyAlignment="1">
      <alignment horizontal="justify" vertical="center"/>
    </xf>
    <xf numFmtId="0" fontId="9" fillId="2" borderId="1" xfId="0" applyFont="1" applyFill="1" applyBorder="1" applyAlignment="1">
      <alignment horizontal="justify" vertical="center"/>
    </xf>
    <xf numFmtId="0" fontId="16" fillId="2" borderId="1" xfId="0" applyFont="1" applyFill="1" applyBorder="1" applyAlignment="1">
      <alignment horizontal="justify" vertical="center"/>
    </xf>
    <xf numFmtId="0" fontId="16" fillId="2" borderId="1" xfId="0" applyFont="1" applyFill="1" applyBorder="1" applyAlignment="1">
      <alignment horizontal="justify" vertical="center" wrapText="1"/>
    </xf>
    <xf numFmtId="0" fontId="13" fillId="2" borderId="1" xfId="13" applyNumberFormat="1" applyFont="1" applyFill="1" applyBorder="1" applyAlignment="1">
      <alignment horizontal="center" vertical="center" wrapText="1"/>
    </xf>
    <xf numFmtId="1" fontId="13" fillId="2" borderId="1" xfId="1" applyNumberFormat="1" applyFont="1" applyFill="1" applyBorder="1" applyAlignment="1">
      <alignment horizontal="center" vertical="center"/>
    </xf>
    <xf numFmtId="0" fontId="13" fillId="2" borderId="0" xfId="1" applyFont="1" applyFill="1" applyAlignment="1">
      <alignment horizontal="center" vertical="center" wrapText="1"/>
    </xf>
    <xf numFmtId="0" fontId="13" fillId="2" borderId="0" xfId="1" applyFont="1" applyFill="1"/>
    <xf numFmtId="0" fontId="13" fillId="2" borderId="1" xfId="23" applyNumberFormat="1" applyFont="1" applyFill="1" applyBorder="1" applyAlignment="1">
      <alignment horizontal="center" vertical="center" wrapText="1"/>
    </xf>
    <xf numFmtId="49" fontId="13" fillId="2" borderId="1" xfId="33" applyNumberFormat="1" applyFont="1" applyFill="1" applyBorder="1" applyAlignment="1">
      <alignment horizontal="center" vertical="center" wrapText="1"/>
    </xf>
    <xf numFmtId="0" fontId="13" fillId="2" borderId="13" xfId="1" applyFont="1" applyFill="1" applyBorder="1" applyAlignment="1">
      <alignment horizontal="center" vertical="center" wrapText="1"/>
    </xf>
    <xf numFmtId="49" fontId="13" fillId="2" borderId="13" xfId="7"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0" fontId="13" fillId="2" borderId="13" xfId="7"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3" fontId="13" fillId="2" borderId="13" xfId="0" applyNumberFormat="1" applyFont="1" applyFill="1" applyBorder="1" applyAlignment="1">
      <alignment horizontal="center" vertical="center" wrapText="1"/>
    </xf>
    <xf numFmtId="1" fontId="13" fillId="2" borderId="13" xfId="1" applyNumberFormat="1" applyFont="1" applyFill="1" applyBorder="1" applyAlignment="1">
      <alignment horizontal="center" vertical="center" wrapText="1"/>
    </xf>
    <xf numFmtId="3" fontId="13" fillId="2" borderId="13" xfId="1" applyNumberFormat="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3" fillId="2" borderId="0" xfId="0" applyFont="1" applyFill="1" applyBorder="1" applyAlignment="1">
      <alignment horizontal="center" vertical="center" wrapText="1"/>
    </xf>
    <xf numFmtId="4" fontId="13" fillId="2" borderId="18" xfId="34" quotePrefix="1" applyNumberFormat="1" applyFont="1" applyFill="1" applyBorder="1" applyAlignment="1" applyProtection="1">
      <alignment horizontal="center" vertical="center"/>
      <protection locked="0"/>
    </xf>
    <xf numFmtId="4" fontId="13" fillId="2" borderId="18" xfId="1" applyNumberFormat="1" applyFont="1" applyFill="1" applyBorder="1" applyAlignment="1">
      <alignment horizontal="center" vertical="center" wrapText="1"/>
    </xf>
    <xf numFmtId="4" fontId="13" fillId="2" borderId="18"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8" xfId="11"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vertical="center"/>
    </xf>
    <xf numFmtId="0" fontId="11" fillId="2" borderId="18" xfId="0" applyFont="1" applyFill="1" applyBorder="1" applyAlignment="1">
      <alignment wrapText="1"/>
    </xf>
    <xf numFmtId="0" fontId="11" fillId="2" borderId="18" xfId="0" applyFont="1" applyFill="1" applyBorder="1"/>
    <xf numFmtId="0" fontId="13" fillId="2" borderId="18" xfId="23" applyFont="1" applyFill="1" applyBorder="1" applyAlignment="1">
      <alignment horizontal="center" vertical="center"/>
    </xf>
    <xf numFmtId="0" fontId="13" fillId="2" borderId="18" xfId="4" applyFont="1" applyFill="1" applyBorder="1" applyAlignment="1">
      <alignment horizontal="center" vertical="center" wrapText="1"/>
    </xf>
    <xf numFmtId="0" fontId="13" fillId="2" borderId="18" xfId="6" applyNumberFormat="1" applyFont="1" applyFill="1" applyBorder="1" applyAlignment="1" applyProtection="1">
      <alignment horizontal="center" vertical="center" wrapText="1"/>
    </xf>
    <xf numFmtId="0" fontId="13" fillId="2" borderId="3" xfId="0" applyNumberFormat="1" applyFont="1" applyFill="1" applyBorder="1" applyAlignment="1">
      <alignment horizontal="left" wrapText="1"/>
    </xf>
    <xf numFmtId="0" fontId="13" fillId="2" borderId="3" xfId="0" applyNumberFormat="1" applyFont="1" applyFill="1" applyBorder="1" applyAlignment="1">
      <alignment horizontal="center" wrapText="1"/>
    </xf>
    <xf numFmtId="4" fontId="13" fillId="2" borderId="3"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3" xfId="0" applyNumberFormat="1" applyFont="1" applyFill="1" applyBorder="1" applyAlignment="1">
      <alignment vertical="center" wrapText="1"/>
    </xf>
    <xf numFmtId="0"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vertical="center" wrapText="1"/>
    </xf>
    <xf numFmtId="0" fontId="11" fillId="2" borderId="18" xfId="0" applyNumberFormat="1" applyFont="1" applyFill="1" applyBorder="1" applyAlignment="1">
      <alignment horizontal="center" vertical="center" wrapText="1"/>
    </xf>
    <xf numFmtId="0" fontId="31" fillId="2" borderId="18" xfId="0" applyFont="1" applyFill="1" applyBorder="1" applyAlignment="1">
      <alignment wrapText="1"/>
    </xf>
    <xf numFmtId="0" fontId="30" fillId="2" borderId="0" xfId="0" applyFont="1" applyFill="1" applyAlignment="1">
      <alignment wrapText="1"/>
    </xf>
    <xf numFmtId="0" fontId="13" fillId="2" borderId="18" xfId="0" applyNumberFormat="1" applyFont="1" applyFill="1" applyBorder="1" applyAlignment="1">
      <alignment horizontal="left" wrapText="1"/>
    </xf>
    <xf numFmtId="0" fontId="13" fillId="2" borderId="18" xfId="0" applyNumberFormat="1" applyFont="1" applyFill="1" applyBorder="1" applyAlignment="1">
      <alignment horizontal="center" wrapText="1"/>
    </xf>
    <xf numFmtId="0" fontId="13" fillId="2" borderId="18" xfId="0" applyNumberFormat="1" applyFont="1" applyFill="1" applyBorder="1" applyAlignment="1">
      <alignment horizontal="center" vertical="center" wrapText="1"/>
    </xf>
    <xf numFmtId="0" fontId="13" fillId="2" borderId="18" xfId="24"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8" xfId="8"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13" fillId="2" borderId="18" xfId="0" applyNumberFormat="1" applyFont="1" applyFill="1" applyBorder="1" applyAlignment="1">
      <alignment vertical="center" wrapText="1"/>
    </xf>
    <xf numFmtId="0" fontId="11" fillId="2" borderId="18" xfId="0" applyNumberFormat="1" applyFont="1" applyFill="1" applyBorder="1" applyAlignment="1">
      <alignment vertical="center" wrapText="1"/>
    </xf>
    <xf numFmtId="0" fontId="30" fillId="2" borderId="0" xfId="0" applyFont="1" applyFill="1" applyBorder="1" applyAlignment="1">
      <alignment wrapText="1"/>
    </xf>
    <xf numFmtId="0" fontId="13" fillId="2" borderId="19" xfId="35" applyFont="1" applyFill="1" applyBorder="1" applyAlignment="1">
      <alignment horizontal="center" vertical="center" wrapText="1"/>
    </xf>
    <xf numFmtId="3" fontId="13" fillId="2" borderId="18" xfId="6" applyNumberFormat="1" applyFont="1" applyFill="1" applyBorder="1" applyAlignment="1" applyProtection="1">
      <alignment horizontal="center" vertical="center" wrapText="1"/>
    </xf>
    <xf numFmtId="4" fontId="13" fillId="2" borderId="18" xfId="6" applyNumberFormat="1" applyFont="1" applyFill="1" applyBorder="1" applyAlignment="1" applyProtection="1">
      <alignment horizontal="center" vertical="center" wrapText="1"/>
    </xf>
    <xf numFmtId="1" fontId="13" fillId="2" borderId="18"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0" fontId="13" fillId="2" borderId="18" xfId="0" applyNumberFormat="1" applyFont="1" applyFill="1" applyBorder="1" applyAlignment="1">
      <alignment horizontal="left"/>
    </xf>
    <xf numFmtId="0" fontId="13" fillId="2" borderId="20" xfId="0" applyFont="1" applyFill="1" applyBorder="1" applyAlignment="1">
      <alignment horizontal="center" vertical="center" wrapText="1"/>
    </xf>
    <xf numFmtId="0" fontId="13" fillId="2" borderId="0" xfId="0" applyNumberFormat="1" applyFont="1" applyFill="1" applyBorder="1" applyAlignment="1">
      <alignment horizontal="center"/>
    </xf>
    <xf numFmtId="0" fontId="13" fillId="2" borderId="20" xfId="7" applyFont="1" applyFill="1" applyBorder="1" applyAlignment="1">
      <alignment horizontal="center" vertical="center" wrapText="1"/>
    </xf>
    <xf numFmtId="4" fontId="13" fillId="2" borderId="18" xfId="32" applyNumberFormat="1" applyFont="1" applyFill="1" applyBorder="1" applyAlignment="1">
      <alignment horizontal="center" vertical="center" wrapText="1"/>
    </xf>
    <xf numFmtId="0" fontId="13" fillId="2" borderId="18" xfId="0" applyFont="1" applyFill="1" applyBorder="1" applyAlignment="1">
      <alignment wrapText="1"/>
    </xf>
    <xf numFmtId="0" fontId="11" fillId="2" borderId="18" xfId="1" applyFont="1" applyFill="1" applyBorder="1" applyAlignment="1">
      <alignment horizontal="center" vertical="center" wrapText="1"/>
    </xf>
    <xf numFmtId="0" fontId="11" fillId="2" borderId="0" xfId="0" applyFont="1" applyFill="1"/>
    <xf numFmtId="0" fontId="13" fillId="2" borderId="18" xfId="0" applyNumberFormat="1" applyFont="1" applyFill="1" applyBorder="1" applyAlignment="1">
      <alignment horizontal="center"/>
    </xf>
    <xf numFmtId="0" fontId="13" fillId="2" borderId="18" xfId="7" applyFont="1" applyFill="1" applyBorder="1" applyAlignment="1">
      <alignment horizontal="center" vertical="center" wrapText="1"/>
    </xf>
    <xf numFmtId="0" fontId="13" fillId="2" borderId="18" xfId="27" applyFont="1" applyFill="1" applyBorder="1" applyAlignment="1">
      <alignment horizontal="center" vertical="center" wrapText="1"/>
    </xf>
    <xf numFmtId="0" fontId="13" fillId="2" borderId="21" xfId="0" applyNumberFormat="1" applyFont="1" applyFill="1" applyBorder="1" applyAlignment="1">
      <alignment horizontal="center"/>
    </xf>
    <xf numFmtId="0" fontId="13" fillId="2" borderId="18" xfId="2" applyFont="1" applyFill="1" applyBorder="1" applyAlignment="1">
      <alignment horizontal="center" vertical="center" wrapText="1"/>
    </xf>
    <xf numFmtId="0" fontId="11" fillId="2" borderId="18" xfId="23" applyFont="1" applyFill="1" applyBorder="1" applyAlignment="1">
      <alignment horizontal="center" vertical="center" wrapText="1"/>
    </xf>
    <xf numFmtId="0" fontId="13" fillId="2" borderId="18" xfId="26" applyFont="1" applyFill="1" applyBorder="1" applyAlignment="1">
      <alignment horizontal="center" vertical="center" wrapText="1"/>
    </xf>
    <xf numFmtId="0" fontId="13" fillId="2" borderId="18" xfId="17" applyFont="1" applyFill="1" applyBorder="1" applyAlignment="1">
      <alignment horizontal="center" vertical="center" wrapText="1"/>
    </xf>
    <xf numFmtId="3" fontId="13" fillId="2" borderId="18" xfId="1" applyNumberFormat="1" applyFont="1" applyFill="1" applyBorder="1" applyAlignment="1">
      <alignment horizontal="center" vertical="center" wrapText="1"/>
    </xf>
    <xf numFmtId="4" fontId="13" fillId="2" borderId="18" xfId="21" applyNumberFormat="1" applyFont="1" applyFill="1" applyBorder="1" applyAlignment="1">
      <alignment horizontal="center" vertical="center" wrapText="1"/>
    </xf>
    <xf numFmtId="0" fontId="32" fillId="2" borderId="18" xfId="0" applyFont="1" applyFill="1" applyBorder="1"/>
    <xf numFmtId="0" fontId="11" fillId="2" borderId="18" xfId="1" applyFont="1" applyFill="1" applyBorder="1" applyAlignment="1">
      <alignment horizontal="center" vertical="center"/>
    </xf>
    <xf numFmtId="0" fontId="13" fillId="2" borderId="18" xfId="5" applyFont="1" applyFill="1" applyBorder="1" applyAlignment="1">
      <alignment horizontal="center" vertical="center" wrapText="1"/>
    </xf>
    <xf numFmtId="0" fontId="33" fillId="2" borderId="18" xfId="0" applyFont="1" applyFill="1" applyBorder="1" applyAlignment="1">
      <alignment horizontal="center" vertical="center" wrapText="1"/>
    </xf>
    <xf numFmtId="3" fontId="13" fillId="2" borderId="18"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0" fontId="11" fillId="2" borderId="18" xfId="6" applyNumberFormat="1" applyFont="1" applyFill="1" applyBorder="1" applyAlignment="1" applyProtection="1">
      <alignment horizontal="center" vertical="center" wrapText="1"/>
    </xf>
    <xf numFmtId="0" fontId="11" fillId="2" borderId="18" xfId="1" applyFont="1" applyFill="1" applyBorder="1" applyAlignment="1">
      <alignment wrapText="1"/>
    </xf>
    <xf numFmtId="0" fontId="13" fillId="2" borderId="18" xfId="29" applyFont="1" applyFill="1" applyBorder="1" applyAlignment="1">
      <alignment horizontal="center" vertical="center" wrapText="1"/>
    </xf>
    <xf numFmtId="4" fontId="13" fillId="2" borderId="7" xfId="0" applyNumberFormat="1" applyFont="1" applyFill="1" applyBorder="1" applyAlignment="1">
      <alignment horizontal="center" vertical="center" wrapText="1"/>
    </xf>
    <xf numFmtId="1" fontId="13" fillId="2" borderId="18" xfId="31" applyNumberFormat="1" applyFont="1" applyFill="1" applyBorder="1" applyAlignment="1">
      <alignment horizontal="center" vertical="center" wrapText="1"/>
    </xf>
    <xf numFmtId="0" fontId="13" fillId="2" borderId="18" xfId="1" applyFont="1" applyFill="1" applyBorder="1" applyAlignment="1">
      <alignment horizontal="center" vertical="center"/>
    </xf>
    <xf numFmtId="3" fontId="13" fillId="2" borderId="18" xfId="0" applyNumberFormat="1" applyFont="1" applyFill="1" applyBorder="1" applyAlignment="1">
      <alignment horizontal="center" vertical="center"/>
    </xf>
    <xf numFmtId="0" fontId="11" fillId="2" borderId="22" xfId="0" applyFont="1" applyFill="1" applyBorder="1" applyAlignment="1">
      <alignment wrapText="1"/>
    </xf>
    <xf numFmtId="3" fontId="34" fillId="2" borderId="0" xfId="36" applyNumberFormat="1" applyFont="1" applyFill="1" applyBorder="1">
      <alignment horizontal="right" vertical="center"/>
    </xf>
    <xf numFmtId="0" fontId="13" fillId="2" borderId="18" xfId="13" applyNumberFormat="1" applyFont="1" applyFill="1" applyBorder="1" applyAlignment="1">
      <alignment horizontal="center" vertical="center" wrapText="1"/>
    </xf>
    <xf numFmtId="0" fontId="13" fillId="2" borderId="18" xfId="0" applyFont="1" applyFill="1" applyBorder="1" applyAlignment="1">
      <alignment horizontal="center" vertical="center"/>
    </xf>
    <xf numFmtId="43" fontId="11" fillId="2" borderId="0" xfId="0" applyNumberFormat="1" applyFont="1" applyFill="1" applyBorder="1"/>
    <xf numFmtId="0" fontId="13" fillId="2" borderId="18" xfId="0" applyFont="1" applyFill="1" applyBorder="1"/>
    <xf numFmtId="3" fontId="35" fillId="2" borderId="0" xfId="36" applyNumberFormat="1" applyFont="1" applyFill="1" applyBorder="1">
      <alignment horizontal="right" vertical="center"/>
    </xf>
    <xf numFmtId="49" fontId="13" fillId="2" borderId="18" xfId="7" applyNumberFormat="1" applyFont="1" applyFill="1" applyBorder="1" applyAlignment="1">
      <alignment horizontal="center" vertical="center" wrapText="1"/>
    </xf>
    <xf numFmtId="4" fontId="11" fillId="2" borderId="18" xfId="6" applyNumberFormat="1" applyFont="1" applyFill="1" applyBorder="1" applyAlignment="1" applyProtection="1">
      <alignment horizontal="center" vertical="center" wrapText="1"/>
    </xf>
    <xf numFmtId="49" fontId="13" fillId="2" borderId="18" xfId="8" applyNumberFormat="1" applyFont="1" applyFill="1" applyBorder="1" applyAlignment="1">
      <alignment horizontal="center" vertical="center" wrapText="1"/>
    </xf>
    <xf numFmtId="1" fontId="13" fillId="2" borderId="18" xfId="0" applyNumberFormat="1" applyFont="1" applyFill="1" applyBorder="1" applyAlignment="1">
      <alignment horizontal="center" vertical="center"/>
    </xf>
    <xf numFmtId="0" fontId="13" fillId="2" borderId="18" xfId="1" applyNumberFormat="1" applyFont="1" applyFill="1" applyBorder="1" applyAlignment="1">
      <alignment horizontal="center" vertical="center" wrapText="1"/>
    </xf>
    <xf numFmtId="1" fontId="13" fillId="2" borderId="18" xfId="1" applyNumberFormat="1" applyFont="1" applyFill="1" applyBorder="1" applyAlignment="1">
      <alignment horizontal="center" vertical="center" wrapText="1"/>
    </xf>
    <xf numFmtId="0" fontId="13" fillId="2" borderId="18" xfId="6" applyFont="1" applyFill="1" applyBorder="1" applyAlignment="1">
      <alignment horizontal="center" vertical="center" wrapText="1"/>
    </xf>
    <xf numFmtId="0" fontId="13" fillId="2" borderId="18" xfId="1" applyFont="1" applyFill="1" applyBorder="1" applyAlignment="1">
      <alignment horizontal="center"/>
    </xf>
    <xf numFmtId="3" fontId="13" fillId="2" borderId="22" xfId="1" applyNumberFormat="1" applyFont="1" applyFill="1" applyBorder="1" applyAlignment="1">
      <alignment horizontal="center" vertical="center" wrapText="1"/>
    </xf>
    <xf numFmtId="0" fontId="13" fillId="2" borderId="18" xfId="1" applyFont="1" applyFill="1" applyBorder="1"/>
    <xf numFmtId="0" fontId="11" fillId="2" borderId="20" xfId="0" applyFont="1" applyFill="1" applyBorder="1" applyAlignment="1">
      <alignment wrapText="1"/>
    </xf>
    <xf numFmtId="0" fontId="13" fillId="2" borderId="22" xfId="0" applyNumberFormat="1" applyFont="1" applyFill="1" applyBorder="1" applyAlignment="1">
      <alignment horizontal="center" vertical="center" wrapText="1"/>
    </xf>
    <xf numFmtId="0" fontId="13" fillId="2" borderId="18" xfId="25" applyFont="1" applyFill="1" applyBorder="1" applyAlignment="1">
      <alignment horizontal="center" vertical="center" wrapText="1"/>
    </xf>
    <xf numFmtId="0" fontId="11" fillId="2" borderId="18" xfId="1" applyNumberFormat="1" applyFont="1" applyFill="1" applyBorder="1" applyAlignment="1">
      <alignment horizontal="center" vertical="center" wrapText="1"/>
    </xf>
    <xf numFmtId="0" fontId="11" fillId="2" borderId="18" xfId="29" applyFont="1" applyFill="1" applyBorder="1" applyAlignment="1">
      <alignment horizontal="center" vertical="center" wrapText="1"/>
    </xf>
    <xf numFmtId="0" fontId="13" fillId="2" borderId="18" xfId="37"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2" xfId="0" applyNumberFormat="1" applyFont="1" applyFill="1" applyBorder="1" applyAlignment="1">
      <alignment horizontal="center" vertical="center" wrapText="1"/>
    </xf>
    <xf numFmtId="0" fontId="36" fillId="2" borderId="18" xfId="0" applyFont="1" applyFill="1" applyBorder="1" applyAlignment="1">
      <alignment vertical="center"/>
    </xf>
    <xf numFmtId="0" fontId="32" fillId="2" borderId="0" xfId="0" applyFont="1" applyFill="1" applyAlignment="1">
      <alignment vertical="center"/>
    </xf>
    <xf numFmtId="0" fontId="11" fillId="2" borderId="18" xfId="0" applyNumberFormat="1" applyFont="1" applyFill="1" applyBorder="1" applyAlignment="1">
      <alignment vertical="center"/>
    </xf>
    <xf numFmtId="0" fontId="13" fillId="2" borderId="0" xfId="0" applyNumberFormat="1" applyFont="1" applyFill="1" applyBorder="1" applyAlignment="1">
      <alignment vertical="center"/>
    </xf>
    <xf numFmtId="0" fontId="11" fillId="2" borderId="18" xfId="0" applyFont="1" applyFill="1" applyBorder="1" applyAlignment="1">
      <alignment horizontal="center" wrapText="1"/>
    </xf>
    <xf numFmtId="0" fontId="13" fillId="2" borderId="0" xfId="0" applyNumberFormat="1" applyFont="1" applyFill="1" applyBorder="1" applyAlignment="1">
      <alignment horizontal="center" vertical="center"/>
    </xf>
    <xf numFmtId="0" fontId="32" fillId="2" borderId="0" xfId="0" applyFont="1" applyFill="1" applyAlignment="1">
      <alignment horizontal="center" vertical="center"/>
    </xf>
    <xf numFmtId="49" fontId="13" fillId="2" borderId="18" xfId="33" applyNumberFormat="1" applyFont="1" applyFill="1" applyBorder="1" applyAlignment="1">
      <alignment horizontal="center" vertical="center" wrapText="1"/>
    </xf>
    <xf numFmtId="3" fontId="16" fillId="2" borderId="18" xfId="0" applyNumberFormat="1" applyFont="1" applyFill="1" applyBorder="1" applyAlignment="1">
      <alignment horizontal="center" vertical="center"/>
    </xf>
    <xf numFmtId="0" fontId="13" fillId="2" borderId="22" xfId="0" applyFont="1" applyFill="1" applyBorder="1" applyAlignment="1">
      <alignment horizontal="center" vertical="center" wrapText="1"/>
    </xf>
    <xf numFmtId="0" fontId="11" fillId="2" borderId="18" xfId="0" applyFont="1" applyFill="1" applyBorder="1" applyAlignment="1">
      <alignment horizontal="center" vertical="center"/>
    </xf>
    <xf numFmtId="49" fontId="9" fillId="2" borderId="18"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4" fontId="13" fillId="2" borderId="18" xfId="15" applyNumberFormat="1" applyFont="1" applyFill="1" applyBorder="1" applyAlignment="1">
      <alignment horizontal="center" vertical="center" wrapText="1"/>
    </xf>
    <xf numFmtId="4" fontId="9" fillId="2" borderId="18" xfId="0" applyNumberFormat="1" applyFont="1" applyFill="1" applyBorder="1" applyAlignment="1">
      <alignment horizontal="center" vertical="center" wrapText="1"/>
    </xf>
    <xf numFmtId="166" fontId="13" fillId="2" borderId="18" xfId="15"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3" fillId="2" borderId="0" xfId="0" applyFont="1" applyFill="1" applyAlignment="1">
      <alignment horizontal="center" vertical="center"/>
    </xf>
    <xf numFmtId="4" fontId="9" fillId="2" borderId="18" xfId="15" applyNumberFormat="1" applyFont="1" applyFill="1" applyBorder="1" applyAlignment="1">
      <alignment horizontal="center" vertical="center"/>
    </xf>
    <xf numFmtId="0" fontId="16" fillId="2" borderId="20" xfId="1" applyFont="1" applyFill="1" applyBorder="1" applyAlignment="1">
      <alignment horizontal="center" vertical="center" wrapText="1"/>
    </xf>
    <xf numFmtId="0" fontId="13" fillId="2" borderId="18" xfId="12" applyFont="1" applyFill="1" applyBorder="1" applyAlignment="1">
      <alignment horizontal="center" vertical="center" wrapText="1"/>
    </xf>
    <xf numFmtId="167" fontId="16" fillId="2" borderId="18" xfId="1" applyNumberFormat="1" applyFont="1" applyFill="1" applyBorder="1" applyAlignment="1">
      <alignment horizontal="center" vertical="center" wrapText="1"/>
    </xf>
    <xf numFmtId="165" fontId="16" fillId="2" borderId="18" xfId="1" applyNumberFormat="1" applyFont="1" applyFill="1" applyBorder="1" applyAlignment="1">
      <alignment horizontal="center" vertical="center" wrapText="1"/>
    </xf>
    <xf numFmtId="165" fontId="16" fillId="2" borderId="20" xfId="1" applyNumberFormat="1" applyFont="1" applyFill="1" applyBorder="1" applyAlignment="1">
      <alignment horizontal="center" vertical="center" wrapText="1"/>
    </xf>
    <xf numFmtId="0" fontId="20" fillId="2" borderId="20" xfId="1" applyFont="1" applyFill="1" applyBorder="1" applyAlignment="1">
      <alignment horizontal="center" vertical="center" wrapText="1"/>
    </xf>
    <xf numFmtId="168" fontId="16" fillId="2" borderId="18" xfId="1" applyNumberFormat="1" applyFont="1" applyFill="1" applyBorder="1" applyAlignment="1">
      <alignment horizontal="center" vertical="center" wrapText="1"/>
    </xf>
    <xf numFmtId="0" fontId="28" fillId="2" borderId="18" xfId="0" applyFont="1" applyFill="1" applyBorder="1"/>
    <xf numFmtId="0" fontId="27" fillId="2" borderId="18" xfId="0" applyFont="1" applyFill="1" applyBorder="1"/>
    <xf numFmtId="0" fontId="13" fillId="2" borderId="7" xfId="0" applyFont="1" applyFill="1" applyBorder="1" applyAlignment="1">
      <alignment horizontal="center" vertical="center" wrapText="1"/>
    </xf>
    <xf numFmtId="4" fontId="13" fillId="2" borderId="22" xfId="1" applyNumberFormat="1"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18" xfId="0" applyFont="1" applyFill="1" applyBorder="1"/>
    <xf numFmtId="0" fontId="10" fillId="2" borderId="0" xfId="0" applyFont="1" applyFill="1" applyAlignment="1">
      <alignment horizontal="center" vertical="center"/>
    </xf>
    <xf numFmtId="0" fontId="26" fillId="2" borderId="0" xfId="0" applyFont="1" applyFill="1" applyAlignment="1">
      <alignment vertical="center"/>
    </xf>
    <xf numFmtId="0" fontId="9" fillId="2" borderId="18" xfId="1" applyNumberFormat="1"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0" fontId="9" fillId="2" borderId="18" xfId="22" applyFont="1" applyFill="1" applyBorder="1" applyAlignment="1">
      <alignment horizontal="center" vertical="center" wrapText="1"/>
    </xf>
    <xf numFmtId="0" fontId="9" fillId="2" borderId="18" xfId="6" applyNumberFormat="1" applyFont="1" applyFill="1" applyBorder="1" applyAlignment="1" applyProtection="1">
      <alignment horizontal="center" vertical="center" wrapText="1"/>
    </xf>
    <xf numFmtId="0" fontId="9" fillId="2" borderId="18" xfId="7" applyFont="1" applyFill="1" applyBorder="1" applyAlignment="1">
      <alignment horizontal="center" vertical="center" wrapText="1"/>
    </xf>
    <xf numFmtId="3" fontId="9" fillId="2" borderId="18" xfId="22" applyNumberFormat="1" applyFont="1" applyFill="1" applyBorder="1" applyAlignment="1">
      <alignment horizontal="center" vertical="center" wrapText="1"/>
    </xf>
    <xf numFmtId="4" fontId="9" fillId="2" borderId="1" xfId="38" applyNumberFormat="1" applyFont="1" applyFill="1" applyBorder="1" applyAlignment="1" applyProtection="1">
      <alignment horizontal="center" vertical="center" wrapText="1"/>
      <protection locked="0"/>
    </xf>
    <xf numFmtId="3" fontId="9" fillId="2" borderId="1" xfId="22" applyNumberFormat="1" applyFont="1" applyFill="1" applyBorder="1" applyAlignment="1">
      <alignment horizontal="center" vertical="center" wrapText="1"/>
    </xf>
    <xf numFmtId="4" fontId="9" fillId="2" borderId="1" xfId="39" applyNumberFormat="1" applyFont="1" applyFill="1" applyBorder="1" applyAlignment="1">
      <alignment horizontal="center" vertical="center" wrapText="1"/>
    </xf>
    <xf numFmtId="4" fontId="9" fillId="2" borderId="17" xfId="38" applyNumberFormat="1" applyFont="1" applyFill="1" applyAlignment="1" applyProtection="1">
      <alignment horizontal="center" vertical="center"/>
      <protection locked="0"/>
    </xf>
    <xf numFmtId="4" fontId="9" fillId="2" borderId="17" xfId="40" applyNumberFormat="1" applyFont="1" applyFill="1" applyAlignment="1" applyProtection="1">
      <alignment horizontal="center" vertical="center"/>
      <protection locked="0"/>
    </xf>
    <xf numFmtId="0" fontId="9" fillId="2" borderId="1" xfId="41" quotePrefix="1" applyNumberFormat="1" applyFont="1" applyFill="1" applyBorder="1" applyAlignment="1" applyProtection="1">
      <alignment horizontal="center" vertical="center" wrapText="1"/>
      <protection locked="0"/>
    </xf>
    <xf numFmtId="4" fontId="9" fillId="2" borderId="23" xfId="40" applyNumberFormat="1" applyFont="1" applyFill="1" applyBorder="1" applyAlignment="1" applyProtection="1">
      <alignment horizontal="center" vertical="center"/>
      <protection locked="0"/>
    </xf>
    <xf numFmtId="0" fontId="9" fillId="2" borderId="0" xfId="0" applyFont="1" applyFill="1" applyAlignment="1">
      <alignment horizontal="center" vertical="center" wrapText="1"/>
    </xf>
    <xf numFmtId="4" fontId="9" fillId="2" borderId="1" xfId="40" applyNumberFormat="1" applyFont="1" applyFill="1" applyBorder="1" applyAlignment="1" applyProtection="1">
      <alignment horizontal="center" vertical="center"/>
      <protection locked="0"/>
    </xf>
    <xf numFmtId="0" fontId="9" fillId="2" borderId="1" xfId="41" applyNumberFormat="1" applyFont="1" applyFill="1" applyBorder="1" applyAlignment="1" applyProtection="1">
      <alignment horizontal="center" vertical="center" wrapText="1"/>
      <protection locked="0"/>
    </xf>
    <xf numFmtId="0" fontId="9" fillId="2" borderId="18" xfId="29" applyFont="1" applyFill="1" applyBorder="1" applyAlignment="1">
      <alignment horizontal="center" vertical="center" wrapText="1"/>
    </xf>
    <xf numFmtId="4" fontId="9" fillId="2" borderId="18" xfId="38" applyNumberFormat="1" applyFont="1" applyFill="1" applyBorder="1" applyAlignment="1" applyProtection="1">
      <alignment horizontal="center" vertical="center" wrapText="1"/>
      <protection locked="0"/>
    </xf>
    <xf numFmtId="4" fontId="13" fillId="2" borderId="18" xfId="18"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wrapText="1"/>
    </xf>
    <xf numFmtId="0" fontId="14" fillId="2" borderId="18" xfId="1" applyFont="1" applyFill="1" applyBorder="1" applyAlignment="1">
      <alignment horizontal="center" vertical="center"/>
    </xf>
    <xf numFmtId="0" fontId="20" fillId="2" borderId="18" xfId="0" applyNumberFormat="1" applyFont="1" applyFill="1" applyBorder="1" applyAlignment="1">
      <alignment horizontal="center" vertical="center" wrapText="1"/>
    </xf>
    <xf numFmtId="0" fontId="16" fillId="2" borderId="18" xfId="0" applyNumberFormat="1" applyFont="1" applyFill="1" applyBorder="1" applyAlignment="1">
      <alignment horizontal="center" vertical="center" wrapText="1"/>
    </xf>
    <xf numFmtId="1" fontId="16" fillId="2" borderId="18" xfId="0" applyNumberFormat="1" applyFont="1" applyFill="1" applyBorder="1" applyAlignment="1">
      <alignment horizontal="center" vertical="center"/>
    </xf>
    <xf numFmtId="0" fontId="13" fillId="2" borderId="22" xfId="1" applyFont="1" applyFill="1" applyBorder="1" applyAlignment="1">
      <alignment horizontal="center" vertical="center" wrapText="1"/>
    </xf>
    <xf numFmtId="0" fontId="16" fillId="2" borderId="18" xfId="0" applyNumberFormat="1" applyFont="1" applyFill="1" applyBorder="1" applyAlignment="1">
      <alignment horizontal="center" vertical="center"/>
    </xf>
    <xf numFmtId="0" fontId="9" fillId="2" borderId="18" xfId="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2" borderId="1" xfId="42" applyFont="1" applyFill="1" applyBorder="1" applyAlignment="1">
      <alignment horizontal="center" vertical="center" wrapText="1"/>
    </xf>
    <xf numFmtId="0" fontId="13" fillId="2" borderId="1" xfId="42"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xf>
    <xf numFmtId="0" fontId="16" fillId="2" borderId="18" xfId="1" applyFont="1" applyFill="1" applyBorder="1" applyAlignment="1">
      <alignment horizontal="center" vertical="center" wrapText="1"/>
    </xf>
    <xf numFmtId="43" fontId="13" fillId="2" borderId="18"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4" fontId="9" fillId="2" borderId="18" xfId="1" applyNumberFormat="1" applyFont="1" applyFill="1" applyBorder="1" applyAlignment="1">
      <alignment horizontal="center" vertical="center" wrapText="1"/>
    </xf>
    <xf numFmtId="1" fontId="13" fillId="2" borderId="18" xfId="1" applyNumberFormat="1" applyFont="1" applyFill="1" applyBorder="1" applyAlignment="1">
      <alignment horizontal="center" vertical="center"/>
    </xf>
    <xf numFmtId="2" fontId="9" fillId="2" borderId="18"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11" fillId="2" borderId="1" xfId="0" applyNumberFormat="1" applyFont="1" applyFill="1" applyBorder="1" applyAlignment="1">
      <alignment vertical="center"/>
    </xf>
    <xf numFmtId="0" fontId="16" fillId="2" borderId="1" xfId="0" applyFont="1" applyFill="1" applyBorder="1" applyAlignment="1">
      <alignment horizontal="center" vertical="center" wrapText="1"/>
    </xf>
    <xf numFmtId="0" fontId="9" fillId="2" borderId="3" xfId="6" applyNumberFormat="1" applyFont="1" applyFill="1" applyBorder="1" applyAlignment="1" applyProtection="1">
      <alignment horizontal="center" vertical="center" wrapText="1"/>
    </xf>
    <xf numFmtId="4" fontId="9" fillId="2" borderId="3"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1" fontId="9" fillId="2" borderId="1" xfId="23" applyNumberFormat="1" applyFont="1" applyFill="1" applyBorder="1" applyAlignment="1">
      <alignment horizontal="center" vertical="center" wrapText="1"/>
    </xf>
    <xf numFmtId="0" fontId="9" fillId="2" borderId="3" xfId="43" applyFont="1" applyFill="1" applyBorder="1" applyAlignment="1">
      <alignment horizontal="center" vertical="center" wrapText="1"/>
    </xf>
    <xf numFmtId="0" fontId="9" fillId="2" borderId="1" xfId="44" applyNumberFormat="1" applyFont="1" applyFill="1" applyBorder="1" applyAlignment="1">
      <alignment horizontal="center" vertical="center" wrapText="1"/>
    </xf>
    <xf numFmtId="0" fontId="9" fillId="2" borderId="1" xfId="23" applyFont="1" applyFill="1" applyBorder="1" applyAlignment="1">
      <alignment horizontal="center" vertical="center" wrapText="1"/>
    </xf>
    <xf numFmtId="0" fontId="9" fillId="2" borderId="3" xfId="44" applyNumberFormat="1" applyFont="1" applyFill="1" applyBorder="1" applyAlignment="1">
      <alignment horizontal="center" vertical="center" wrapText="1"/>
    </xf>
    <xf numFmtId="3" fontId="9" fillId="2" borderId="1" xfId="23"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4" fontId="13" fillId="2" borderId="1" xfId="7" applyNumberFormat="1" applyFont="1" applyFill="1" applyBorder="1" applyAlignment="1">
      <alignment horizontal="center" vertical="center" wrapText="1"/>
    </xf>
    <xf numFmtId="0" fontId="13" fillId="2" borderId="1" xfId="27" applyFont="1" applyFill="1" applyBorder="1" applyAlignment="1">
      <alignment horizontal="center" vertical="center" wrapText="1"/>
    </xf>
    <xf numFmtId="0" fontId="13" fillId="2" borderId="1" xfId="30" applyFont="1" applyFill="1" applyBorder="1" applyAlignment="1">
      <alignment horizontal="center" vertical="center" wrapText="1"/>
    </xf>
    <xf numFmtId="0" fontId="13" fillId="2" borderId="1" xfId="30" applyNumberFormat="1" applyFont="1" applyFill="1" applyBorder="1" applyAlignment="1">
      <alignment horizontal="center" vertical="center" wrapText="1"/>
    </xf>
    <xf numFmtId="0" fontId="9" fillId="2" borderId="0" xfId="1" applyFont="1" applyFill="1" applyBorder="1" applyAlignment="1">
      <alignment horizontal="center" vertical="center"/>
    </xf>
    <xf numFmtId="4" fontId="9" fillId="2" borderId="9" xfId="38" applyNumberFormat="1" applyFont="1" applyFill="1" applyBorder="1" applyAlignment="1" applyProtection="1">
      <alignment horizontal="center" vertical="center" wrapText="1"/>
      <protection locked="0"/>
    </xf>
    <xf numFmtId="49" fontId="9" fillId="2" borderId="1" xfId="17"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4" fontId="9" fillId="2" borderId="3" xfId="38" applyNumberFormat="1" applyFont="1" applyFill="1" applyBorder="1" applyAlignment="1" applyProtection="1">
      <alignment horizontal="center" vertical="center" wrapText="1"/>
      <protection locked="0"/>
    </xf>
    <xf numFmtId="4" fontId="9" fillId="2" borderId="23" xfId="38" applyNumberFormat="1" applyFont="1" applyFill="1" applyBorder="1" applyAlignment="1" applyProtection="1">
      <alignment horizontal="center" vertical="center"/>
      <protection locked="0"/>
    </xf>
    <xf numFmtId="4" fontId="9" fillId="2" borderId="1" xfId="45" applyNumberFormat="1" applyFont="1" applyFill="1" applyBorder="1" applyAlignment="1" applyProtection="1">
      <alignment horizontal="center" vertical="center"/>
      <protection locked="0"/>
    </xf>
    <xf numFmtId="0" fontId="9" fillId="2" borderId="17" xfId="41" applyNumberFormat="1" applyFont="1" applyFill="1" applyBorder="1" applyAlignment="1" applyProtection="1">
      <alignment horizontal="center" vertical="center" wrapText="1"/>
      <protection locked="0"/>
    </xf>
    <xf numFmtId="0" fontId="9" fillId="2" borderId="17" xfId="1" applyFont="1" applyFill="1" applyBorder="1" applyAlignment="1">
      <alignment horizontal="center" vertical="center" wrapText="1"/>
    </xf>
    <xf numFmtId="4" fontId="9" fillId="2" borderId="1" xfId="47" applyNumberFormat="1" applyFont="1" applyFill="1" applyBorder="1" applyAlignment="1" applyProtection="1">
      <alignment horizontal="center" vertical="center"/>
      <protection locked="0"/>
    </xf>
    <xf numFmtId="49" fontId="9" fillId="2" borderId="1" xfId="7" applyNumberFormat="1" applyFont="1" applyFill="1" applyBorder="1" applyAlignment="1">
      <alignment horizontal="center" vertical="center" wrapText="1"/>
    </xf>
    <xf numFmtId="4" fontId="9" fillId="2" borderId="1" xfId="20" applyNumberFormat="1" applyFont="1" applyFill="1" applyBorder="1" applyAlignment="1">
      <alignment horizontal="center" vertical="center" wrapText="1"/>
    </xf>
    <xf numFmtId="49" fontId="9" fillId="2" borderId="1" xfId="16" applyNumberFormat="1" applyFont="1" applyFill="1" applyBorder="1" applyAlignment="1">
      <alignment horizontal="center" vertical="center" wrapText="1"/>
    </xf>
    <xf numFmtId="4" fontId="9" fillId="2" borderId="1" xfId="13" applyNumberFormat="1" applyFont="1" applyFill="1" applyBorder="1" applyAlignment="1">
      <alignment horizontal="center" vertical="center" wrapText="1"/>
    </xf>
    <xf numFmtId="0" fontId="9" fillId="2" borderId="1" xfId="16" applyNumberFormat="1" applyFont="1" applyFill="1" applyBorder="1" applyAlignment="1">
      <alignment horizontal="center" vertical="center" wrapText="1"/>
    </xf>
    <xf numFmtId="2" fontId="9" fillId="2" borderId="1" xfId="1" applyNumberFormat="1" applyFont="1" applyFill="1" applyBorder="1" applyAlignment="1">
      <alignment horizontal="center" vertical="center" wrapText="1"/>
    </xf>
    <xf numFmtId="1" fontId="13" fillId="2" borderId="20" xfId="0" applyNumberFormat="1" applyFont="1" applyFill="1" applyBorder="1" applyAlignment="1">
      <alignment horizontal="center" vertical="center"/>
    </xf>
    <xf numFmtId="0" fontId="13" fillId="2" borderId="24" xfId="1" applyFont="1" applyFill="1" applyBorder="1" applyAlignment="1">
      <alignment horizontal="center" vertical="center" wrapText="1"/>
    </xf>
    <xf numFmtId="0" fontId="13" fillId="2" borderId="24" xfId="25" applyFont="1" applyFill="1" applyBorder="1" applyAlignment="1">
      <alignment horizontal="center" vertical="center" wrapText="1"/>
    </xf>
    <xf numFmtId="0" fontId="13" fillId="2" borderId="20" xfId="5" applyFont="1" applyFill="1" applyBorder="1" applyAlignment="1">
      <alignment horizontal="center" vertical="center" wrapText="1"/>
    </xf>
    <xf numFmtId="0" fontId="10" fillId="2" borderId="0" xfId="0" applyFont="1" applyFill="1" applyAlignment="1">
      <alignment horizontal="center" vertical="center"/>
    </xf>
    <xf numFmtId="1" fontId="13" fillId="2" borderId="18" xfId="6" applyNumberFormat="1" applyFont="1" applyFill="1" applyBorder="1" applyAlignment="1" applyProtection="1">
      <alignment horizontal="center" vertical="center" wrapText="1"/>
    </xf>
    <xf numFmtId="2" fontId="13" fillId="2" borderId="18" xfId="0" applyNumberFormat="1" applyFont="1" applyFill="1" applyBorder="1" applyAlignment="1">
      <alignment horizontal="center" vertical="center" wrapText="1"/>
    </xf>
    <xf numFmtId="4" fontId="43" fillId="2" borderId="18" xfId="0" applyNumberFormat="1" applyFont="1" applyFill="1" applyBorder="1" applyAlignment="1">
      <alignment horizontal="right" vertical="center"/>
    </xf>
    <xf numFmtId="43" fontId="13" fillId="2" borderId="18" xfId="32" applyNumberFormat="1" applyFont="1" applyFill="1" applyBorder="1" applyAlignment="1">
      <alignment horizontal="right" vertical="center" wrapText="1"/>
    </xf>
    <xf numFmtId="0" fontId="44" fillId="2" borderId="18" xfId="0" applyFont="1" applyFill="1" applyBorder="1"/>
    <xf numFmtId="43" fontId="13" fillId="2" borderId="18" xfId="48" applyNumberFormat="1" applyFont="1" applyFill="1" applyBorder="1" applyAlignment="1">
      <alignment horizontal="right" vertical="center" wrapText="1"/>
    </xf>
    <xf numFmtId="43" fontId="9" fillId="2" borderId="18" xfId="48" applyNumberFormat="1" applyFont="1" applyFill="1" applyBorder="1" applyAlignment="1">
      <alignment horizontal="right" vertical="center" wrapText="1"/>
    </xf>
    <xf numFmtId="0" fontId="13" fillId="2" borderId="18" xfId="23" applyFont="1" applyFill="1" applyBorder="1" applyAlignment="1">
      <alignment horizontal="center" vertical="center" wrapText="1"/>
    </xf>
    <xf numFmtId="0" fontId="13" fillId="0" borderId="18" xfId="1" applyNumberFormat="1" applyFont="1" applyFill="1" applyBorder="1" applyAlignment="1">
      <alignment horizontal="center" vertical="center" wrapText="1"/>
    </xf>
    <xf numFmtId="0" fontId="13" fillId="2" borderId="18" xfId="23" applyNumberFormat="1" applyFont="1" applyFill="1" applyBorder="1" applyAlignment="1">
      <alignment horizontal="center" vertical="center" wrapText="1"/>
    </xf>
    <xf numFmtId="0" fontId="11" fillId="2" borderId="18" xfId="11" applyFont="1" applyFill="1" applyBorder="1" applyAlignment="1">
      <alignment horizontal="center" vertical="center" wrapText="1"/>
    </xf>
    <xf numFmtId="0" fontId="25" fillId="2" borderId="18" xfId="1" applyFont="1" applyFill="1" applyBorder="1"/>
    <xf numFmtId="4" fontId="9" fillId="2" borderId="18" xfId="0" applyNumberFormat="1" applyFont="1" applyFill="1" applyBorder="1" applyAlignment="1">
      <alignment horizontal="center" vertical="center"/>
    </xf>
    <xf numFmtId="0" fontId="13" fillId="0" borderId="18" xfId="44"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6" fillId="2" borderId="7" xfId="0" applyNumberFormat="1" applyFont="1" applyFill="1" applyBorder="1" applyAlignment="1">
      <alignment vertical="center" wrapText="1"/>
    </xf>
    <xf numFmtId="0" fontId="20" fillId="2"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2" borderId="0" xfId="0" applyFont="1" applyFill="1" applyAlignment="1">
      <alignment horizontal="center" vertical="center"/>
    </xf>
    <xf numFmtId="0" fontId="41"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8" xfId="44" applyNumberFormat="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1" xfId="6" applyNumberFormat="1" applyFont="1" applyFill="1" applyBorder="1" applyAlignment="1" applyProtection="1">
      <alignment horizontal="center" vertical="center" wrapText="1"/>
    </xf>
    <xf numFmtId="0" fontId="25" fillId="2" borderId="1" xfId="0" applyFont="1" applyFill="1" applyBorder="1" applyAlignment="1">
      <alignment horizontal="center" vertical="center" wrapText="1"/>
    </xf>
    <xf numFmtId="0" fontId="25" fillId="2" borderId="1" xfId="8" applyFont="1" applyFill="1" applyBorder="1" applyAlignment="1">
      <alignment horizontal="center" vertical="center" wrapText="1"/>
    </xf>
    <xf numFmtId="0" fontId="25" fillId="2" borderId="1" xfId="17" applyFont="1" applyFill="1" applyBorder="1" applyAlignment="1">
      <alignment horizontal="center" vertical="center" wrapText="1"/>
    </xf>
    <xf numFmtId="166" fontId="25" fillId="2" borderId="1" xfId="15" applyFont="1" applyFill="1" applyBorder="1" applyAlignment="1">
      <alignment vertical="center" wrapText="1"/>
    </xf>
    <xf numFmtId="0" fontId="45" fillId="2" borderId="1" xfId="23" applyFont="1" applyFill="1" applyBorder="1" applyAlignment="1">
      <alignment horizontal="center" vertical="center" wrapText="1"/>
    </xf>
    <xf numFmtId="0" fontId="45" fillId="2" borderId="1" xfId="6" applyNumberFormat="1" applyFont="1" applyFill="1" applyBorder="1" applyAlignment="1" applyProtection="1">
      <alignment horizontal="center" vertical="center" wrapText="1"/>
    </xf>
    <xf numFmtId="0" fontId="45" fillId="2" borderId="1" xfId="0" applyFont="1" applyFill="1" applyBorder="1" applyAlignment="1">
      <alignment horizontal="center" vertical="center" wrapText="1"/>
    </xf>
    <xf numFmtId="0" fontId="46" fillId="2" borderId="1" xfId="0" applyFont="1" applyFill="1" applyBorder="1"/>
    <xf numFmtId="0" fontId="47" fillId="2" borderId="0" xfId="0" applyFont="1" applyFill="1"/>
    <xf numFmtId="4" fontId="25" fillId="2" borderId="1" xfId="15" applyNumberFormat="1" applyFont="1" applyFill="1" applyBorder="1" applyAlignment="1">
      <alignment vertical="center" wrapText="1"/>
    </xf>
    <xf numFmtId="4" fontId="25" fillId="2" borderId="1" xfId="0" applyNumberFormat="1" applyFont="1" applyFill="1" applyBorder="1" applyAlignment="1">
      <alignment vertical="center" wrapText="1"/>
    </xf>
    <xf numFmtId="0" fontId="25" fillId="2" borderId="1" xfId="23" applyFont="1" applyFill="1" applyBorder="1" applyAlignment="1">
      <alignment horizontal="center" vertical="center" wrapText="1"/>
    </xf>
    <xf numFmtId="0" fontId="25" fillId="2" borderId="1" xfId="23" applyFont="1" applyFill="1" applyBorder="1" applyAlignment="1" applyProtection="1">
      <alignment horizontal="center" vertical="center" wrapText="1"/>
      <protection locked="0"/>
    </xf>
    <xf numFmtId="43" fontId="25" fillId="2" borderId="1" xfId="32" applyFont="1" applyFill="1" applyBorder="1" applyAlignment="1">
      <alignment horizontal="center" vertical="center" wrapText="1"/>
    </xf>
    <xf numFmtId="0" fontId="45" fillId="2" borderId="1" xfId="23" applyFont="1" applyFill="1" applyBorder="1"/>
    <xf numFmtId="0" fontId="45" fillId="2" borderId="0" xfId="23" applyFont="1" applyFill="1" applyAlignment="1">
      <alignment horizontal="center" vertical="center" wrapText="1"/>
    </xf>
    <xf numFmtId="0" fontId="48" fillId="2" borderId="0" xfId="0" applyFont="1" applyFill="1" applyAlignment="1">
      <alignment horizontal="center" vertical="center" wrapText="1"/>
    </xf>
    <xf numFmtId="0" fontId="48" fillId="2" borderId="0" xfId="0" applyFont="1" applyFill="1" applyAlignment="1">
      <alignment vertical="center"/>
    </xf>
    <xf numFmtId="171" fontId="25" fillId="2" borderId="1" xfId="32" applyNumberFormat="1" applyFont="1" applyFill="1" applyBorder="1" applyAlignment="1">
      <alignment horizontal="center" vertical="center" wrapText="1"/>
    </xf>
    <xf numFmtId="171" fontId="25" fillId="2" borderId="1" xfId="32" applyNumberFormat="1" applyFont="1" applyFill="1" applyBorder="1" applyAlignment="1">
      <alignment horizontal="center" vertical="center"/>
    </xf>
    <xf numFmtId="0" fontId="25" fillId="2" borderId="3" xfId="0" applyFont="1" applyFill="1" applyBorder="1" applyAlignment="1">
      <alignment horizontal="center" vertical="center" wrapText="1"/>
    </xf>
    <xf numFmtId="0" fontId="25" fillId="2" borderId="18" xfId="6" applyNumberFormat="1" applyFont="1" applyFill="1" applyBorder="1" applyAlignment="1" applyProtection="1">
      <alignment horizontal="center" vertical="center" wrapText="1"/>
    </xf>
    <xf numFmtId="0" fontId="25" fillId="2" borderId="19" xfId="35"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0" fontId="25" fillId="2" borderId="18" xfId="23" applyFont="1" applyFill="1" applyBorder="1" applyAlignment="1">
      <alignment horizontal="center" vertical="center"/>
    </xf>
    <xf numFmtId="0" fontId="25" fillId="2" borderId="18" xfId="4"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3" fontId="25" fillId="2" borderId="18" xfId="6" applyNumberFormat="1" applyFont="1" applyFill="1" applyBorder="1" applyAlignment="1" applyProtection="1">
      <alignment horizontal="center" vertical="center" wrapText="1"/>
    </xf>
    <xf numFmtId="4" fontId="25" fillId="2" borderId="18" xfId="6" applyNumberFormat="1" applyFont="1" applyFill="1" applyBorder="1" applyAlignment="1" applyProtection="1">
      <alignment horizontal="center" vertical="center" wrapText="1"/>
    </xf>
    <xf numFmtId="4" fontId="25" fillId="2" borderId="18" xfId="1"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5" fillId="2" borderId="3" xfId="0" applyNumberFormat="1" applyFont="1" applyFill="1" applyBorder="1" applyAlignment="1">
      <alignment vertical="center" wrapText="1"/>
    </xf>
    <xf numFmtId="0" fontId="45" fillId="2" borderId="3" xfId="0" applyNumberFormat="1" applyFont="1" applyFill="1" applyBorder="1" applyAlignment="1">
      <alignment horizontal="center" vertical="center" wrapText="1"/>
    </xf>
    <xf numFmtId="0" fontId="45" fillId="2" borderId="3" xfId="0" applyNumberFormat="1" applyFont="1" applyFill="1" applyBorder="1" applyAlignment="1">
      <alignment vertical="center" wrapText="1"/>
    </xf>
    <xf numFmtId="0" fontId="45" fillId="2" borderId="18" xfId="0" applyNumberFormat="1" applyFont="1" applyFill="1" applyBorder="1" applyAlignment="1">
      <alignment horizontal="center" vertical="center" wrapText="1"/>
    </xf>
    <xf numFmtId="0" fontId="49" fillId="2" borderId="18" xfId="0" applyFont="1" applyFill="1" applyBorder="1" applyAlignment="1">
      <alignment wrapText="1"/>
    </xf>
    <xf numFmtId="0" fontId="45" fillId="2" borderId="18" xfId="0" applyFont="1" applyFill="1" applyBorder="1" applyAlignment="1">
      <alignment horizontal="center" vertical="center" wrapText="1"/>
    </xf>
    <xf numFmtId="0" fontId="42" fillId="2" borderId="0" xfId="0" applyFont="1" applyFill="1" applyBorder="1" applyAlignment="1">
      <alignment wrapText="1"/>
    </xf>
    <xf numFmtId="0" fontId="25" fillId="2" borderId="18" xfId="0"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1" fontId="25" fillId="2" borderId="18" xfId="0" applyNumberFormat="1" applyFont="1" applyFill="1" applyBorder="1" applyAlignment="1">
      <alignment horizontal="center" vertical="center" wrapText="1"/>
    </xf>
    <xf numFmtId="0" fontId="25" fillId="2" borderId="18" xfId="1" applyFont="1" applyFill="1" applyBorder="1" applyAlignment="1">
      <alignment horizontal="center" vertical="center" wrapText="1"/>
    </xf>
    <xf numFmtId="4" fontId="25" fillId="2" borderId="18" xfId="0" applyNumberFormat="1" applyFont="1" applyFill="1" applyBorder="1" applyAlignment="1">
      <alignment horizontal="center" vertical="center" wrapText="1"/>
    </xf>
    <xf numFmtId="0" fontId="50" fillId="2" borderId="18" xfId="0" applyFont="1" applyFill="1" applyBorder="1" applyAlignment="1">
      <alignment vertical="center"/>
    </xf>
    <xf numFmtId="0" fontId="51" fillId="2" borderId="0" xfId="0" applyFont="1" applyFill="1" applyAlignment="1">
      <alignment vertical="center"/>
    </xf>
    <xf numFmtId="49" fontId="25" fillId="2"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0" fontId="25" fillId="2" borderId="1" xfId="10" applyFont="1" applyFill="1" applyBorder="1" applyAlignment="1">
      <alignment horizontal="center" vertical="center" wrapText="1"/>
    </xf>
    <xf numFmtId="0" fontId="25" fillId="2" borderId="1" xfId="1" applyNumberFormat="1" applyFont="1" applyFill="1" applyBorder="1" applyAlignment="1">
      <alignment horizontal="center" vertical="center" wrapText="1"/>
    </xf>
    <xf numFmtId="4" fontId="25" fillId="2" borderId="1" xfId="1" applyNumberFormat="1" applyFont="1" applyFill="1" applyBorder="1" applyAlignment="1">
      <alignment horizontal="center" vertical="center" wrapText="1"/>
    </xf>
    <xf numFmtId="4" fontId="25" fillId="2" borderId="1" xfId="18"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45" fillId="2" borderId="1" xfId="1" applyFont="1" applyFill="1" applyBorder="1" applyAlignment="1">
      <alignment horizontal="center" vertical="center"/>
    </xf>
    <xf numFmtId="0" fontId="45" fillId="2" borderId="1" xfId="0" applyNumberFormat="1" applyFont="1" applyFill="1" applyBorder="1" applyAlignment="1">
      <alignment horizontal="center" vertical="center" wrapText="1"/>
    </xf>
    <xf numFmtId="0" fontId="45" fillId="2" borderId="1" xfId="0" applyFont="1" applyFill="1" applyBorder="1"/>
    <xf numFmtId="0" fontId="45" fillId="2" borderId="0" xfId="0" applyFont="1" applyFill="1" applyBorder="1" applyAlignment="1">
      <alignment horizontal="center" vertical="center" wrapText="1"/>
    </xf>
    <xf numFmtId="0" fontId="45" fillId="2" borderId="0" xfId="0" applyFont="1" applyFill="1"/>
    <xf numFmtId="0" fontId="25" fillId="2" borderId="0" xfId="0" applyFont="1" applyFill="1"/>
    <xf numFmtId="0" fontId="25" fillId="2" borderId="1" xfId="24" applyFont="1" applyFill="1" applyBorder="1" applyAlignment="1">
      <alignment horizontal="center" vertical="center" wrapText="1"/>
    </xf>
    <xf numFmtId="1" fontId="25" fillId="2" borderId="1" xfId="1" applyNumberFormat="1" applyFont="1" applyFill="1" applyBorder="1" applyAlignment="1">
      <alignment horizontal="center" vertical="center"/>
    </xf>
    <xf numFmtId="0" fontId="25" fillId="2" borderId="0" xfId="0" applyFont="1" applyFill="1" applyAlignment="1">
      <alignment horizontal="center" vertical="center" wrapText="1"/>
    </xf>
    <xf numFmtId="1" fontId="25" fillId="2" borderId="1" xfId="6" applyNumberFormat="1" applyFont="1" applyFill="1" applyBorder="1" applyAlignment="1" applyProtection="1">
      <alignment horizontal="center" vertical="center" wrapText="1"/>
    </xf>
    <xf numFmtId="0" fontId="25" fillId="2" borderId="1" xfId="23" applyFont="1" applyFill="1" applyBorder="1" applyAlignment="1">
      <alignment horizontal="center" vertical="center"/>
    </xf>
    <xf numFmtId="0" fontId="25" fillId="2" borderId="1" xfId="4" applyFont="1" applyFill="1" applyBorder="1" applyAlignment="1">
      <alignment horizontal="center" vertical="center" wrapText="1"/>
    </xf>
    <xf numFmtId="0" fontId="25" fillId="2" borderId="1" xfId="7" applyFont="1" applyFill="1" applyBorder="1" applyAlignment="1">
      <alignment horizontal="center" vertical="center" wrapText="1"/>
    </xf>
    <xf numFmtId="3" fontId="25" fillId="2" borderId="1" xfId="6" applyNumberFormat="1" applyFont="1" applyFill="1" applyBorder="1" applyAlignment="1" applyProtection="1">
      <alignment horizontal="center" vertical="center" wrapText="1"/>
    </xf>
    <xf numFmtId="4" fontId="25" fillId="2" borderId="1" xfId="6" applyNumberFormat="1" applyFont="1" applyFill="1" applyBorder="1" applyAlignment="1" applyProtection="1">
      <alignment horizontal="center" vertical="center" wrapText="1"/>
    </xf>
    <xf numFmtId="0" fontId="52" fillId="2" borderId="1" xfId="0" applyFont="1" applyFill="1" applyBorder="1"/>
    <xf numFmtId="0" fontId="53" fillId="2" borderId="0" xfId="0" applyFont="1" applyFill="1"/>
    <xf numFmtId="43" fontId="13" fillId="2" borderId="18" xfId="32" applyFont="1" applyFill="1" applyBorder="1" applyAlignment="1">
      <alignment horizontal="center" vertical="center" wrapText="1"/>
    </xf>
    <xf numFmtId="43" fontId="13" fillId="2" borderId="18" xfId="32" applyFont="1" applyFill="1" applyBorder="1" applyAlignment="1">
      <alignment horizontal="center" vertical="center"/>
    </xf>
    <xf numFmtId="0" fontId="11" fillId="2" borderId="18" xfId="23" applyFont="1" applyFill="1" applyBorder="1"/>
    <xf numFmtId="0" fontId="16" fillId="2" borderId="18" xfId="0" applyFont="1" applyFill="1" applyBorder="1" applyAlignment="1">
      <alignment horizontal="center" vertical="center" wrapText="1"/>
    </xf>
    <xf numFmtId="1" fontId="13" fillId="2" borderId="18" xfId="12" applyNumberFormat="1" applyFont="1" applyFill="1" applyBorder="1" applyAlignment="1">
      <alignment horizontal="center" vertical="center" wrapText="1"/>
    </xf>
    <xf numFmtId="0" fontId="13" fillId="2" borderId="18" xfId="14" applyFont="1" applyFill="1" applyBorder="1" applyAlignment="1">
      <alignment horizontal="center" vertical="center" wrapText="1"/>
    </xf>
    <xf numFmtId="0" fontId="11" fillId="2" borderId="18" xfId="14" applyFont="1" applyFill="1" applyBorder="1" applyAlignment="1">
      <alignment horizontal="center" vertical="center" wrapText="1"/>
    </xf>
    <xf numFmtId="1" fontId="25" fillId="2" borderId="1" xfId="12" applyNumberFormat="1"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1" xfId="14" applyFont="1" applyFill="1" applyBorder="1" applyAlignment="1">
      <alignment horizontal="center" vertical="center" wrapText="1"/>
    </xf>
    <xf numFmtId="167" fontId="25" fillId="2" borderId="6" xfId="1" applyNumberFormat="1" applyFont="1" applyFill="1" applyBorder="1" applyAlignment="1">
      <alignment horizontal="center" vertical="center" wrapText="1"/>
    </xf>
    <xf numFmtId="165" fontId="25" fillId="2" borderId="6" xfId="1" applyNumberFormat="1" applyFont="1" applyFill="1" applyBorder="1" applyAlignment="1">
      <alignment horizontal="center" vertical="center" wrapText="1"/>
    </xf>
    <xf numFmtId="165" fontId="25" fillId="2" borderId="13" xfId="1" applyNumberFormat="1" applyFont="1" applyFill="1" applyBorder="1" applyAlignment="1">
      <alignment horizontal="center" vertical="center" wrapText="1"/>
    </xf>
    <xf numFmtId="0" fontId="25" fillId="2" borderId="6" xfId="1" applyNumberFormat="1" applyFont="1" applyFill="1" applyBorder="1" applyAlignment="1">
      <alignment horizontal="center" vertical="center" wrapText="1"/>
    </xf>
    <xf numFmtId="0" fontId="25" fillId="2" borderId="9" xfId="0" applyFont="1" applyFill="1" applyBorder="1" applyAlignment="1">
      <alignment horizontal="center" vertical="center" wrapText="1"/>
    </xf>
    <xf numFmtId="0" fontId="45" fillId="2" borderId="1" xfId="14" applyFont="1" applyFill="1" applyBorder="1" applyAlignment="1">
      <alignment horizontal="center" vertical="center" wrapText="1"/>
    </xf>
    <xf numFmtId="168" fontId="25" fillId="2" borderId="6" xfId="1" applyNumberFormat="1" applyFont="1" applyFill="1" applyBorder="1" applyAlignment="1">
      <alignment horizontal="center" vertical="center" wrapText="1"/>
    </xf>
    <xf numFmtId="0" fontId="25" fillId="2" borderId="18" xfId="25" applyFont="1" applyFill="1" applyBorder="1" applyAlignment="1">
      <alignment horizontal="center" vertical="center" wrapText="1"/>
    </xf>
    <xf numFmtId="0" fontId="25" fillId="2" borderId="22" xfId="0" applyNumberFormat="1" applyFont="1" applyFill="1" applyBorder="1" applyAlignment="1">
      <alignment horizontal="center" vertical="center" wrapText="1"/>
    </xf>
    <xf numFmtId="0" fontId="45" fillId="2" borderId="1" xfId="1" applyFont="1" applyFill="1" applyBorder="1" applyAlignment="1">
      <alignment horizontal="center" vertical="center" wrapText="1"/>
    </xf>
    <xf numFmtId="0" fontId="45" fillId="2" borderId="18" xfId="0" applyFont="1" applyFill="1" applyBorder="1"/>
    <xf numFmtId="0" fontId="25" fillId="2" borderId="18" xfId="1" applyNumberFormat="1" applyFont="1" applyFill="1" applyBorder="1" applyAlignment="1">
      <alignment horizontal="center" vertical="center" wrapText="1"/>
    </xf>
    <xf numFmtId="49" fontId="25" fillId="2" borderId="18" xfId="0" applyNumberFormat="1" applyFont="1" applyFill="1" applyBorder="1" applyAlignment="1">
      <alignment horizontal="center" vertical="center" wrapText="1"/>
    </xf>
    <xf numFmtId="0" fontId="25" fillId="2" borderId="18" xfId="2" applyFont="1" applyFill="1" applyBorder="1" applyAlignment="1">
      <alignment horizontal="center" vertical="center" wrapText="1"/>
    </xf>
    <xf numFmtId="0" fontId="25" fillId="2" borderId="18" xfId="7" applyFont="1" applyFill="1" applyBorder="1" applyAlignment="1">
      <alignment horizontal="center" vertical="center" wrapText="1"/>
    </xf>
    <xf numFmtId="3" fontId="25" fillId="2" borderId="18" xfId="1" applyNumberFormat="1" applyFont="1" applyFill="1" applyBorder="1" applyAlignment="1">
      <alignment horizontal="center" vertical="center" wrapText="1"/>
    </xf>
    <xf numFmtId="4" fontId="45" fillId="2" borderId="18" xfId="6" applyNumberFormat="1" applyFont="1" applyFill="1" applyBorder="1" applyAlignment="1" applyProtection="1">
      <alignment horizontal="center" vertical="center" wrapText="1"/>
    </xf>
    <xf numFmtId="0" fontId="25" fillId="2" borderId="0" xfId="0" applyFont="1" applyFill="1" applyBorder="1"/>
    <xf numFmtId="1" fontId="25" fillId="2" borderId="18" xfId="31" applyNumberFormat="1" applyFont="1" applyFill="1" applyBorder="1" applyAlignment="1">
      <alignment horizontal="center" vertical="center" wrapText="1"/>
    </xf>
    <xf numFmtId="0" fontId="25" fillId="2" borderId="18" xfId="1" applyFont="1" applyFill="1" applyBorder="1" applyAlignment="1">
      <alignment horizontal="center" vertical="center"/>
    </xf>
    <xf numFmtId="3" fontId="25" fillId="2" borderId="18" xfId="0" applyNumberFormat="1" applyFont="1" applyFill="1" applyBorder="1" applyAlignment="1">
      <alignment horizontal="center" vertical="center"/>
    </xf>
    <xf numFmtId="3" fontId="25" fillId="2" borderId="18" xfId="0" applyNumberFormat="1" applyFont="1" applyFill="1" applyBorder="1" applyAlignment="1">
      <alignment horizontal="center" vertical="center" wrapText="1"/>
    </xf>
    <xf numFmtId="0" fontId="45" fillId="2" borderId="18" xfId="1" applyFont="1" applyFill="1" applyBorder="1" applyAlignment="1">
      <alignment horizontal="center" vertical="center" wrapText="1"/>
    </xf>
    <xf numFmtId="0" fontId="45" fillId="2" borderId="22" xfId="0" applyFont="1" applyFill="1" applyBorder="1" applyAlignment="1">
      <alignment wrapText="1"/>
    </xf>
    <xf numFmtId="3" fontId="54" fillId="2" borderId="0" xfId="36" applyNumberFormat="1" applyFont="1" applyFill="1" applyBorder="1">
      <alignment horizontal="right" vertical="center"/>
    </xf>
    <xf numFmtId="0" fontId="25" fillId="2" borderId="18" xfId="5" applyFont="1" applyFill="1" applyBorder="1" applyAlignment="1">
      <alignment horizontal="center" vertical="center" wrapText="1"/>
    </xf>
    <xf numFmtId="0" fontId="25" fillId="2" borderId="18" xfId="10" applyFont="1" applyFill="1" applyBorder="1" applyAlignment="1">
      <alignment horizontal="center" vertical="center" wrapText="1"/>
    </xf>
    <xf numFmtId="49" fontId="25" fillId="2" borderId="18" xfId="33" applyNumberFormat="1" applyFont="1" applyFill="1" applyBorder="1" applyAlignment="1">
      <alignment horizontal="center" vertical="center" wrapText="1"/>
    </xf>
    <xf numFmtId="4" fontId="25" fillId="2" borderId="18" xfId="0" applyNumberFormat="1" applyFont="1" applyFill="1" applyBorder="1" applyAlignment="1">
      <alignment horizontal="center" vertical="center"/>
    </xf>
    <xf numFmtId="0" fontId="25" fillId="2" borderId="22" xfId="0" applyFont="1" applyFill="1" applyBorder="1" applyAlignment="1">
      <alignment horizontal="center" vertical="center" wrapText="1"/>
    </xf>
    <xf numFmtId="0" fontId="45" fillId="2" borderId="18" xfId="0" applyFont="1" applyFill="1" applyBorder="1" applyAlignment="1">
      <alignment horizontal="center" wrapText="1"/>
    </xf>
    <xf numFmtId="0" fontId="25" fillId="2" borderId="0" xfId="0" applyNumberFormat="1" applyFont="1" applyFill="1" applyBorder="1" applyAlignment="1">
      <alignment horizontal="center" vertical="center"/>
    </xf>
    <xf numFmtId="0" fontId="55" fillId="2" borderId="0" xfId="0" applyFont="1" applyFill="1" applyAlignment="1">
      <alignment horizontal="center" vertical="center"/>
    </xf>
    <xf numFmtId="49" fontId="25" fillId="2" borderId="1" xfId="1" applyNumberFormat="1" applyFont="1" applyFill="1" applyBorder="1" applyAlignment="1">
      <alignment horizontal="center" vertical="center"/>
    </xf>
    <xf numFmtId="0" fontId="25" fillId="2" borderId="1" xfId="0" applyNumberFormat="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6" xfId="7" applyFont="1" applyFill="1" applyBorder="1" applyAlignment="1">
      <alignment horizontal="center" vertical="center" wrapText="1"/>
    </xf>
    <xf numFmtId="1" fontId="25" fillId="2" borderId="6" xfId="0" applyNumberFormat="1" applyFont="1" applyFill="1" applyBorder="1" applyAlignment="1">
      <alignment horizontal="center" vertical="center" wrapText="1"/>
    </xf>
    <xf numFmtId="49" fontId="25" fillId="2" borderId="6" xfId="0" applyNumberFormat="1" applyFont="1" applyFill="1" applyBorder="1" applyAlignment="1">
      <alignment horizontal="center" vertical="center" wrapText="1"/>
    </xf>
    <xf numFmtId="0" fontId="25" fillId="2" borderId="6" xfId="4" applyFont="1" applyFill="1" applyBorder="1" applyAlignment="1">
      <alignment horizontal="center" vertical="center" wrapText="1"/>
    </xf>
    <xf numFmtId="4" fontId="25" fillId="2" borderId="6" xfId="1" applyNumberFormat="1"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0" fontId="25" fillId="2" borderId="9" xfId="0" applyFont="1" applyFill="1" applyBorder="1" applyAlignment="1">
      <alignment wrapText="1"/>
    </xf>
    <xf numFmtId="0" fontId="45" fillId="2" borderId="1" xfId="0" applyFont="1" applyFill="1" applyBorder="1" applyAlignment="1">
      <alignment wrapText="1"/>
    </xf>
    <xf numFmtId="49" fontId="13" fillId="2" borderId="18" xfId="1" applyNumberFormat="1" applyFont="1" applyFill="1" applyBorder="1" applyAlignment="1">
      <alignment horizontal="center" vertical="center"/>
    </xf>
    <xf numFmtId="0" fontId="25" fillId="2" borderId="18" xfId="0" applyNumberFormat="1" applyFont="1" applyFill="1" applyBorder="1" applyAlignment="1">
      <alignment horizontal="left" wrapText="1"/>
    </xf>
    <xf numFmtId="0" fontId="25" fillId="2" borderId="18" xfId="0" applyNumberFormat="1" applyFont="1" applyFill="1" applyBorder="1" applyAlignment="1">
      <alignment horizontal="center" wrapText="1"/>
    </xf>
    <xf numFmtId="0" fontId="13" fillId="2" borderId="18" xfId="1"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13" fillId="2" borderId="18" xfId="6" applyNumberFormat="1" applyFont="1" applyFill="1" applyBorder="1" applyAlignment="1" applyProtection="1">
      <alignment horizontal="center" vertical="center" wrapText="1"/>
    </xf>
    <xf numFmtId="0" fontId="11" fillId="2" borderId="18" xfId="1" applyFont="1" applyFill="1" applyBorder="1" applyAlignment="1">
      <alignment horizontal="center" vertical="center" wrapText="1"/>
    </xf>
    <xf numFmtId="0" fontId="13" fillId="2" borderId="18" xfId="8" applyFont="1" applyFill="1" applyBorder="1" applyAlignment="1">
      <alignment horizontal="center" vertical="center" wrapText="1"/>
    </xf>
    <xf numFmtId="4" fontId="13" fillId="2" borderId="18" xfId="1" applyNumberFormat="1" applyFont="1" applyFill="1" applyBorder="1" applyAlignment="1">
      <alignment horizontal="center" vertical="center" wrapText="1"/>
    </xf>
    <xf numFmtId="0" fontId="13" fillId="2" borderId="18" xfId="23" applyFont="1" applyFill="1" applyBorder="1" applyAlignment="1">
      <alignment horizontal="center" vertical="center" wrapText="1"/>
    </xf>
    <xf numFmtId="0" fontId="11" fillId="2" borderId="18" xfId="23" applyFont="1" applyFill="1" applyBorder="1" applyAlignment="1">
      <alignment horizontal="center" vertical="center" wrapText="1"/>
    </xf>
    <xf numFmtId="0" fontId="13" fillId="2" borderId="1" xfId="4"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0" fontId="11" fillId="2" borderId="1" xfId="1" applyFont="1" applyFill="1" applyBorder="1"/>
    <xf numFmtId="0" fontId="11" fillId="2" borderId="0" xfId="1" applyFont="1" applyFill="1" applyAlignment="1">
      <alignment horizontal="center" vertical="center" wrapText="1"/>
    </xf>
    <xf numFmtId="0" fontId="45" fillId="2" borderId="0" xfId="1" applyFont="1" applyFill="1"/>
    <xf numFmtId="0" fontId="25" fillId="2" borderId="0" xfId="1" applyFont="1" applyFill="1"/>
    <xf numFmtId="0" fontId="10" fillId="2" borderId="0" xfId="0" applyFont="1" applyFill="1" applyAlignment="1">
      <alignment horizontal="center" vertical="center"/>
    </xf>
    <xf numFmtId="0" fontId="25" fillId="2" borderId="18" xfId="26" applyFont="1" applyFill="1" applyBorder="1" applyAlignment="1">
      <alignment horizontal="center" vertical="center" wrapText="1"/>
    </xf>
    <xf numFmtId="49" fontId="25" fillId="2" borderId="18" xfId="7" applyNumberFormat="1" applyFont="1" applyFill="1" applyBorder="1" applyAlignment="1">
      <alignment horizontal="center" vertical="center" wrapText="1"/>
    </xf>
    <xf numFmtId="49" fontId="25" fillId="2" borderId="18" xfId="8" applyNumberFormat="1" applyFont="1" applyFill="1" applyBorder="1" applyAlignment="1">
      <alignment horizontal="center" vertical="center" wrapText="1"/>
    </xf>
    <xf numFmtId="1" fontId="25" fillId="2" borderId="18" xfId="0" applyNumberFormat="1" applyFont="1" applyFill="1" applyBorder="1" applyAlignment="1">
      <alignment horizontal="center" vertical="center"/>
    </xf>
    <xf numFmtId="1" fontId="25" fillId="2" borderId="18" xfId="1" applyNumberFormat="1"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8" xfId="21" applyFont="1" applyFill="1" applyBorder="1" applyAlignment="1">
      <alignment horizontal="center" vertical="center" wrapText="1"/>
    </xf>
    <xf numFmtId="49" fontId="13" fillId="0" borderId="18" xfId="0" applyNumberFormat="1" applyFont="1" applyFill="1" applyBorder="1" applyAlignment="1" applyProtection="1">
      <alignment horizontal="center" vertical="center" wrapText="1"/>
      <protection locked="0"/>
    </xf>
    <xf numFmtId="49" fontId="13" fillId="2" borderId="18" xfId="0" applyNumberFormat="1" applyFont="1" applyFill="1" applyBorder="1" applyAlignment="1" applyProtection="1">
      <alignment horizontal="center" vertical="center" wrapText="1"/>
      <protection locked="0"/>
    </xf>
    <xf numFmtId="0" fontId="16" fillId="0" borderId="18" xfId="24" applyFont="1" applyFill="1" applyBorder="1" applyAlignment="1">
      <alignment horizontal="center" vertical="center" wrapText="1"/>
    </xf>
    <xf numFmtId="0" fontId="13" fillId="2" borderId="18" xfId="21" applyFont="1" applyFill="1" applyBorder="1" applyAlignment="1">
      <alignment horizontal="center" vertical="center" wrapText="1"/>
    </xf>
    <xf numFmtId="4" fontId="13" fillId="0" borderId="18" xfId="0" applyNumberFormat="1" applyFont="1" applyBorder="1" applyAlignment="1" applyProtection="1">
      <alignment horizontal="center" vertical="center" wrapText="1"/>
      <protection locked="0"/>
    </xf>
    <xf numFmtId="4" fontId="13" fillId="2" borderId="18" xfId="0" applyNumberFormat="1" applyFont="1" applyFill="1" applyBorder="1" applyAlignment="1" applyProtection="1">
      <alignment horizontal="center" vertical="center" wrapText="1"/>
      <protection locked="0"/>
    </xf>
    <xf numFmtId="4" fontId="13" fillId="0" borderId="18" xfId="0" applyNumberFormat="1" applyFont="1" applyBorder="1" applyAlignment="1">
      <alignment horizontal="center" vertical="center" wrapText="1"/>
    </xf>
    <xf numFmtId="4" fontId="13" fillId="0" borderId="18" xfId="21"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3" fontId="11" fillId="2" borderId="18" xfId="1" applyNumberFormat="1" applyFont="1" applyFill="1" applyBorder="1" applyAlignment="1">
      <alignment horizontal="center" vertical="center" wrapText="1"/>
    </xf>
    <xf numFmtId="0" fontId="11" fillId="2" borderId="18" xfId="1" applyFont="1" applyFill="1" applyBorder="1"/>
    <xf numFmtId="49" fontId="13" fillId="2" borderId="18" xfId="6" applyNumberFormat="1" applyFont="1" applyFill="1" applyBorder="1" applyAlignment="1">
      <alignment horizontal="center" vertical="center" wrapText="1"/>
    </xf>
    <xf numFmtId="0" fontId="13" fillId="2" borderId="22" xfId="6" applyFont="1" applyFill="1" applyBorder="1" applyAlignment="1">
      <alignment horizontal="center" vertical="center" wrapText="1"/>
    </xf>
    <xf numFmtId="0" fontId="9" fillId="2" borderId="18" xfId="788" applyFont="1" applyFill="1" applyBorder="1" applyAlignment="1">
      <alignment horizontal="center" vertical="center" wrapText="1"/>
    </xf>
    <xf numFmtId="0" fontId="141" fillId="2" borderId="0" xfId="1" applyFont="1" applyFill="1"/>
    <xf numFmtId="0" fontId="13" fillId="2" borderId="18" xfId="7" applyNumberFormat="1" applyFont="1" applyFill="1" applyBorder="1" applyAlignment="1">
      <alignment horizontal="center" vertical="center" wrapText="1"/>
    </xf>
    <xf numFmtId="0" fontId="13" fillId="2" borderId="18" xfId="20" applyFont="1" applyFill="1" applyBorder="1" applyAlignment="1">
      <alignment horizontal="center" vertical="center" wrapText="1"/>
    </xf>
    <xf numFmtId="1" fontId="9" fillId="2" borderId="18" xfId="1" applyNumberFormat="1" applyFont="1" applyFill="1" applyBorder="1" applyAlignment="1">
      <alignment horizontal="center" vertical="center" wrapText="1"/>
    </xf>
    <xf numFmtId="0" fontId="25" fillId="2" borderId="20" xfId="1" applyFont="1" applyFill="1" applyBorder="1"/>
    <xf numFmtId="0" fontId="142" fillId="2" borderId="18" xfId="1" applyFont="1" applyFill="1" applyBorder="1"/>
    <xf numFmtId="0" fontId="143" fillId="2" borderId="0" xfId="1" applyFont="1" applyFill="1"/>
    <xf numFmtId="0" fontId="13" fillId="2" borderId="18" xfId="44" applyFont="1" applyFill="1" applyBorder="1" applyAlignment="1">
      <alignment horizontal="center" vertical="center" wrapText="1"/>
    </xf>
    <xf numFmtId="0" fontId="144" fillId="2" borderId="18" xfId="1" applyFont="1" applyFill="1" applyBorder="1"/>
    <xf numFmtId="0" fontId="45" fillId="2" borderId="18" xfId="1" applyFont="1" applyFill="1" applyBorder="1"/>
    <xf numFmtId="0" fontId="13" fillId="2" borderId="20" xfId="6" applyFont="1" applyFill="1" applyBorder="1" applyAlignment="1">
      <alignment horizontal="center" vertical="center" wrapText="1"/>
    </xf>
    <xf numFmtId="49" fontId="13" fillId="2" borderId="20" xfId="0" applyNumberFormat="1" applyFont="1" applyFill="1" applyBorder="1" applyAlignment="1">
      <alignment horizontal="center" vertical="center" wrapText="1"/>
    </xf>
    <xf numFmtId="0" fontId="13" fillId="2" borderId="20" xfId="4"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20" xfId="1" applyFont="1" applyFill="1" applyBorder="1" applyAlignment="1">
      <alignment horizontal="center"/>
    </xf>
    <xf numFmtId="0" fontId="9" fillId="2" borderId="20" xfId="0" applyFont="1" applyFill="1" applyBorder="1" applyAlignment="1">
      <alignment horizontal="center" vertical="center" wrapText="1"/>
    </xf>
    <xf numFmtId="4" fontId="13" fillId="2" borderId="20" xfId="1" applyNumberFormat="1" applyFont="1" applyFill="1" applyBorder="1" applyAlignment="1">
      <alignment horizontal="center" vertical="center" wrapText="1"/>
    </xf>
    <xf numFmtId="3" fontId="13" fillId="2" borderId="55" xfId="1" applyNumberFormat="1" applyFont="1" applyFill="1" applyBorder="1" applyAlignment="1">
      <alignment horizontal="center" vertical="center" wrapText="1"/>
    </xf>
    <xf numFmtId="0" fontId="13" fillId="2" borderId="20" xfId="1" applyNumberFormat="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45" fillId="2" borderId="20" xfId="1" applyFont="1" applyFill="1" applyBorder="1"/>
    <xf numFmtId="0" fontId="11" fillId="2" borderId="20" xfId="1" applyNumberFormat="1" applyFont="1" applyFill="1" applyBorder="1" applyAlignment="1">
      <alignment horizontal="center" vertical="center" wrapText="1"/>
    </xf>
    <xf numFmtId="3" fontId="11" fillId="2" borderId="20" xfId="1" applyNumberFormat="1" applyFont="1" applyFill="1" applyBorder="1" applyAlignment="1">
      <alignment horizontal="center" vertical="center" wrapText="1"/>
    </xf>
    <xf numFmtId="0" fontId="25" fillId="2" borderId="0" xfId="1" applyFont="1" applyFill="1" applyBorder="1"/>
    <xf numFmtId="0" fontId="9" fillId="2" borderId="18" xfId="20" applyFont="1" applyFill="1" applyBorder="1" applyAlignment="1">
      <alignment horizontal="center" vertical="center" wrapText="1"/>
    </xf>
    <xf numFmtId="0" fontId="9" fillId="2" borderId="20" xfId="20" applyFont="1" applyFill="1" applyBorder="1" applyAlignment="1">
      <alignment horizontal="center" vertical="center" wrapText="1"/>
    </xf>
    <xf numFmtId="3" fontId="9" fillId="2" borderId="18" xfId="0" applyNumberFormat="1" applyFont="1" applyFill="1" applyBorder="1" applyAlignment="1">
      <alignment horizontal="center" vertical="center" wrapText="1" shrinkToFit="1"/>
    </xf>
    <xf numFmtId="0" fontId="13" fillId="2" borderId="18" xfId="40498" applyFont="1" applyFill="1" applyBorder="1" applyAlignment="1">
      <alignment horizontal="center" vertical="center" wrapText="1"/>
    </xf>
    <xf numFmtId="0" fontId="16" fillId="2" borderId="18" xfId="37" applyFont="1" applyFill="1" applyBorder="1" applyAlignment="1">
      <alignment horizontal="center" vertical="center" wrapText="1"/>
    </xf>
    <xf numFmtId="0" fontId="145" fillId="2" borderId="18" xfId="1" applyFont="1" applyFill="1" applyBorder="1" applyAlignment="1">
      <alignment horizontal="center" vertical="center" wrapText="1"/>
    </xf>
    <xf numFmtId="4" fontId="9" fillId="2" borderId="18" xfId="40559" applyNumberFormat="1" applyFont="1" applyFill="1" applyBorder="1" applyAlignment="1">
      <alignment horizontal="center" vertical="center"/>
    </xf>
    <xf numFmtId="4" fontId="16" fillId="2" borderId="18" xfId="1" applyNumberFormat="1" applyFont="1" applyFill="1" applyBorder="1" applyAlignment="1">
      <alignment horizontal="center" vertical="center" wrapText="1"/>
    </xf>
    <xf numFmtId="194" fontId="11" fillId="2" borderId="18" xfId="40499" applyFont="1" applyFill="1" applyBorder="1" applyAlignment="1">
      <alignment horizontal="center" vertical="center"/>
    </xf>
    <xf numFmtId="0" fontId="45" fillId="2" borderId="18" xfId="1" applyFont="1" applyFill="1" applyBorder="1" applyAlignment="1">
      <alignment wrapText="1"/>
    </xf>
    <xf numFmtId="194" fontId="11" fillId="2" borderId="18" xfId="40499" applyFont="1" applyFill="1" applyBorder="1" applyAlignment="1">
      <alignment horizontal="center" vertical="center" wrapText="1"/>
    </xf>
    <xf numFmtId="0" fontId="13" fillId="2" borderId="55" xfId="6" applyFont="1" applyFill="1" applyBorder="1" applyAlignment="1">
      <alignment horizontal="center" vertical="center" wrapText="1"/>
    </xf>
    <xf numFmtId="0" fontId="13" fillId="2" borderId="20" xfId="23" applyFont="1" applyFill="1" applyBorder="1" applyAlignment="1">
      <alignment horizontal="center" vertical="center"/>
    </xf>
    <xf numFmtId="0" fontId="45" fillId="2" borderId="0" xfId="1" applyFont="1" applyFill="1" applyBorder="1"/>
    <xf numFmtId="3" fontId="11" fillId="2" borderId="18" xfId="1" applyNumberFormat="1" applyFont="1" applyFill="1" applyBorder="1"/>
    <xf numFmtId="0" fontId="13" fillId="2" borderId="22" xfId="1" applyFont="1" applyFill="1" applyBorder="1" applyAlignment="1">
      <alignment horizontal="center"/>
    </xf>
    <xf numFmtId="4" fontId="13" fillId="2" borderId="18" xfId="13" applyNumberFormat="1" applyFont="1" applyFill="1" applyBorder="1" applyAlignment="1">
      <alignment horizontal="center" vertical="center" wrapText="1"/>
    </xf>
    <xf numFmtId="0" fontId="25" fillId="2" borderId="18" xfId="0" applyNumberFormat="1" applyFont="1" applyFill="1" applyBorder="1" applyAlignment="1">
      <alignment horizontal="left"/>
    </xf>
    <xf numFmtId="0" fontId="25" fillId="2" borderId="18" xfId="0" applyNumberFormat="1" applyFont="1" applyFill="1" applyBorder="1" applyAlignment="1">
      <alignment horizontal="center" vertical="center"/>
    </xf>
    <xf numFmtId="2" fontId="25" fillId="2" borderId="18" xfId="0" applyNumberFormat="1" applyFont="1" applyFill="1" applyBorder="1" applyAlignment="1">
      <alignment horizontal="center" vertical="center" wrapText="1"/>
    </xf>
    <xf numFmtId="4" fontId="25" fillId="2" borderId="18" xfId="0" applyNumberFormat="1" applyFont="1" applyFill="1" applyBorder="1" applyAlignment="1">
      <alignment horizontal="right" vertical="center"/>
    </xf>
    <xf numFmtId="4" fontId="25" fillId="2" borderId="18" xfId="32" applyNumberFormat="1" applyFont="1" applyFill="1" applyBorder="1" applyAlignment="1">
      <alignment horizontal="center" vertical="center" wrapText="1"/>
    </xf>
    <xf numFmtId="0" fontId="25" fillId="2" borderId="18" xfId="0" applyFont="1" applyFill="1" applyBorder="1" applyAlignment="1">
      <alignment wrapText="1"/>
    </xf>
    <xf numFmtId="0" fontId="45" fillId="2" borderId="18" xfId="0" applyFont="1" applyFill="1" applyBorder="1" applyAlignment="1">
      <alignment wrapText="1"/>
    </xf>
    <xf numFmtId="0" fontId="25" fillId="2" borderId="1" xfId="6" applyFont="1" applyFill="1" applyBorder="1" applyAlignment="1">
      <alignment horizontal="center" vertical="center" wrapText="1"/>
    </xf>
    <xf numFmtId="0" fontId="25" fillId="2" borderId="1" xfId="5" applyFont="1" applyFill="1" applyBorder="1" applyAlignment="1">
      <alignment horizontal="center" vertical="center" wrapText="1"/>
    </xf>
    <xf numFmtId="0" fontId="25" fillId="2" borderId="1" xfId="1" applyFont="1" applyFill="1" applyBorder="1" applyAlignment="1">
      <alignment horizontal="center"/>
    </xf>
    <xf numFmtId="3" fontId="25" fillId="2" borderId="9" xfId="1" applyNumberFormat="1" applyFont="1" applyFill="1" applyBorder="1" applyAlignment="1">
      <alignment horizontal="center" vertical="center" wrapText="1"/>
    </xf>
    <xf numFmtId="0" fontId="25" fillId="2" borderId="18" xfId="6" applyFont="1" applyFill="1" applyBorder="1" applyAlignment="1">
      <alignment horizontal="center" vertical="center" wrapText="1"/>
    </xf>
    <xf numFmtId="0" fontId="45" fillId="2" borderId="18" xfId="6" applyNumberFormat="1" applyFont="1" applyFill="1" applyBorder="1" applyAlignment="1" applyProtection="1">
      <alignment horizontal="center" vertical="center" wrapText="1"/>
    </xf>
    <xf numFmtId="0" fontId="25" fillId="2" borderId="18" xfId="0" applyFont="1" applyFill="1" applyBorder="1" applyAlignment="1">
      <alignment horizontal="center" vertical="center"/>
    </xf>
    <xf numFmtId="0" fontId="25" fillId="2" borderId="18" xfId="0" applyFont="1" applyFill="1" applyBorder="1"/>
    <xf numFmtId="0" fontId="45" fillId="2" borderId="20" xfId="0" applyFont="1" applyFill="1" applyBorder="1" applyAlignment="1">
      <alignment wrapText="1"/>
    </xf>
    <xf numFmtId="0" fontId="25" fillId="2" borderId="18" xfId="8" applyFont="1" applyFill="1" applyBorder="1" applyAlignment="1">
      <alignment horizontal="center" vertical="center" wrapText="1"/>
    </xf>
    <xf numFmtId="0" fontId="45" fillId="2" borderId="18" xfId="0" applyNumberFormat="1" applyFont="1" applyFill="1" applyBorder="1" applyAlignment="1">
      <alignment vertical="center"/>
    </xf>
    <xf numFmtId="0" fontId="25" fillId="2" borderId="0" xfId="0" applyNumberFormat="1" applyFont="1" applyFill="1" applyBorder="1" applyAlignment="1">
      <alignment vertical="center"/>
    </xf>
    <xf numFmtId="4" fontId="25" fillId="2" borderId="7"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xf>
    <xf numFmtId="17" fontId="9" fillId="2" borderId="18" xfId="17" applyNumberFormat="1" applyFont="1" applyFill="1" applyBorder="1" applyAlignment="1">
      <alignment horizontal="center" vertical="center" wrapText="1"/>
    </xf>
    <xf numFmtId="0" fontId="25" fillId="2" borderId="1" xfId="16" applyFont="1" applyFill="1" applyBorder="1" applyAlignment="1">
      <alignment horizontal="center" vertical="center" wrapText="1"/>
    </xf>
    <xf numFmtId="17" fontId="25" fillId="2" borderId="1" xfId="17" applyNumberFormat="1" applyFont="1" applyFill="1" applyBorder="1" applyAlignment="1">
      <alignment horizontal="center" vertical="center" wrapText="1"/>
    </xf>
    <xf numFmtId="4" fontId="25" fillId="2" borderId="17" xfId="38" applyNumberFormat="1" applyFont="1" applyFill="1" applyAlignment="1" applyProtection="1">
      <alignment horizontal="center" vertical="center"/>
      <protection locked="0"/>
    </xf>
    <xf numFmtId="4" fontId="25" fillId="2" borderId="3" xfId="38" applyNumberFormat="1" applyFont="1" applyFill="1" applyBorder="1" applyAlignment="1" applyProtection="1">
      <alignment horizontal="center" vertical="center" wrapText="1"/>
      <protection locked="0"/>
    </xf>
    <xf numFmtId="4" fontId="25" fillId="2" borderId="1" xfId="38" applyNumberFormat="1" applyFont="1" applyFill="1" applyBorder="1" applyAlignment="1" applyProtection="1">
      <alignment horizontal="center" vertical="center" wrapText="1"/>
      <protection locked="0"/>
    </xf>
    <xf numFmtId="3" fontId="25" fillId="2" borderId="1" xfId="1" applyNumberFormat="1" applyFont="1" applyFill="1" applyBorder="1" applyAlignment="1">
      <alignment horizontal="center" vertical="center" wrapText="1"/>
    </xf>
    <xf numFmtId="0" fontId="45" fillId="2" borderId="1" xfId="0" applyFont="1" applyFill="1" applyBorder="1" applyAlignment="1">
      <alignment horizontal="center" vertical="center"/>
    </xf>
    <xf numFmtId="0" fontId="25" fillId="2" borderId="21" xfId="0" applyNumberFormat="1" applyFont="1" applyFill="1" applyBorder="1" applyAlignment="1">
      <alignment horizontal="center"/>
    </xf>
    <xf numFmtId="4" fontId="25" fillId="2" borderId="1" xfId="0" applyNumberFormat="1" applyFont="1" applyFill="1" applyBorder="1" applyAlignment="1">
      <alignment horizontal="center" vertical="center" wrapText="1"/>
    </xf>
    <xf numFmtId="4" fontId="13" fillId="2" borderId="1" xfId="32" applyNumberFormat="1" applyFont="1" applyFill="1" applyBorder="1" applyAlignment="1">
      <alignment horizontal="center" vertical="center" wrapText="1"/>
    </xf>
    <xf numFmtId="49" fontId="25" fillId="2" borderId="6" xfId="1" applyNumberFormat="1" applyFont="1" applyFill="1" applyBorder="1" applyAlignment="1">
      <alignment horizontal="center" vertical="center"/>
    </xf>
    <xf numFmtId="0" fontId="25" fillId="2" borderId="1" xfId="26" applyFont="1" applyFill="1" applyBorder="1" applyAlignment="1">
      <alignment horizontal="center" vertical="center" wrapText="1"/>
    </xf>
    <xf numFmtId="49" fontId="25" fillId="2" borderId="1" xfId="7" applyNumberFormat="1" applyFont="1" applyFill="1" applyBorder="1" applyAlignment="1">
      <alignment horizontal="center" vertical="center" wrapText="1"/>
    </xf>
    <xf numFmtId="49" fontId="25" fillId="2" borderId="1" xfId="8"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xf>
    <xf numFmtId="1" fontId="25" fillId="2" borderId="1" xfId="1" applyNumberFormat="1" applyFont="1" applyFill="1" applyBorder="1" applyAlignment="1">
      <alignment horizontal="center" vertical="center" wrapText="1"/>
    </xf>
    <xf numFmtId="0" fontId="25" fillId="2" borderId="9" xfId="1" applyFont="1" applyFill="1" applyBorder="1" applyAlignment="1">
      <alignment horizontal="center" vertical="center" wrapText="1"/>
    </xf>
    <xf numFmtId="0" fontId="25" fillId="2" borderId="1" xfId="41" applyNumberFormat="1" applyFont="1" applyFill="1" applyBorder="1" applyAlignment="1" applyProtection="1">
      <alignment horizontal="center" vertical="center" wrapText="1"/>
      <protection locked="0"/>
    </xf>
    <xf numFmtId="0" fontId="9" fillId="2" borderId="1" xfId="40554" applyNumberFormat="1" applyFont="1" applyFill="1" applyBorder="1" applyAlignment="1" applyProtection="1">
      <alignment horizontal="center" vertical="center" wrapText="1"/>
      <protection locked="0"/>
    </xf>
    <xf numFmtId="4" fontId="13" fillId="2" borderId="17" xfId="38" applyNumberFormat="1" applyFont="1" applyFill="1" applyAlignment="1" applyProtection="1">
      <alignment horizontal="center" vertical="center"/>
      <protection locked="0"/>
    </xf>
    <xf numFmtId="0" fontId="25" fillId="2" borderId="1" xfId="41" quotePrefix="1" applyNumberFormat="1" applyFont="1" applyFill="1" applyBorder="1" applyAlignment="1" applyProtection="1">
      <alignment horizontal="center" vertical="center" wrapText="1"/>
      <protection locked="0"/>
    </xf>
    <xf numFmtId="4" fontId="25" fillId="2" borderId="23" xfId="38" applyNumberFormat="1" applyFont="1" applyFill="1" applyBorder="1" applyAlignment="1" applyProtection="1">
      <alignment horizontal="center" vertical="center"/>
      <protection locked="0"/>
    </xf>
    <xf numFmtId="4" fontId="25" fillId="2" borderId="1" xfId="45" applyNumberFormat="1" applyFont="1" applyFill="1" applyBorder="1" applyAlignment="1" applyProtection="1">
      <alignment horizontal="center" vertical="center"/>
      <protection locked="0"/>
    </xf>
    <xf numFmtId="4" fontId="25" fillId="2" borderId="1" xfId="20" applyNumberFormat="1" applyFont="1" applyFill="1" applyBorder="1" applyAlignment="1" applyProtection="1">
      <alignment horizontal="center" vertical="center" wrapText="1"/>
      <protection locked="0"/>
    </xf>
    <xf numFmtId="0" fontId="25" fillId="2" borderId="17" xfId="41" applyNumberFormat="1" applyFont="1" applyFill="1" applyBorder="1" applyAlignment="1" applyProtection="1">
      <alignment horizontal="center" vertical="center" wrapText="1"/>
      <protection locked="0"/>
    </xf>
    <xf numFmtId="0" fontId="25" fillId="2" borderId="17" xfId="1" applyFont="1" applyFill="1" applyBorder="1" applyAlignment="1">
      <alignment horizontal="center" vertical="center" wrapText="1"/>
    </xf>
    <xf numFmtId="0" fontId="25" fillId="2" borderId="1" xfId="46" applyNumberFormat="1" applyFont="1" applyFill="1" applyBorder="1" applyAlignment="1" applyProtection="1">
      <alignment horizontal="center" vertical="center" wrapText="1"/>
      <protection locked="0"/>
    </xf>
    <xf numFmtId="4" fontId="25" fillId="2" borderId="1" xfId="47" applyNumberFormat="1" applyFont="1" applyFill="1" applyBorder="1" applyAlignment="1" applyProtection="1">
      <alignment horizontal="center" vertical="center"/>
      <protection locked="0"/>
    </xf>
    <xf numFmtId="0" fontId="13" fillId="2" borderId="56" xfId="0" applyFont="1" applyFill="1" applyBorder="1" applyAlignment="1">
      <alignment horizontal="center" vertical="center" wrapText="1"/>
    </xf>
    <xf numFmtId="4" fontId="9" fillId="2" borderId="18" xfId="48" applyNumberFormat="1" applyFont="1" applyFill="1" applyBorder="1" applyAlignment="1">
      <alignment horizontal="center" vertical="center" wrapText="1"/>
    </xf>
    <xf numFmtId="0" fontId="9" fillId="2" borderId="18" xfId="0" applyFont="1" applyFill="1" applyBorder="1" applyAlignment="1">
      <alignment horizontal="center" vertical="top" wrapText="1"/>
    </xf>
    <xf numFmtId="4" fontId="13" fillId="2" borderId="18" xfId="12" applyNumberFormat="1" applyFont="1" applyFill="1" applyBorder="1" applyAlignment="1">
      <alignment horizontal="center" vertical="center" wrapText="1"/>
    </xf>
    <xf numFmtId="1" fontId="25" fillId="2" borderId="18" xfId="6" applyNumberFormat="1" applyFont="1" applyFill="1" applyBorder="1" applyAlignment="1" applyProtection="1">
      <alignment horizontal="center" vertical="center" wrapText="1"/>
    </xf>
    <xf numFmtId="0" fontId="25" fillId="2" borderId="18" xfId="17" applyFont="1" applyFill="1" applyBorder="1" applyAlignment="1">
      <alignment horizontal="center" vertical="center" wrapText="1"/>
    </xf>
    <xf numFmtId="0" fontId="45" fillId="2" borderId="18" xfId="23" applyFont="1" applyFill="1" applyBorder="1" applyAlignment="1">
      <alignment horizontal="center" vertical="center" wrapText="1"/>
    </xf>
    <xf numFmtId="0" fontId="52" fillId="2" borderId="18" xfId="0" applyFont="1" applyFill="1" applyBorder="1"/>
    <xf numFmtId="43" fontId="25" fillId="2" borderId="18" xfId="32" applyNumberFormat="1" applyFont="1" applyFill="1" applyBorder="1" applyAlignment="1">
      <alignment horizontal="right" vertical="center" wrapText="1"/>
    </xf>
    <xf numFmtId="4" fontId="25" fillId="2" borderId="18" xfId="21" applyNumberFormat="1" applyFont="1" applyFill="1" applyBorder="1" applyAlignment="1">
      <alignment horizontal="center" vertical="center" wrapText="1"/>
    </xf>
    <xf numFmtId="0" fontId="55" fillId="2" borderId="18" xfId="0" applyFont="1" applyFill="1" applyBorder="1"/>
    <xf numFmtId="43" fontId="25" fillId="2" borderId="18" xfId="48" applyNumberFormat="1" applyFont="1" applyFill="1" applyBorder="1" applyAlignment="1">
      <alignment horizontal="right" vertical="center" wrapText="1"/>
    </xf>
    <xf numFmtId="0" fontId="25" fillId="2" borderId="18" xfId="23" applyFont="1" applyFill="1" applyBorder="1" applyAlignment="1">
      <alignment horizontal="center" vertical="center" wrapText="1"/>
    </xf>
    <xf numFmtId="43" fontId="25" fillId="2" borderId="18" xfId="32" applyNumberFormat="1" applyFont="1" applyFill="1" applyBorder="1" applyAlignment="1">
      <alignment horizontal="center" vertical="center" wrapText="1"/>
    </xf>
    <xf numFmtId="43" fontId="13" fillId="2" borderId="18" xfId="32" applyNumberFormat="1" applyFont="1" applyFill="1" applyBorder="1" applyAlignment="1">
      <alignment horizontal="center" vertical="center" wrapText="1"/>
    </xf>
    <xf numFmtId="0" fontId="25" fillId="2" borderId="20" xfId="1" applyFont="1" applyFill="1" applyBorder="1" applyAlignment="1">
      <alignment horizontal="center" vertical="center" wrapText="1"/>
    </xf>
    <xf numFmtId="0" fontId="25" fillId="2" borderId="18" xfId="12" applyFont="1" applyFill="1" applyBorder="1" applyAlignment="1">
      <alignment horizontal="center" vertical="center" wrapText="1"/>
    </xf>
    <xf numFmtId="167" fontId="25" fillId="2" borderId="18" xfId="1" applyNumberFormat="1" applyFont="1" applyFill="1" applyBorder="1" applyAlignment="1">
      <alignment horizontal="center" vertical="center" wrapText="1"/>
    </xf>
    <xf numFmtId="165" fontId="25" fillId="2" borderId="18" xfId="1" applyNumberFormat="1" applyFont="1" applyFill="1" applyBorder="1" applyAlignment="1">
      <alignment horizontal="center" vertical="center" wrapText="1"/>
    </xf>
    <xf numFmtId="165" fontId="25" fillId="2" borderId="20" xfId="1" applyNumberFormat="1" applyFont="1" applyFill="1" applyBorder="1" applyAlignment="1">
      <alignment horizontal="center" vertical="center" wrapText="1"/>
    </xf>
    <xf numFmtId="0" fontId="45" fillId="2" borderId="20" xfId="1" applyFont="1" applyFill="1" applyBorder="1" applyAlignment="1">
      <alignment horizontal="center" vertical="center" wrapText="1"/>
    </xf>
    <xf numFmtId="1" fontId="13" fillId="2" borderId="56" xfId="12" applyNumberFormat="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3" fillId="2" borderId="56" xfId="1" applyNumberFormat="1" applyFont="1" applyFill="1" applyBorder="1" applyAlignment="1">
      <alignment horizontal="center" vertical="center" wrapText="1"/>
    </xf>
    <xf numFmtId="0" fontId="13" fillId="2" borderId="56" xfId="23" applyFont="1" applyFill="1" applyBorder="1" applyAlignment="1">
      <alignment horizontal="center" vertical="center" wrapText="1"/>
    </xf>
    <xf numFmtId="0" fontId="13" fillId="2" borderId="56" xfId="8" applyFont="1" applyFill="1" applyBorder="1" applyAlignment="1">
      <alignment horizontal="center" vertical="center" wrapText="1"/>
    </xf>
    <xf numFmtId="0" fontId="13" fillId="2" borderId="56" xfId="2" applyFont="1" applyFill="1" applyBorder="1" applyAlignment="1">
      <alignment horizontal="center" vertical="center" wrapText="1"/>
    </xf>
    <xf numFmtId="0" fontId="13" fillId="2" borderId="56" xfId="14" applyFont="1" applyFill="1" applyBorder="1" applyAlignment="1">
      <alignment horizontal="center" vertical="center" wrapText="1"/>
    </xf>
    <xf numFmtId="167" fontId="16" fillId="2" borderId="56" xfId="1" applyNumberFormat="1" applyFont="1" applyFill="1" applyBorder="1" applyAlignment="1">
      <alignment horizontal="center" vertical="center" wrapText="1"/>
    </xf>
    <xf numFmtId="165" fontId="16" fillId="2" borderId="56" xfId="1" applyNumberFormat="1" applyFont="1" applyFill="1" applyBorder="1" applyAlignment="1">
      <alignment horizontal="center" vertical="center" wrapText="1"/>
    </xf>
    <xf numFmtId="165" fontId="16" fillId="2" borderId="13" xfId="1" applyNumberFormat="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56" xfId="14" applyFont="1" applyFill="1" applyBorder="1" applyAlignment="1">
      <alignment horizontal="center" vertical="center" wrapText="1"/>
    </xf>
    <xf numFmtId="0" fontId="14" fillId="2" borderId="56" xfId="0" applyFont="1" applyFill="1" applyBorder="1" applyAlignment="1">
      <alignment horizontal="center" vertical="center" wrapText="1"/>
    </xf>
    <xf numFmtId="1" fontId="25" fillId="2" borderId="18" xfId="12" applyNumberFormat="1" applyFont="1" applyFill="1" applyBorder="1" applyAlignment="1">
      <alignment horizontal="center" vertical="center" wrapText="1"/>
    </xf>
    <xf numFmtId="0" fontId="25" fillId="2" borderId="18" xfId="14" applyFont="1" applyFill="1" applyBorder="1" applyAlignment="1">
      <alignment horizontal="center" vertical="center" wrapText="1"/>
    </xf>
    <xf numFmtId="0" fontId="45" fillId="2" borderId="18" xfId="14" applyFont="1" applyFill="1" applyBorder="1" applyAlignment="1">
      <alignment horizontal="center" vertical="center" wrapText="1"/>
    </xf>
    <xf numFmtId="0" fontId="13" fillId="2" borderId="56" xfId="10" applyFont="1" applyFill="1" applyBorder="1" applyAlignment="1">
      <alignment horizontal="center" vertical="center" wrapText="1"/>
    </xf>
    <xf numFmtId="0" fontId="13" fillId="2" borderId="56" xfId="7"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4" fontId="13" fillId="2" borderId="56" xfId="1" applyNumberFormat="1" applyFont="1" applyFill="1" applyBorder="1" applyAlignment="1">
      <alignment horizontal="center" vertical="center" wrapText="1"/>
    </xf>
    <xf numFmtId="3" fontId="13" fillId="2" borderId="56" xfId="1" applyNumberFormat="1" applyFont="1" applyFill="1" applyBorder="1" applyAlignment="1">
      <alignment horizontal="center" vertical="center" wrapText="1"/>
    </xf>
    <xf numFmtId="4" fontId="11" fillId="2" borderId="56" xfId="6" applyNumberFormat="1" applyFont="1" applyFill="1" applyBorder="1" applyAlignment="1" applyProtection="1">
      <alignment horizontal="center" vertical="center" wrapText="1"/>
    </xf>
    <xf numFmtId="0" fontId="25" fillId="2" borderId="18" xfId="22" applyFont="1" applyFill="1" applyBorder="1" applyAlignment="1">
      <alignment horizontal="center" vertical="center" wrapText="1"/>
    </xf>
    <xf numFmtId="3" fontId="25" fillId="2" borderId="18" xfId="22" applyNumberFormat="1" applyFont="1" applyFill="1" applyBorder="1" applyAlignment="1">
      <alignment horizontal="center" vertical="center" wrapText="1"/>
    </xf>
    <xf numFmtId="0" fontId="25" fillId="2" borderId="1" xfId="22" applyFont="1" applyFill="1" applyBorder="1" applyAlignment="1">
      <alignment horizontal="center" vertical="center" wrapText="1"/>
    </xf>
    <xf numFmtId="3" fontId="25" fillId="2" borderId="1" xfId="22" applyNumberFormat="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56" xfId="1" applyNumberFormat="1" applyFont="1" applyFill="1" applyBorder="1" applyAlignment="1">
      <alignment horizontal="center" vertical="center" wrapText="1"/>
    </xf>
    <xf numFmtId="0" fontId="13" fillId="2" borderId="56" xfId="22" applyFont="1" applyFill="1" applyBorder="1" applyAlignment="1">
      <alignment horizontal="center" vertical="center" wrapText="1"/>
    </xf>
    <xf numFmtId="1" fontId="9" fillId="2" borderId="56" xfId="0" applyNumberFormat="1" applyFont="1" applyFill="1" applyBorder="1" applyAlignment="1">
      <alignment horizontal="center" vertical="center" wrapText="1"/>
    </xf>
    <xf numFmtId="0" fontId="9" fillId="2" borderId="56" xfId="22" applyFont="1" applyFill="1" applyBorder="1" applyAlignment="1">
      <alignment horizontal="center" vertical="center" wrapText="1"/>
    </xf>
    <xf numFmtId="0" fontId="9" fillId="2" borderId="56" xfId="6" applyNumberFormat="1" applyFont="1" applyFill="1" applyBorder="1" applyAlignment="1" applyProtection="1">
      <alignment horizontal="center" vertical="center" wrapText="1"/>
    </xf>
    <xf numFmtId="0" fontId="9" fillId="2" borderId="56" xfId="7" applyFont="1" applyFill="1" applyBorder="1" applyAlignment="1">
      <alignment horizontal="center" vertical="center" wrapText="1"/>
    </xf>
    <xf numFmtId="3" fontId="9" fillId="2" borderId="56" xfId="22" applyNumberFormat="1" applyFont="1" applyFill="1" applyBorder="1" applyAlignment="1">
      <alignment horizontal="center" vertical="center" wrapText="1"/>
    </xf>
    <xf numFmtId="0" fontId="13" fillId="2" borderId="1" xfId="22" applyFont="1" applyFill="1" applyBorder="1" applyAlignment="1">
      <alignment horizontal="center" vertical="center" wrapText="1"/>
    </xf>
    <xf numFmtId="0" fontId="13" fillId="2" borderId="56" xfId="6" applyNumberFormat="1" applyFont="1" applyFill="1" applyBorder="1" applyAlignment="1" applyProtection="1">
      <alignment horizontal="center" vertical="center" wrapText="1"/>
    </xf>
    <xf numFmtId="1" fontId="13" fillId="2" borderId="56" xfId="0" applyNumberFormat="1" applyFont="1" applyFill="1" applyBorder="1" applyAlignment="1">
      <alignment horizontal="center" vertical="center" wrapText="1"/>
    </xf>
    <xf numFmtId="0" fontId="13" fillId="2" borderId="56" xfId="24" applyFont="1" applyFill="1" applyBorder="1" applyAlignment="1">
      <alignment horizontal="center" vertical="center" wrapText="1"/>
    </xf>
    <xf numFmtId="4" fontId="13" fillId="2" borderId="56" xfId="0" applyNumberFormat="1" applyFont="1" applyFill="1" applyBorder="1" applyAlignment="1">
      <alignment horizontal="center" vertical="center" wrapText="1"/>
    </xf>
    <xf numFmtId="0" fontId="11" fillId="2" borderId="56" xfId="0" applyNumberFormat="1" applyFont="1" applyFill="1" applyBorder="1" applyAlignment="1">
      <alignment horizontal="center" vertical="center" wrapText="1"/>
    </xf>
    <xf numFmtId="0" fontId="11" fillId="2" borderId="56" xfId="0" applyNumberFormat="1" applyFont="1" applyFill="1" applyBorder="1" applyAlignment="1">
      <alignment vertical="center"/>
    </xf>
    <xf numFmtId="0" fontId="13" fillId="2" borderId="0" xfId="0" applyFont="1" applyFill="1" applyAlignment="1">
      <alignment vertical="center"/>
    </xf>
    <xf numFmtId="0" fontId="25" fillId="2" borderId="18" xfId="24" applyFont="1" applyFill="1" applyBorder="1" applyAlignment="1">
      <alignment horizontal="center" vertical="center" wrapText="1"/>
    </xf>
    <xf numFmtId="49" fontId="13" fillId="2" borderId="56" xfId="0" applyNumberFormat="1" applyFont="1" applyFill="1" applyBorder="1" applyAlignment="1">
      <alignment horizontal="center" vertical="center" wrapText="1"/>
    </xf>
    <xf numFmtId="4" fontId="9" fillId="2" borderId="56" xfId="1" applyNumberFormat="1" applyFont="1" applyFill="1" applyBorder="1" applyAlignment="1">
      <alignment horizontal="center" vertical="center" wrapText="1"/>
    </xf>
    <xf numFmtId="4" fontId="13" fillId="2" borderId="56" xfId="18" applyNumberFormat="1" applyFont="1" applyFill="1" applyBorder="1" applyAlignment="1">
      <alignment horizontal="center" vertical="center" wrapText="1"/>
    </xf>
    <xf numFmtId="3" fontId="9" fillId="2" borderId="56" xfId="0" applyNumberFormat="1" applyFont="1" applyFill="1" applyBorder="1" applyAlignment="1">
      <alignment horizontal="center" vertical="center" wrapText="1"/>
    </xf>
    <xf numFmtId="0" fontId="11" fillId="2" borderId="56" xfId="23" applyFont="1" applyFill="1" applyBorder="1" applyAlignment="1">
      <alignment horizontal="center" vertical="center" wrapText="1"/>
    </xf>
    <xf numFmtId="0" fontId="14" fillId="2" borderId="56" xfId="1" applyFont="1" applyFill="1" applyBorder="1" applyAlignment="1">
      <alignment horizontal="center" vertical="center"/>
    </xf>
    <xf numFmtId="4" fontId="25" fillId="2" borderId="18" xfId="18" applyNumberFormat="1" applyFont="1" applyFill="1" applyBorder="1" applyAlignment="1">
      <alignment horizontal="center" vertical="center" wrapText="1"/>
    </xf>
    <xf numFmtId="0" fontId="45" fillId="2" borderId="1" xfId="0" applyNumberFormat="1" applyFont="1" applyFill="1" applyBorder="1" applyAlignment="1">
      <alignment vertical="center"/>
    </xf>
    <xf numFmtId="1" fontId="9" fillId="2" borderId="56" xfId="23" applyNumberFormat="1" applyFont="1" applyFill="1" applyBorder="1" applyAlignment="1">
      <alignment horizontal="center" vertical="center" wrapText="1"/>
    </xf>
    <xf numFmtId="0" fontId="13" fillId="2" borderId="56" xfId="22" applyNumberFormat="1" applyFont="1" applyFill="1" applyBorder="1" applyAlignment="1">
      <alignment horizontal="center" vertical="center" wrapText="1"/>
    </xf>
    <xf numFmtId="3" fontId="9" fillId="2" borderId="56" xfId="23" applyNumberFormat="1" applyFont="1" applyFill="1" applyBorder="1" applyAlignment="1">
      <alignment horizontal="center" vertical="center" wrapText="1"/>
    </xf>
    <xf numFmtId="0" fontId="9" fillId="2" borderId="56" xfId="23" applyFont="1" applyFill="1" applyBorder="1" applyAlignment="1">
      <alignment horizontal="center" vertical="center" wrapText="1"/>
    </xf>
    <xf numFmtId="0" fontId="20" fillId="2" borderId="56" xfId="0" applyNumberFormat="1" applyFont="1" applyFill="1" applyBorder="1" applyAlignment="1">
      <alignment horizontal="center" vertical="center" wrapText="1"/>
    </xf>
    <xf numFmtId="0" fontId="11" fillId="2" borderId="56" xfId="0" applyFont="1" applyFill="1" applyBorder="1"/>
    <xf numFmtId="1" fontId="25" fillId="2" borderId="1" xfId="23" applyNumberFormat="1" applyFont="1" applyFill="1" applyBorder="1" applyAlignment="1">
      <alignment horizontal="center" vertical="center" wrapText="1"/>
    </xf>
    <xf numFmtId="0" fontId="25" fillId="2" borderId="1" xfId="22" applyNumberFormat="1" applyFont="1" applyFill="1" applyBorder="1" applyAlignment="1">
      <alignment horizontal="center" vertical="center" wrapText="1"/>
    </xf>
    <xf numFmtId="0" fontId="25" fillId="2" borderId="3" xfId="44" applyNumberFormat="1" applyFont="1" applyFill="1" applyBorder="1" applyAlignment="1">
      <alignment horizontal="center" vertical="center" wrapText="1"/>
    </xf>
    <xf numFmtId="3" fontId="25" fillId="2" borderId="1" xfId="23" applyNumberFormat="1" applyFont="1" applyFill="1" applyBorder="1" applyAlignment="1">
      <alignment horizontal="center" vertical="center" wrapText="1"/>
    </xf>
    <xf numFmtId="0" fontId="16" fillId="2" borderId="56" xfId="0" applyFont="1" applyFill="1" applyBorder="1" applyAlignment="1">
      <alignment horizontal="center" vertical="center" wrapText="1"/>
    </xf>
    <xf numFmtId="4" fontId="9" fillId="2" borderId="56"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2" borderId="9" xfId="1" applyFont="1" applyFill="1" applyBorder="1" applyAlignment="1">
      <alignment horizontal="left" vertical="center" wrapText="1"/>
    </xf>
    <xf numFmtId="0" fontId="30" fillId="2" borderId="16"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13" fillId="2" borderId="56" xfId="4" applyFont="1" applyFill="1" applyBorder="1" applyAlignment="1">
      <alignment horizontal="center" vertical="center" wrapText="1"/>
    </xf>
    <xf numFmtId="0" fontId="11" fillId="2" borderId="56" xfId="0" applyFont="1" applyFill="1" applyBorder="1" applyAlignment="1">
      <alignment wrapText="1"/>
    </xf>
    <xf numFmtId="0" fontId="11" fillId="2" borderId="56" xfId="0" applyFont="1" applyFill="1" applyBorder="1" applyAlignment="1">
      <alignment horizontal="center" wrapText="1"/>
    </xf>
    <xf numFmtId="0" fontId="55" fillId="2" borderId="0" xfId="0" applyFont="1" applyFill="1" applyAlignment="1">
      <alignment vertical="center"/>
    </xf>
    <xf numFmtId="0" fontId="25" fillId="2" borderId="18" xfId="0" applyFont="1" applyFill="1" applyBorder="1" applyAlignment="1">
      <alignment horizontal="center" wrapText="1"/>
    </xf>
  </cellXfs>
  <cellStyles count="40560">
    <cellStyle name="_x000d__x000a_JournalTemplate=C:\COMFO\CTALK\JOURSTD.TPL_x000d__x000a_LbStateAddress=3 3 0 251 1 89 2 311_x000d__x000a_LbStateJou" xfId="107"/>
    <cellStyle name="?ђ??‹?‚?љ1" xfId="728"/>
    <cellStyle name="?ђ??‹?‚?љ2" xfId="727"/>
    <cellStyle name="_~9158782" xfId="108"/>
    <cellStyle name="_111   СВОД   2008 1,1" xfId="724"/>
    <cellStyle name="_13.09.07 Внутригр_расш_ПР 2007 (изм 24.08.07) для КТГ" xfId="765"/>
    <cellStyle name="_KTG_06_2007" xfId="767"/>
    <cellStyle name="_KTG_07_2007" xfId="732"/>
    <cellStyle name="_KTG_09_2007_Consol_Fin" xfId="768"/>
    <cellStyle name="_PRICE_1C" xfId="109"/>
    <cellStyle name="_Worksheet in Фрагмент (7)" xfId="722"/>
    <cellStyle name="_Баланс за 2005 год окончательный" xfId="721"/>
    <cellStyle name="_Бюдж.формы ЗАО АГ" xfId="110"/>
    <cellStyle name="_Бюджет 2005 к защите" xfId="720"/>
    <cellStyle name="_Бюджет 2007" xfId="719"/>
    <cellStyle name="_Бюджет АМАНГЕЛЬДЫ ГАЗ на 2006 год (Заке 190705)" xfId="718"/>
    <cellStyle name="_бюджет АО АПК на 2007 2" xfId="785"/>
    <cellStyle name="_Бюджетная заявка СИТ  на 2008" xfId="717"/>
    <cellStyle name="_ВГО 2007 год для КТГ" xfId="672"/>
    <cellStyle name="_ВГО за 10 мес (для КТГ)" xfId="783"/>
    <cellStyle name="_Внутригр_расш_ПР 2007 для отправки КТГ (24.08.07) " xfId="737"/>
    <cellStyle name="_Внутригр_расш_ПР 8-10" xfId="769"/>
    <cellStyle name="_для бюджетников" xfId="770"/>
    <cellStyle name="_Исп КВЛ 1 кварт 07 (02.05.07)" xfId="771"/>
    <cellStyle name="_ИЦА 79 новая модель_c  увеличением затрат" xfId="772"/>
    <cellStyle name="_ИЦА 79 новая модель_c  увеличением затрат по МСФО" xfId="773"/>
    <cellStyle name="_КВЛ 2007-2011ДОГМ" xfId="670"/>
    <cellStyle name="_КВЛ 2007-2011ДОГМ 2" xfId="1655"/>
    <cellStyle name="_КВЛ 2007-2011ДОГМ_Свод 1 квартал 2008 для КТГ" xfId="667"/>
    <cellStyle name="_КВЛ 2007-2011ДОГМ_Свод 1 квартал 2008 для КТГ 2" xfId="1656"/>
    <cellStyle name="_КВЛ ТЗ-07-11" xfId="716"/>
    <cellStyle name="_КВЛ ТЗ-07-11 2" xfId="1657"/>
    <cellStyle name="_КВЛ ТЗ-07-11_Свод 1 квартал 2008 для КТГ" xfId="715"/>
    <cellStyle name="_КВЛ ТЗ-07-11_Свод 1 квартал 2008 для КТГ 2" xfId="1658"/>
    <cellStyle name="_Книга2" xfId="714"/>
    <cellStyle name="_Консолидация бюджетов группы 3НКдубль 2" xfId="713"/>
    <cellStyle name="_Копия Копия бюджет консолид за 2007-2009(1)" xfId="712"/>
    <cellStyle name="_курс 117_KTG_N79_26.09.06" xfId="711"/>
    <cellStyle name="_курс 117_KTG_N79_26.09.06_gulnar" xfId="710"/>
    <cellStyle name="_Лист Microsoft Excel" xfId="709"/>
    <cellStyle name="_мебель, оборудование инвентарь1207" xfId="775"/>
    <cellStyle name="_ОТЧЕТ для ДКФ    06 04 05  (6)" xfId="111"/>
    <cellStyle name="_ОТЧЕТ ЗА 2006г К ЗАЩИТЕ " xfId="736"/>
    <cellStyle name="_План развития ПТС на 2005-2010 (связи станционной части)" xfId="112"/>
    <cellStyle name="_произв.цели - приложение к СНР_айгерим_09.11" xfId="753"/>
    <cellStyle name="_Расчет себестоимости Аманегльдинского газа" xfId="113"/>
    <cellStyle name="_Расчетная потребность на 01.01.08" xfId="651"/>
    <cellStyle name="_Расчетная потребность на 01.01.09" xfId="650"/>
    <cellStyle name="_Регистрация договоров 2003" xfId="114"/>
    <cellStyle name="_СВЕРКА ФАКТ 2006 с Ф.2Бух" xfId="706"/>
    <cellStyle name="_Себестоимость" xfId="115"/>
    <cellStyle name="_сентябрь -посл. вариант ЖГРЭС 2007" xfId="743"/>
    <cellStyle name="_Спецификация к договору Актобе" xfId="705"/>
    <cellStyle name="_Транспорт. расходы в Актау и по городу" xfId="673"/>
    <cellStyle name="_Утв СД Бюджет расшиф 29 12 05" xfId="752"/>
    <cellStyle name="_Факт КТГ за 1-кв.2007г+." xfId="776"/>
    <cellStyle name="_Финотчет аудированный на 29.02.08" xfId="701"/>
    <cellStyle name="_Финотчет за 1 квартал" xfId="700"/>
    <cellStyle name="_Форма дуль 2" xfId="116"/>
    <cellStyle name="_Формы МСФО- для ДЧП КМГ-Финотчет-1 кв.2007 г." xfId="699"/>
    <cellStyle name="_Формы Отчета за 9-месяцев 2007 г для КТГ 301007" xfId="698"/>
    <cellStyle name="_январь-май 2007" xfId="693"/>
    <cellStyle name="”€?ђ?‘?‚›?" xfId="779"/>
    <cellStyle name="”€ЌЂЌ‘Ћ‚›‰" xfId="740"/>
    <cellStyle name="”€қђқ‘һ‚›ү" xfId="759"/>
    <cellStyle name="”€љ‘€ђ?‚ђ??›?" xfId="668"/>
    <cellStyle name="”€Љ‘€ђҺ‚ЂҚҚ›ү" xfId="757"/>
    <cellStyle name="”€Љ‘€ђЋ‚ЂЌЌ›‰" xfId="733"/>
    <cellStyle name="”ќђќ‘ћ‚›‰" xfId="120"/>
    <cellStyle name="”ќђќ‘ћ‚›‰ 2" xfId="121"/>
    <cellStyle name="”ќђќ‘ћ‚›‰ 2 2" xfId="805"/>
    <cellStyle name="”ќђќ‘ћ‚›‰ 2 2 2" xfId="1484"/>
    <cellStyle name="”ќђќ‘ћ‚›‰ 2 2 3" xfId="1018"/>
    <cellStyle name="”ќђќ‘ћ‚›‰ 2 3" xfId="1204"/>
    <cellStyle name="”ќђќ‘ћ‚›‰ 2 4" xfId="1291"/>
    <cellStyle name="”ќђќ‘ћ‚›‰ 3" xfId="122"/>
    <cellStyle name="”ќђќ‘ћ‚›‰ 3 2" xfId="806"/>
    <cellStyle name="”љ‘ђћ‚ђќќ›‰" xfId="123"/>
    <cellStyle name="”љ‘ђћ‚ђќќ›‰ 2" xfId="124"/>
    <cellStyle name="”љ‘ђћ‚ђќќ›‰ 2 2" xfId="807"/>
    <cellStyle name="”љ‘ђћ‚ђќќ›‰ 2 2 2" xfId="1485"/>
    <cellStyle name="”љ‘ђћ‚ђќќ›‰ 2 2 3" xfId="1019"/>
    <cellStyle name="”љ‘ђћ‚ђќќ›‰ 2 3" xfId="1203"/>
    <cellStyle name="”љ‘ђћ‚ђќќ›‰ 2 4" xfId="1290"/>
    <cellStyle name="”љ‘ђћ‚ђќќ›‰ 3" xfId="125"/>
    <cellStyle name="”љ‘ђћ‚ђќќ›‰ 3 2" xfId="808"/>
    <cellStyle name="„…?…†?›?" xfId="750"/>
    <cellStyle name="„…ќ…†ќ›‰" xfId="126"/>
    <cellStyle name="„…ќ…†ќ›‰ 2" xfId="127"/>
    <cellStyle name="„…ќ…†ќ›‰ 2 2" xfId="809"/>
    <cellStyle name="„…ќ…†ќ›‰ 2 2 2" xfId="1486"/>
    <cellStyle name="„…ќ…†ќ›‰ 2 2 3" xfId="1021"/>
    <cellStyle name="„…ќ…†ќ›‰ 2 3" xfId="1202"/>
    <cellStyle name="„…ќ…†ќ›‰ 2 4" xfId="1289"/>
    <cellStyle name="„…ќ…†ќ›‰ 3" xfId="128"/>
    <cellStyle name="„…ќ…†ќ›‰ 3 2" xfId="810"/>
    <cellStyle name="„…қ…†қ›ү" xfId="692"/>
    <cellStyle name="€’???‚›?" xfId="749"/>
    <cellStyle name="€’һғһ‚›ү" xfId="780"/>
    <cellStyle name="€’ЋѓЋ‚›‰" xfId="691"/>
    <cellStyle name="‡ђѓћ‹ћ‚ћљ1" xfId="129"/>
    <cellStyle name="‡ђѓћ‹ћ‚ћљ1 2" xfId="130"/>
    <cellStyle name="‡ђѓћ‹ћ‚ћљ1 2 2" xfId="811"/>
    <cellStyle name="‡ђѓћ‹ћ‚ћљ1 2 2 2" xfId="1487"/>
    <cellStyle name="‡ђѓћ‹ћ‚ћљ1 2 2 3" xfId="1022"/>
    <cellStyle name="‡ђѓћ‹ћ‚ћљ1 2 3" xfId="1201"/>
    <cellStyle name="‡ђѓћ‹ћ‚ћљ1 2 4" xfId="1279"/>
    <cellStyle name="‡ђѓћ‹ћ‚ћљ1 3" xfId="131"/>
    <cellStyle name="‡ђѓћ‹ћ‚ћљ1 3 2" xfId="812"/>
    <cellStyle name="‡ђѓћ‹ћ‚ћљ2" xfId="132"/>
    <cellStyle name="‡ђѓћ‹ћ‚ћљ2 2" xfId="133"/>
    <cellStyle name="‡ђѓћ‹ћ‚ћљ2 2 2" xfId="813"/>
    <cellStyle name="‡ђѓћ‹ћ‚ћљ2 2 2 2" xfId="1488"/>
    <cellStyle name="‡ђѓћ‹ћ‚ћљ2 2 2 3" xfId="1024"/>
    <cellStyle name="‡ђѓћ‹ћ‚ћљ2 2 3" xfId="1013"/>
    <cellStyle name="‡ђѓћ‹ћ‚ћљ2 2 4" xfId="1278"/>
    <cellStyle name="‡ђѓћ‹ћ‚ћљ2 3" xfId="134"/>
    <cellStyle name="‡ђѓћ‹ћ‚ћљ2 3 2" xfId="814"/>
    <cellStyle name="’ћѓћ‚›‰" xfId="117"/>
    <cellStyle name="’ћѓћ‚›‰ 2" xfId="118"/>
    <cellStyle name="’ћѓћ‚›‰ 2 2" xfId="815"/>
    <cellStyle name="’ћѓћ‚›‰ 2 2 2" xfId="1489"/>
    <cellStyle name="’ћѓћ‚›‰ 2 2 3" xfId="1026"/>
    <cellStyle name="’ћѓћ‚›‰ 2 3" xfId="1200"/>
    <cellStyle name="’ћѓћ‚›‰ 2 4" xfId="1277"/>
    <cellStyle name="’ћѓћ‚›‰ 3" xfId="119"/>
    <cellStyle name="’ћѓћ‚›‰ 3 2" xfId="816"/>
    <cellStyle name="" xfId="731"/>
    <cellStyle name="" xfId="730"/>
    <cellStyle name="_071130 Январь-ноябрь 2007г " xfId="726"/>
    <cellStyle name="_071130 Январь-ноябрь 2007г " xfId="762"/>
    <cellStyle name="_071130 Январь-ноябрь 2007г _Квартальный отчет" xfId="741"/>
    <cellStyle name="_071130 Январь-ноябрь 2007г _Квартальный отчет" xfId="669"/>
    <cellStyle name="_attachment2" xfId="723"/>
    <cellStyle name="_attachment2" xfId="739"/>
    <cellStyle name="_Квартальный отчет" xfId="774"/>
    <cellStyle name="_Квартальный отчет" xfId="666"/>
    <cellStyle name="_Мониторинг янв-декабрь 2007" xfId="786"/>
    <cellStyle name="_Мониторинг янв-декабрь 2007" xfId="671"/>
    <cellStyle name="_фин_отчет_1 квартал_2008" xfId="704"/>
    <cellStyle name="_фин_отчет_1 квартал_2008" xfId="703"/>
    <cellStyle name="_Холдинг Отчет за 1 кв 2007г (для КТГ)" xfId="697"/>
    <cellStyle name="_Холдинг Отчет за 1 кв 2007г (для КТГ)" xfId="696"/>
    <cellStyle name="_янв-дек_ 2007" xfId="760"/>
    <cellStyle name="_янв-дек_ 2007" xfId="777"/>
    <cellStyle name="" xfId="754"/>
    <cellStyle name="" xfId="755"/>
    <cellStyle name="_071130 Январь-ноябрь 2007г " xfId="734"/>
    <cellStyle name="_071130 Январь-ноябрь 2007г " xfId="763"/>
    <cellStyle name="_071130 Январь-ноябрь 2007г _Квартальный отчет" xfId="725"/>
    <cellStyle name="_071130 Январь-ноябрь 2007г _Квартальный отчет" xfId="764"/>
    <cellStyle name="_attachment2" xfId="766"/>
    <cellStyle name="_attachment2" xfId="756"/>
    <cellStyle name="_Квартальный отчет" xfId="738"/>
    <cellStyle name="_Квартальный отчет" xfId="742"/>
    <cellStyle name="_Мониторинг янв-декабрь 2007" xfId="708"/>
    <cellStyle name="_Мониторинг янв-декабрь 2007" xfId="707"/>
    <cellStyle name="_фин_отчет_1 квартал_2008" xfId="751"/>
    <cellStyle name="_фин_отчет_1 квартал_2008" xfId="702"/>
    <cellStyle name="_Холдинг Отчет за 1 кв 2007г (для КТГ)" xfId="695"/>
    <cellStyle name="_Холдинг Отчет за 1 кв 2007г (для КТГ)" xfId="694"/>
    <cellStyle name="_янв-дек_ 2007" xfId="778"/>
    <cellStyle name="_янв-дек_ 2007" xfId="758"/>
    <cellStyle name="" xfId="729"/>
    <cellStyle name="1" xfId="784"/>
    <cellStyle name="2" xfId="781"/>
    <cellStyle name="20% - Accent1" xfId="135"/>
    <cellStyle name="20% - Accent1 2" xfId="817"/>
    <cellStyle name="20% - Accent1 2 2" xfId="1882"/>
    <cellStyle name="20% - Accent1 2 2 2" xfId="3208"/>
    <cellStyle name="20% - Accent1 2 2 3" xfId="2767"/>
    <cellStyle name="20% - Accent1 2 3" xfId="1661"/>
    <cellStyle name="20% - Accent1 2 4" xfId="19059"/>
    <cellStyle name="20% - Accent2" xfId="136"/>
    <cellStyle name="20% - Accent2 2" xfId="818"/>
    <cellStyle name="20% - Accent2 2 2" xfId="1883"/>
    <cellStyle name="20% - Accent2 2 2 2" xfId="3209"/>
    <cellStyle name="20% - Accent2 2 2 3" xfId="2768"/>
    <cellStyle name="20% - Accent2 2 3" xfId="1662"/>
    <cellStyle name="20% - Accent2 2 4" xfId="19060"/>
    <cellStyle name="20% - Accent3" xfId="137"/>
    <cellStyle name="20% - Accent3 2" xfId="819"/>
    <cellStyle name="20% - Accent3 2 2" xfId="1884"/>
    <cellStyle name="20% - Accent3 2 2 2" xfId="3210"/>
    <cellStyle name="20% - Accent3 2 2 3" xfId="2769"/>
    <cellStyle name="20% - Accent3 2 3" xfId="1663"/>
    <cellStyle name="20% - Accent3 2 4" xfId="19061"/>
    <cellStyle name="20% - Accent4" xfId="138"/>
    <cellStyle name="20% - Accent4 2" xfId="820"/>
    <cellStyle name="20% - Accent4 2 2" xfId="1885"/>
    <cellStyle name="20% - Accent4 2 2 2" xfId="3211"/>
    <cellStyle name="20% - Accent4 2 2 3" xfId="2770"/>
    <cellStyle name="20% - Accent4 2 3" xfId="1664"/>
    <cellStyle name="20% - Accent4 2 4" xfId="19062"/>
    <cellStyle name="20% - Accent5" xfId="139"/>
    <cellStyle name="20% - Accent5 2" xfId="821"/>
    <cellStyle name="20% - Accent5 2 2" xfId="1886"/>
    <cellStyle name="20% - Accent5 2 2 2" xfId="3212"/>
    <cellStyle name="20% - Accent5 2 2 3" xfId="2771"/>
    <cellStyle name="20% - Accent5 2 3" xfId="1665"/>
    <cellStyle name="20% - Accent5 2 4" xfId="19063"/>
    <cellStyle name="20% - Accent6" xfId="140"/>
    <cellStyle name="20% - Accent6 2" xfId="822"/>
    <cellStyle name="20% - Accent6 2 2" xfId="1887"/>
    <cellStyle name="20% - Accent6 2 2 2" xfId="3213"/>
    <cellStyle name="20% - Accent6 2 2 3" xfId="2772"/>
    <cellStyle name="20% - Accent6 2 3" xfId="1666"/>
    <cellStyle name="20% - Accent6 2 4" xfId="19064"/>
    <cellStyle name="20% - Акцент1" xfId="66" builtinId="30" customBuiltin="1"/>
    <cellStyle name="20% - Акцент1 2" xfId="141"/>
    <cellStyle name="20% - Акцент1 2 2" xfId="1027"/>
    <cellStyle name="20% - Акцент1 2 3" xfId="1199"/>
    <cellStyle name="20% - Акцент1 2 4" xfId="1276"/>
    <cellStyle name="20% - Акцент1 3" xfId="142"/>
    <cellStyle name="20% - Акцент1 3 2" xfId="1028"/>
    <cellStyle name="20% - Акцент1 3 3" xfId="1198"/>
    <cellStyle name="20% - Акцент1 3 4" xfId="1275"/>
    <cellStyle name="20% - Акцент1 4" xfId="143"/>
    <cellStyle name="20% - Акцент1 4 2" xfId="1029"/>
    <cellStyle name="20% - Акцент1 4 3" xfId="1197"/>
    <cellStyle name="20% - Акцент1 4 4" xfId="1307"/>
    <cellStyle name="20% - Акцент1 5" xfId="144"/>
    <cellStyle name="20% - Акцент1 5 2" xfId="1030"/>
    <cellStyle name="20% - Акцент1 5 3" xfId="1196"/>
    <cellStyle name="20% - Акцент1 5 4" xfId="1274"/>
    <cellStyle name="20% - Акцент1 6" xfId="1557"/>
    <cellStyle name="20% - Акцент2" xfId="70" builtinId="34" customBuiltin="1"/>
    <cellStyle name="20% - Акцент2 2" xfId="145"/>
    <cellStyle name="20% - Акцент2 2 2" xfId="1031"/>
    <cellStyle name="20% - Акцент2 2 3" xfId="1195"/>
    <cellStyle name="20% - Акцент2 2 4" xfId="1309"/>
    <cellStyle name="20% - Акцент2 3" xfId="146"/>
    <cellStyle name="20% - Акцент2 3 2" xfId="1032"/>
    <cellStyle name="20% - Акцент2 3 3" xfId="1194"/>
    <cellStyle name="20% - Акцент2 3 4" xfId="1273"/>
    <cellStyle name="20% - Акцент2 4" xfId="147"/>
    <cellStyle name="20% - Акцент2 4 2" xfId="1033"/>
    <cellStyle name="20% - Акцент2 4 3" xfId="1193"/>
    <cellStyle name="20% - Акцент2 4 4" xfId="1310"/>
    <cellStyle name="20% - Акцент2 5" xfId="148"/>
    <cellStyle name="20% - Акцент2 5 2" xfId="1034"/>
    <cellStyle name="20% - Акцент2 5 3" xfId="1192"/>
    <cellStyle name="20% - Акцент2 5 4" xfId="1272"/>
    <cellStyle name="20% - Акцент2 6" xfId="1558"/>
    <cellStyle name="20% - Акцент3" xfId="74" builtinId="38" customBuiltin="1"/>
    <cellStyle name="20% - Акцент3 2" xfId="149"/>
    <cellStyle name="20% - Акцент3 2 2" xfId="1035"/>
    <cellStyle name="20% - Акцент3 2 3" xfId="1191"/>
    <cellStyle name="20% - Акцент3 2 4" xfId="1271"/>
    <cellStyle name="20% - Акцент3 3" xfId="150"/>
    <cellStyle name="20% - Акцент3 3 2" xfId="1036"/>
    <cellStyle name="20% - Акцент3 3 3" xfId="1190"/>
    <cellStyle name="20% - Акцент3 3 4" xfId="1270"/>
    <cellStyle name="20% - Акцент3 4" xfId="151"/>
    <cellStyle name="20% - Акцент3 4 2" xfId="1037"/>
    <cellStyle name="20% - Акцент3 4 3" xfId="1189"/>
    <cellStyle name="20% - Акцент3 4 4" xfId="1269"/>
    <cellStyle name="20% - Акцент3 5" xfId="152"/>
    <cellStyle name="20% - Акцент3 5 2" xfId="1038"/>
    <cellStyle name="20% - Акцент3 5 3" xfId="1188"/>
    <cellStyle name="20% - Акцент3 5 4" xfId="1308"/>
    <cellStyle name="20% - Акцент3 6" xfId="1560"/>
    <cellStyle name="20% - Акцент4" xfId="78" builtinId="42" customBuiltin="1"/>
    <cellStyle name="20% - Акцент4 2" xfId="153"/>
    <cellStyle name="20% - Акцент4 2 2" xfId="1039"/>
    <cellStyle name="20% - Акцент4 2 3" xfId="1187"/>
    <cellStyle name="20% - Акцент4 2 4" xfId="1214"/>
    <cellStyle name="20% - Акцент4 3" xfId="154"/>
    <cellStyle name="20% - Акцент4 3 2" xfId="1040"/>
    <cellStyle name="20% - Акцент4 3 3" xfId="1186"/>
    <cellStyle name="20% - Акцент4 3 4" xfId="1268"/>
    <cellStyle name="20% - Акцент4 4" xfId="155"/>
    <cellStyle name="20% - Акцент4 4 2" xfId="1041"/>
    <cellStyle name="20% - Акцент4 4 3" xfId="1185"/>
    <cellStyle name="20% - Акцент4 4 4" xfId="1267"/>
    <cellStyle name="20% - Акцент4 5" xfId="156"/>
    <cellStyle name="20% - Акцент4 5 2" xfId="1042"/>
    <cellStyle name="20% - Акцент4 5 3" xfId="1183"/>
    <cellStyle name="20% - Акцент4 5 4" xfId="1266"/>
    <cellStyle name="20% - Акцент4 6" xfId="1561"/>
    <cellStyle name="20% - Акцент5" xfId="82" builtinId="46" customBuiltin="1"/>
    <cellStyle name="20% - Акцент5 2" xfId="157"/>
    <cellStyle name="20% - Акцент5 2 2" xfId="1043"/>
    <cellStyle name="20% - Акцент5 2 3" xfId="1182"/>
    <cellStyle name="20% - Акцент5 2 4" xfId="1265"/>
    <cellStyle name="20% - Акцент5 3" xfId="158"/>
    <cellStyle name="20% - Акцент5 3 2" xfId="1044"/>
    <cellStyle name="20% - Акцент5 3 3" xfId="1181"/>
    <cellStyle name="20% - Акцент5 3 4" xfId="1264"/>
    <cellStyle name="20% - Акцент5 4" xfId="159"/>
    <cellStyle name="20% - Акцент5 4 2" xfId="1045"/>
    <cellStyle name="20% - Акцент5 4 3" xfId="1180"/>
    <cellStyle name="20% - Акцент5 4 4" xfId="1263"/>
    <cellStyle name="20% - Акцент5 5" xfId="160"/>
    <cellStyle name="20% - Акцент5 5 2" xfId="1046"/>
    <cellStyle name="20% - Акцент5 5 3" xfId="1179"/>
    <cellStyle name="20% - Акцент5 5 4" xfId="1262"/>
    <cellStyle name="20% - Акцент5 6" xfId="1562"/>
    <cellStyle name="20% - Акцент6" xfId="86" builtinId="50" customBuiltin="1"/>
    <cellStyle name="20% - Акцент6 2" xfId="161"/>
    <cellStyle name="20% - Акцент6 2 2" xfId="1047"/>
    <cellStyle name="20% - Акцент6 2 3" xfId="1178"/>
    <cellStyle name="20% - Акцент6 2 4" xfId="1261"/>
    <cellStyle name="20% - Акцент6 3" xfId="162"/>
    <cellStyle name="20% - Акцент6 3 2" xfId="1048"/>
    <cellStyle name="20% - Акцент6 3 3" xfId="1177"/>
    <cellStyle name="20% - Акцент6 3 4" xfId="1260"/>
    <cellStyle name="20% - Акцент6 4" xfId="163"/>
    <cellStyle name="20% - Акцент6 4 2" xfId="1049"/>
    <cellStyle name="20% - Акцент6 4 3" xfId="1176"/>
    <cellStyle name="20% - Акцент6 4 4" xfId="1259"/>
    <cellStyle name="20% - Акцент6 5" xfId="164"/>
    <cellStyle name="20% - Акцент6 5 2" xfId="1050"/>
    <cellStyle name="20% - Акцент6 5 3" xfId="1175"/>
    <cellStyle name="20% - Акцент6 5 4" xfId="1258"/>
    <cellStyle name="20% - Акцент6 6" xfId="1563"/>
    <cellStyle name="40% - Accent1" xfId="165"/>
    <cellStyle name="40% - Accent1 2" xfId="823"/>
    <cellStyle name="40% - Accent1 2 2" xfId="1888"/>
    <cellStyle name="40% - Accent1 2 2 2" xfId="3214"/>
    <cellStyle name="40% - Accent1 2 2 3" xfId="2774"/>
    <cellStyle name="40% - Accent1 2 3" xfId="1668"/>
    <cellStyle name="40% - Accent1 2 4" xfId="19065"/>
    <cellStyle name="40% - Accent2" xfId="166"/>
    <cellStyle name="40% - Accent2 2" xfId="824"/>
    <cellStyle name="40% - Accent2 2 2" xfId="1889"/>
    <cellStyle name="40% - Accent2 2 2 2" xfId="3215"/>
    <cellStyle name="40% - Accent2 2 2 3" xfId="2775"/>
    <cellStyle name="40% - Accent2 2 3" xfId="1669"/>
    <cellStyle name="40% - Accent2 2 4" xfId="19066"/>
    <cellStyle name="40% - Accent3" xfId="167"/>
    <cellStyle name="40% - Accent3 2" xfId="825"/>
    <cellStyle name="40% - Accent3 2 2" xfId="1890"/>
    <cellStyle name="40% - Accent3 2 2 2" xfId="3216"/>
    <cellStyle name="40% - Accent3 2 2 3" xfId="2776"/>
    <cellStyle name="40% - Accent3 2 3" xfId="1670"/>
    <cellStyle name="40% - Accent3 2 4" xfId="19067"/>
    <cellStyle name="40% - Accent4" xfId="168"/>
    <cellStyle name="40% - Accent4 2" xfId="826"/>
    <cellStyle name="40% - Accent4 2 2" xfId="1891"/>
    <cellStyle name="40% - Accent4 2 2 2" xfId="3217"/>
    <cellStyle name="40% - Accent4 2 2 3" xfId="2777"/>
    <cellStyle name="40% - Accent4 2 3" xfId="1671"/>
    <cellStyle name="40% - Accent4 2 4" xfId="19068"/>
    <cellStyle name="40% - Accent5" xfId="169"/>
    <cellStyle name="40% - Accent5 2" xfId="827"/>
    <cellStyle name="40% - Accent5 2 2" xfId="1892"/>
    <cellStyle name="40% - Accent5 2 2 2" xfId="3218"/>
    <cellStyle name="40% - Accent5 2 2 3" xfId="2778"/>
    <cellStyle name="40% - Accent5 2 3" xfId="1672"/>
    <cellStyle name="40% - Accent5 2 4" xfId="19069"/>
    <cellStyle name="40% - Accent6" xfId="170"/>
    <cellStyle name="40% - Accent6 2" xfId="828"/>
    <cellStyle name="40% - Accent6 2 2" xfId="1893"/>
    <cellStyle name="40% - Accent6 2 2 2" xfId="3219"/>
    <cellStyle name="40% - Accent6 2 2 3" xfId="2779"/>
    <cellStyle name="40% - Accent6 2 3" xfId="1673"/>
    <cellStyle name="40% - Accent6 2 4" xfId="19070"/>
    <cellStyle name="40% - Акцент1" xfId="67" builtinId="31" customBuiltin="1"/>
    <cellStyle name="40% - Акцент1 2" xfId="171"/>
    <cellStyle name="40% - Акцент1 2 2" xfId="1051"/>
    <cellStyle name="40% - Акцент1 2 3" xfId="1174"/>
    <cellStyle name="40% - Акцент1 2 4" xfId="1257"/>
    <cellStyle name="40% - Акцент1 3" xfId="172"/>
    <cellStyle name="40% - Акцент1 3 2" xfId="1052"/>
    <cellStyle name="40% - Акцент1 3 3" xfId="1173"/>
    <cellStyle name="40% - Акцент1 3 4" xfId="1255"/>
    <cellStyle name="40% - Акцент1 4" xfId="173"/>
    <cellStyle name="40% - Акцент1 4 2" xfId="1053"/>
    <cellStyle name="40% - Акцент1 4 3" xfId="1172"/>
    <cellStyle name="40% - Акцент1 4 4" xfId="1254"/>
    <cellStyle name="40% - Акцент1 5" xfId="174"/>
    <cellStyle name="40% - Акцент1 5 2" xfId="1054"/>
    <cellStyle name="40% - Акцент1 5 3" xfId="1171"/>
    <cellStyle name="40% - Акцент1 5 4" xfId="1253"/>
    <cellStyle name="40% - Акцент1 6" xfId="1564"/>
    <cellStyle name="40% - Акцент2" xfId="71" builtinId="35" customBuiltin="1"/>
    <cellStyle name="40% - Акцент2 2" xfId="175"/>
    <cellStyle name="40% - Акцент2 2 2" xfId="1055"/>
    <cellStyle name="40% - Акцент2 2 3" xfId="1170"/>
    <cellStyle name="40% - Акцент2 2 4" xfId="1252"/>
    <cellStyle name="40% - Акцент2 3" xfId="176"/>
    <cellStyle name="40% - Акцент2 3 2" xfId="1056"/>
    <cellStyle name="40% - Акцент2 3 3" xfId="1169"/>
    <cellStyle name="40% - Акцент2 3 4" xfId="1251"/>
    <cellStyle name="40% - Акцент2 4" xfId="177"/>
    <cellStyle name="40% - Акцент2 4 2" xfId="1057"/>
    <cellStyle name="40% - Акцент2 4 3" xfId="1168"/>
    <cellStyle name="40% - Акцент2 4 4" xfId="1249"/>
    <cellStyle name="40% - Акцент2 5" xfId="178"/>
    <cellStyle name="40% - Акцент2 5 2" xfId="1058"/>
    <cellStyle name="40% - Акцент2 5 3" xfId="1167"/>
    <cellStyle name="40% - Акцент2 5 4" xfId="1248"/>
    <cellStyle name="40% - Акцент2 6" xfId="1565"/>
    <cellStyle name="40% - Акцент3" xfId="75" builtinId="39" customBuiltin="1"/>
    <cellStyle name="40% - Акцент3 2" xfId="179"/>
    <cellStyle name="40% - Акцент3 2 2" xfId="1059"/>
    <cellStyle name="40% - Акцент3 2 3" xfId="1166"/>
    <cellStyle name="40% - Акцент3 2 4" xfId="1247"/>
    <cellStyle name="40% - Акцент3 3" xfId="180"/>
    <cellStyle name="40% - Акцент3 3 2" xfId="1060"/>
    <cellStyle name="40% - Акцент3 3 3" xfId="1165"/>
    <cellStyle name="40% - Акцент3 3 4" xfId="1246"/>
    <cellStyle name="40% - Акцент3 4" xfId="181"/>
    <cellStyle name="40% - Акцент3 4 2" xfId="1061"/>
    <cellStyle name="40% - Акцент3 4 3" xfId="1164"/>
    <cellStyle name="40% - Акцент3 4 4" xfId="1245"/>
    <cellStyle name="40% - Акцент3 5" xfId="182"/>
    <cellStyle name="40% - Акцент3 5 2" xfId="1062"/>
    <cellStyle name="40% - Акцент3 5 3" xfId="1163"/>
    <cellStyle name="40% - Акцент3 5 4" xfId="1244"/>
    <cellStyle name="40% - Акцент3 6" xfId="1566"/>
    <cellStyle name="40% - Акцент4" xfId="79" builtinId="43" customBuiltin="1"/>
    <cellStyle name="40% - Акцент4 2" xfId="183"/>
    <cellStyle name="40% - Акцент4 2 2" xfId="1063"/>
    <cellStyle name="40% - Акцент4 2 3" xfId="1162"/>
    <cellStyle name="40% - Акцент4 2 4" xfId="1243"/>
    <cellStyle name="40% - Акцент4 3" xfId="184"/>
    <cellStyle name="40% - Акцент4 3 2" xfId="1064"/>
    <cellStyle name="40% - Акцент4 3 3" xfId="1161"/>
    <cellStyle name="40% - Акцент4 3 4" xfId="1242"/>
    <cellStyle name="40% - Акцент4 4" xfId="185"/>
    <cellStyle name="40% - Акцент4 4 2" xfId="1065"/>
    <cellStyle name="40% - Акцент4 4 3" xfId="1160"/>
    <cellStyle name="40% - Акцент4 4 4" xfId="1241"/>
    <cellStyle name="40% - Акцент4 5" xfId="186"/>
    <cellStyle name="40% - Акцент4 5 2" xfId="1066"/>
    <cellStyle name="40% - Акцент4 5 3" xfId="1159"/>
    <cellStyle name="40% - Акцент4 5 4" xfId="1240"/>
    <cellStyle name="40% - Акцент4 6" xfId="1567"/>
    <cellStyle name="40% - Акцент5" xfId="83" builtinId="47" customBuiltin="1"/>
    <cellStyle name="40% - Акцент5 2" xfId="187"/>
    <cellStyle name="40% - Акцент5 2 2" xfId="1067"/>
    <cellStyle name="40% - Акцент5 2 3" xfId="1158"/>
    <cellStyle name="40% - Акцент5 2 4" xfId="1239"/>
    <cellStyle name="40% - Акцент5 3" xfId="188"/>
    <cellStyle name="40% - Акцент5 3 2" xfId="1068"/>
    <cellStyle name="40% - Акцент5 3 3" xfId="1157"/>
    <cellStyle name="40% - Акцент5 3 4" xfId="1238"/>
    <cellStyle name="40% - Акцент5 4" xfId="189"/>
    <cellStyle name="40% - Акцент5 4 2" xfId="1069"/>
    <cellStyle name="40% - Акцент5 4 3" xfId="1156"/>
    <cellStyle name="40% - Акцент5 4 4" xfId="1237"/>
    <cellStyle name="40% - Акцент5 5" xfId="190"/>
    <cellStyle name="40% - Акцент5 5 2" xfId="1070"/>
    <cellStyle name="40% - Акцент5 5 3" xfId="1155"/>
    <cellStyle name="40% - Акцент5 5 4" xfId="1236"/>
    <cellStyle name="40% - Акцент5 6" xfId="1569"/>
    <cellStyle name="40% - Акцент6" xfId="87" builtinId="51" customBuiltin="1"/>
    <cellStyle name="40% - Акцент6 2" xfId="191"/>
    <cellStyle name="40% - Акцент6 2 2" xfId="1071"/>
    <cellStyle name="40% - Акцент6 2 3" xfId="1154"/>
    <cellStyle name="40% - Акцент6 2 4" xfId="1235"/>
    <cellStyle name="40% - Акцент6 3" xfId="192"/>
    <cellStyle name="40% - Акцент6 3 2" xfId="1072"/>
    <cellStyle name="40% - Акцент6 3 3" xfId="1153"/>
    <cellStyle name="40% - Акцент6 3 4" xfId="1234"/>
    <cellStyle name="40% - Акцент6 4" xfId="193"/>
    <cellStyle name="40% - Акцент6 4 2" xfId="1073"/>
    <cellStyle name="40% - Акцент6 4 3" xfId="1152"/>
    <cellStyle name="40% - Акцент6 4 4" xfId="1233"/>
    <cellStyle name="40% - Акцент6 5" xfId="194"/>
    <cellStyle name="40% - Акцент6 5 2" xfId="1074"/>
    <cellStyle name="40% - Акцент6 5 3" xfId="1151"/>
    <cellStyle name="40% - Акцент6 5 4" xfId="1232"/>
    <cellStyle name="40% - Акцент6 6" xfId="1571"/>
    <cellStyle name="60% - Accent1" xfId="195"/>
    <cellStyle name="60% - Accent1 2" xfId="829"/>
    <cellStyle name="60% - Accent2" xfId="196"/>
    <cellStyle name="60% - Accent2 2" xfId="830"/>
    <cellStyle name="60% - Accent3" xfId="197"/>
    <cellStyle name="60% - Accent3 2" xfId="831"/>
    <cellStyle name="60% - Accent4" xfId="198"/>
    <cellStyle name="60% - Accent4 2" xfId="832"/>
    <cellStyle name="60% - Accent5" xfId="199"/>
    <cellStyle name="60% - Accent5 2" xfId="833"/>
    <cellStyle name="60% - Accent6" xfId="200"/>
    <cellStyle name="60% - Accent6 2" xfId="834"/>
    <cellStyle name="60% - Акцент1" xfId="68" builtinId="32" customBuiltin="1"/>
    <cellStyle name="60% - Акцент1 2" xfId="201"/>
    <cellStyle name="60% - Акцент1 3" xfId="202"/>
    <cellStyle name="60% - Акцент1 4" xfId="203"/>
    <cellStyle name="60% - Акцент1 5" xfId="204"/>
    <cellStyle name="60% - Акцент2" xfId="72" builtinId="36" customBuiltin="1"/>
    <cellStyle name="60% - Акцент2 2" xfId="205"/>
    <cellStyle name="60% - Акцент2 3" xfId="206"/>
    <cellStyle name="60% - Акцент2 4" xfId="207"/>
    <cellStyle name="60% - Акцент2 5" xfId="208"/>
    <cellStyle name="60% - Акцент3" xfId="76" builtinId="40" customBuiltin="1"/>
    <cellStyle name="60% - Акцент3 2" xfId="209"/>
    <cellStyle name="60% - Акцент3 3" xfId="210"/>
    <cellStyle name="60% - Акцент3 4" xfId="211"/>
    <cellStyle name="60% - Акцент3 5" xfId="212"/>
    <cellStyle name="60% - Акцент4" xfId="80" builtinId="44" customBuiltin="1"/>
    <cellStyle name="60% - Акцент4 2" xfId="213"/>
    <cellStyle name="60% - Акцент4 3" xfId="214"/>
    <cellStyle name="60% - Акцент4 4" xfId="215"/>
    <cellStyle name="60% - Акцент4 5" xfId="216"/>
    <cellStyle name="60% - Акцент5" xfId="84" builtinId="48" customBuiltin="1"/>
    <cellStyle name="60% - Акцент5 2" xfId="217"/>
    <cellStyle name="60% - Акцент5 3" xfId="218"/>
    <cellStyle name="60% - Акцент5 4" xfId="219"/>
    <cellStyle name="60% - Акцент5 5" xfId="220"/>
    <cellStyle name="60% - Акцент6" xfId="88" builtinId="52" customBuiltin="1"/>
    <cellStyle name="60% - Акцент6 2" xfId="221"/>
    <cellStyle name="60% - Акцент6 3" xfId="222"/>
    <cellStyle name="60% - Акцент6 4" xfId="223"/>
    <cellStyle name="60% - Акцент6 5" xfId="224"/>
    <cellStyle name="Accent1" xfId="225"/>
    <cellStyle name="Accent1 2" xfId="835"/>
    <cellStyle name="Accent2" xfId="226"/>
    <cellStyle name="Accent2 2" xfId="836"/>
    <cellStyle name="Accent3" xfId="227"/>
    <cellStyle name="Accent3 2" xfId="837"/>
    <cellStyle name="Accent4" xfId="228"/>
    <cellStyle name="Accent4 2" xfId="838"/>
    <cellStyle name="Accent5" xfId="229"/>
    <cellStyle name="Accent5 2" xfId="839"/>
    <cellStyle name="Accent6" xfId="230"/>
    <cellStyle name="Accent6 2" xfId="840"/>
    <cellStyle name="Bad" xfId="231"/>
    <cellStyle name="Bad 2" xfId="841"/>
    <cellStyle name="Balance" xfId="782"/>
    <cellStyle name="BalanceBold" xfId="735"/>
    <cellStyle name="Calc Currency (0)" xfId="232"/>
    <cellStyle name="Calc Currency (2)" xfId="233"/>
    <cellStyle name="Calc Percent (0)" xfId="234"/>
    <cellStyle name="Calc Percent (1)" xfId="235"/>
    <cellStyle name="Calc Percent (1) 2" xfId="236"/>
    <cellStyle name="Calc Percent (1) 2 2" xfId="842"/>
    <cellStyle name="Calc Percent (1) 2 2 2" xfId="1507"/>
    <cellStyle name="Calc Percent (1) 2 2 3" xfId="1087"/>
    <cellStyle name="Calc Percent (1) 2 3" xfId="1143"/>
    <cellStyle name="Calc Percent (1) 2 4" xfId="1231"/>
    <cellStyle name="Calc Percent (1) 3" xfId="237"/>
    <cellStyle name="Calc Percent (1) 3 2" xfId="843"/>
    <cellStyle name="Calc Percent (2)" xfId="238"/>
    <cellStyle name="Calc Percent (2) 2" xfId="239"/>
    <cellStyle name="Calc Percent (2) 2 2" xfId="844"/>
    <cellStyle name="Calc Percent (2) 2 2 2" xfId="1508"/>
    <cellStyle name="Calc Percent (2) 2 2 3" xfId="1088"/>
    <cellStyle name="Calc Percent (2) 2 3" xfId="1142"/>
    <cellStyle name="Calc Percent (2) 2 4" xfId="1230"/>
    <cellStyle name="Calc Percent (2) 3" xfId="240"/>
    <cellStyle name="Calc Percent (2) 3 2" xfId="845"/>
    <cellStyle name="Calc Units (0)" xfId="241"/>
    <cellStyle name="Calc Units (1)" xfId="242"/>
    <cellStyle name="Calc Units (1) 2" xfId="243"/>
    <cellStyle name="Calc Units (1) 2 2" xfId="846"/>
    <cellStyle name="Calc Units (1) 2 2 2" xfId="1509"/>
    <cellStyle name="Calc Units (1) 2 2 3" xfId="1091"/>
    <cellStyle name="Calc Units (1) 2 3" xfId="1139"/>
    <cellStyle name="Calc Units (1) 2 4" xfId="1014"/>
    <cellStyle name="Calc Units (1) 3" xfId="244"/>
    <cellStyle name="Calc Units (1) 3 2" xfId="847"/>
    <cellStyle name="Calc Units (2)" xfId="245"/>
    <cellStyle name="Calculation" xfId="246"/>
    <cellStyle name="Calculation 2" xfId="848"/>
    <cellStyle name="Calculation 2 2" xfId="1894"/>
    <cellStyle name="Calculation 2 2 2" xfId="1367"/>
    <cellStyle name="Calculation 2 2 2 2" xfId="3467"/>
    <cellStyle name="Calculation 2 2 2 2 2" xfId="10222"/>
    <cellStyle name="Calculation 2 2 2 2 2 2" xfId="16730"/>
    <cellStyle name="Calculation 2 2 2 2 2 2 2" xfId="35377"/>
    <cellStyle name="Calculation 2 2 2 2 2 3" xfId="32450"/>
    <cellStyle name="Calculation 2 2 2 2 3" xfId="12152"/>
    <cellStyle name="Calculation 2 2 2 2 3 2" xfId="18476"/>
    <cellStyle name="Calculation 2 2 2 2 3 2 2" xfId="36114"/>
    <cellStyle name="Calculation 2 2 2 2 3 3" xfId="33361"/>
    <cellStyle name="Calculation 2 2 2 2 4" xfId="8043"/>
    <cellStyle name="Calculation 2 2 2 2 4 2" xfId="22046"/>
    <cellStyle name="Calculation 2 2 2 2 4 2 2" xfId="36678"/>
    <cellStyle name="Calculation 2 2 2 2 4 3" xfId="31358"/>
    <cellStyle name="Calculation 2 2 2 2 5" xfId="15200"/>
    <cellStyle name="Calculation 2 2 2 2 5 2" xfId="34906"/>
    <cellStyle name="Calculation 2 2 2 2 6" xfId="28873"/>
    <cellStyle name="Calculation 2 2 2 3" xfId="3940"/>
    <cellStyle name="Calculation 2 2 2 3 2" xfId="10695"/>
    <cellStyle name="Calculation 2 2 2 3 2 2" xfId="17053"/>
    <cellStyle name="Calculation 2 2 2 3 2 2 2" xfId="35430"/>
    <cellStyle name="Calculation 2 2 2 3 2 3" xfId="32651"/>
    <cellStyle name="Calculation 2 2 2 3 3" xfId="12625"/>
    <cellStyle name="Calculation 2 2 2 3 3 2" xfId="18947"/>
    <cellStyle name="Calculation 2 2 2 3 3 2 2" xfId="36315"/>
    <cellStyle name="Calculation 2 2 2 3 3 3" xfId="33562"/>
    <cellStyle name="Calculation 2 2 2 3 4" xfId="15671"/>
    <cellStyle name="Calculation 2 2 2 3 4 2" xfId="35107"/>
    <cellStyle name="Calculation 2 2 2 3 5" xfId="29074"/>
    <cellStyle name="Calculation 2 2 2 4" xfId="6160"/>
    <cellStyle name="Calculation 2 2 2 4 2" xfId="13400"/>
    <cellStyle name="Calculation 2 2 2 4 2 2" xfId="33918"/>
    <cellStyle name="Calculation 2 2 2 4 3" xfId="30348"/>
    <cellStyle name="Calculation 2 2 2 5" xfId="5753"/>
    <cellStyle name="Calculation 2 2 2 5 2" xfId="13070"/>
    <cellStyle name="Calculation 2 2 2 5 2 2" xfId="33732"/>
    <cellStyle name="Calculation 2 2 2 5 3" xfId="30116"/>
    <cellStyle name="Calculation 2 2 2 6" xfId="5629"/>
    <cellStyle name="Calculation 2 2 2 6 2" xfId="12981"/>
    <cellStyle name="Calculation 2 2 2 6 2 2" xfId="33685"/>
    <cellStyle name="Calculation 2 2 2 6 3" xfId="30039"/>
    <cellStyle name="Calculation 2 2 2 7" xfId="3976"/>
    <cellStyle name="Calculation 2 2 2 7 2" xfId="29105"/>
    <cellStyle name="Calculation 2 2 2 8" xfId="28225"/>
    <cellStyle name="Calculation 2 2 3" xfId="2566"/>
    <cellStyle name="Calculation 2 2 3 2" xfId="7163"/>
    <cellStyle name="Calculation 2 2 3 2 2" xfId="14337"/>
    <cellStyle name="Calculation 2 2 3 2 2 2" xfId="34609"/>
    <cellStyle name="Calculation 2 2 3 2 3" xfId="31058"/>
    <cellStyle name="Calculation 2 2 3 3" xfId="9345"/>
    <cellStyle name="Calculation 2 2 3 3 2" xfId="16023"/>
    <cellStyle name="Calculation 2 2 3 3 2 2" xfId="35239"/>
    <cellStyle name="Calculation 2 2 3 3 3" xfId="32147"/>
    <cellStyle name="Calculation 2 2 3 4" xfId="11305"/>
    <cellStyle name="Calculation 2 2 3 4 2" xfId="17634"/>
    <cellStyle name="Calculation 2 2 3 4 2 2" xfId="35837"/>
    <cellStyle name="Calculation 2 2 3 4 3" xfId="33084"/>
    <cellStyle name="Calculation 2 2 3 5" xfId="5562"/>
    <cellStyle name="Calculation 2 2 3 5 2" xfId="20919"/>
    <cellStyle name="Calculation 2 2 3 5 2 2" xfId="36532"/>
    <cellStyle name="Calculation 2 2 3 5 3" xfId="29989"/>
    <cellStyle name="Calculation 2 2 3 6" xfId="12955"/>
    <cellStyle name="Calculation 2 2 3 6 2" xfId="33673"/>
    <cellStyle name="Calculation 2 2 3 7" xfId="28596"/>
    <cellStyle name="Calculation 2 2 4" xfId="3220"/>
    <cellStyle name="Calculation 2 2 4 2" xfId="9975"/>
    <cellStyle name="Calculation 2 2 4 2 2" xfId="16559"/>
    <cellStyle name="Calculation 2 2 4 2 2 2" xfId="35341"/>
    <cellStyle name="Calculation 2 2 4 2 3" xfId="32339"/>
    <cellStyle name="Calculation 2 2 4 3" xfId="11906"/>
    <cellStyle name="Calculation 2 2 4 3 2" xfId="18231"/>
    <cellStyle name="Calculation 2 2 4 3 2 2" xfId="36004"/>
    <cellStyle name="Calculation 2 2 4 3 3" xfId="33251"/>
    <cellStyle name="Calculation 2 2 4 4" xfId="7796"/>
    <cellStyle name="Calculation 2 2 4 4 2" xfId="21828"/>
    <cellStyle name="Calculation 2 2 4 4 2 2" xfId="36595"/>
    <cellStyle name="Calculation 2 2 4 4 3" xfId="31247"/>
    <cellStyle name="Calculation 2 2 4 5" xfId="14954"/>
    <cellStyle name="Calculation 2 2 4 5 2" xfId="34795"/>
    <cellStyle name="Calculation 2 2 4 6" xfId="28763"/>
    <cellStyle name="Calculation 2 2 5" xfId="3694"/>
    <cellStyle name="Calculation 2 2 5 2" xfId="10449"/>
    <cellStyle name="Calculation 2 2 5 2 2" xfId="16882"/>
    <cellStyle name="Calculation 2 2 5 2 2 2" xfId="35394"/>
    <cellStyle name="Calculation 2 2 5 2 3" xfId="32541"/>
    <cellStyle name="Calculation 2 2 5 3" xfId="12379"/>
    <cellStyle name="Calculation 2 2 5 3 2" xfId="18702"/>
    <cellStyle name="Calculation 2 2 5 3 2 2" xfId="36205"/>
    <cellStyle name="Calculation 2 2 5 3 3" xfId="33452"/>
    <cellStyle name="Calculation 2 2 5 4" xfId="8270"/>
    <cellStyle name="Calculation 2 2 5 4 2" xfId="22267"/>
    <cellStyle name="Calculation 2 2 5 4 2 2" xfId="36769"/>
    <cellStyle name="Calculation 2 2 5 4 3" xfId="31449"/>
    <cellStyle name="Calculation 2 2 5 5" xfId="15426"/>
    <cellStyle name="Calculation 2 2 5 5 2" xfId="34997"/>
    <cellStyle name="Calculation 2 2 5 6" xfId="28964"/>
    <cellStyle name="Calculation 2 2 6" xfId="4660"/>
    <cellStyle name="Calculation 2 2 6 2" xfId="29370"/>
    <cellStyle name="Calculation 2 2 7" xfId="28394"/>
    <cellStyle name="Calculation 2 3" xfId="2165"/>
    <cellStyle name="Calculation 2 3 2" xfId="3012"/>
    <cellStyle name="Calculation 2 3 2 2" xfId="7599"/>
    <cellStyle name="Calculation 2 3 2 2 2" xfId="14764"/>
    <cellStyle name="Calculation 2 3 2 2 2 2" xfId="34710"/>
    <cellStyle name="Calculation 2 3 2 2 3" xfId="31162"/>
    <cellStyle name="Calculation 2 3 2 3" xfId="9778"/>
    <cellStyle name="Calculation 2 3 2 3 2" xfId="16414"/>
    <cellStyle name="Calculation 2 3 2 3 2 2" xfId="35303"/>
    <cellStyle name="Calculation 2 3 2 3 3" xfId="32250"/>
    <cellStyle name="Calculation 2 3 2 4" xfId="11718"/>
    <cellStyle name="Calculation 2 3 2 4 2" xfId="18044"/>
    <cellStyle name="Calculation 2 3 2 4 2 2" xfId="35922"/>
    <cellStyle name="Calculation 2 3 2 4 3" xfId="33169"/>
    <cellStyle name="Calculation 2 3 2 5" xfId="5242"/>
    <cellStyle name="Calculation 2 3 2 5 2" xfId="20769"/>
    <cellStyle name="Calculation 2 3 2 5 2 2" xfId="36499"/>
    <cellStyle name="Calculation 2 3 2 5 3" xfId="29787"/>
    <cellStyle name="Calculation 2 3 2 6" xfId="12814"/>
    <cellStyle name="Calculation 2 3 2 6 2" xfId="33621"/>
    <cellStyle name="Calculation 2 3 2 7" xfId="28681"/>
    <cellStyle name="Calculation 2 3 3" xfId="3534"/>
    <cellStyle name="Calculation 2 3 3 2" xfId="10289"/>
    <cellStyle name="Calculation 2 3 3 2 2" xfId="16771"/>
    <cellStyle name="Calculation 2 3 3 2 2 2" xfId="35382"/>
    <cellStyle name="Calculation 2 3 3 2 3" xfId="32480"/>
    <cellStyle name="Calculation 2 3 3 3" xfId="12219"/>
    <cellStyle name="Calculation 2 3 3 3 2" xfId="18542"/>
    <cellStyle name="Calculation 2 3 3 3 2 2" xfId="36144"/>
    <cellStyle name="Calculation 2 3 3 3 3" xfId="33391"/>
    <cellStyle name="Calculation 2 3 3 4" xfId="8110"/>
    <cellStyle name="Calculation 2 3 3 4 2" xfId="22107"/>
    <cellStyle name="Calculation 2 3 3 4 2 2" xfId="36708"/>
    <cellStyle name="Calculation 2 3 3 4 3" xfId="31388"/>
    <cellStyle name="Calculation 2 3 3 5" xfId="15266"/>
    <cellStyle name="Calculation 2 3 3 5 2" xfId="34936"/>
    <cellStyle name="Calculation 2 3 3 6" xfId="28903"/>
    <cellStyle name="Calculation 2 3 4" xfId="6762"/>
    <cellStyle name="Calculation 2 3 4 2" xfId="13938"/>
    <cellStyle name="Calculation 2 3 4 2 2" xfId="34300"/>
    <cellStyle name="Calculation 2 3 4 3" xfId="30749"/>
    <cellStyle name="Calculation 2 3 5" xfId="8945"/>
    <cellStyle name="Calculation 2 3 5 2" xfId="15882"/>
    <cellStyle name="Calculation 2 3 5 2 2" xfId="35187"/>
    <cellStyle name="Calculation 2 3 5 3" xfId="31838"/>
    <cellStyle name="Calculation 2 3 6" xfId="11046"/>
    <cellStyle name="Calculation 2 3 6 2" xfId="17376"/>
    <cellStyle name="Calculation 2 3 6 2 2" xfId="35667"/>
    <cellStyle name="Calculation 2 3 6 3" xfId="32914"/>
    <cellStyle name="Calculation 2 3 7" xfId="4576"/>
    <cellStyle name="Calculation 2 3 7 2" xfId="20586"/>
    <cellStyle name="Calculation 2 3 7 2 2" xfId="36434"/>
    <cellStyle name="Calculation 2 3 7 3" xfId="29319"/>
    <cellStyle name="Calculation 2 3 8" xfId="8465"/>
    <cellStyle name="Calculation 2 3 8 2" xfId="31492"/>
    <cellStyle name="Calculation 2 3 9" xfId="28427"/>
    <cellStyle name="Calculation 2 4" xfId="2757"/>
    <cellStyle name="Calculation 2 4 2" xfId="9536"/>
    <cellStyle name="Calculation 2 4 2 2" xfId="16187"/>
    <cellStyle name="Calculation 2 4 2 2 2" xfId="35262"/>
    <cellStyle name="Calculation 2 4 2 3" xfId="32196"/>
    <cellStyle name="Calculation 2 4 3" xfId="11496"/>
    <cellStyle name="Calculation 2 4 3 2" xfId="17824"/>
    <cellStyle name="Calculation 2 4 3 2 2" xfId="35886"/>
    <cellStyle name="Calculation 2 4 3 3" xfId="33133"/>
    <cellStyle name="Calculation 2 4 4" xfId="7355"/>
    <cellStyle name="Calculation 2 4 4 2" xfId="21514"/>
    <cellStyle name="Calculation 2 4 4 2 2" xfId="36557"/>
    <cellStyle name="Calculation 2 4 4 3" xfId="31108"/>
    <cellStyle name="Calculation 2 4 5" xfId="14528"/>
    <cellStyle name="Calculation 2 4 5 2" xfId="34659"/>
    <cellStyle name="Calculation 2 4 6" xfId="28645"/>
    <cellStyle name="Calculation 2 5" xfId="28152"/>
    <cellStyle name="Calculation 3" xfId="1675"/>
    <cellStyle name="Calculation 3 2" xfId="2067"/>
    <cellStyle name="Calculation 3 2 2" xfId="3334"/>
    <cellStyle name="Calculation 3 2 2 2" xfId="10089"/>
    <cellStyle name="Calculation 3 2 2 2 2" xfId="16638"/>
    <cellStyle name="Calculation 3 2 2 2 2 2" xfId="35360"/>
    <cellStyle name="Calculation 3 2 2 2 3" xfId="32393"/>
    <cellStyle name="Calculation 3 2 2 3" xfId="12019"/>
    <cellStyle name="Calculation 3 2 2 3 2" xfId="18344"/>
    <cellStyle name="Calculation 3 2 2 3 2 2" xfId="36057"/>
    <cellStyle name="Calculation 3 2 2 3 3" xfId="33304"/>
    <cellStyle name="Calculation 3 2 2 4" xfId="7910"/>
    <cellStyle name="Calculation 3 2 2 4 2" xfId="21914"/>
    <cellStyle name="Calculation 3 2 2 4 2 2" xfId="36621"/>
    <cellStyle name="Calculation 3 2 2 4 3" xfId="31301"/>
    <cellStyle name="Calculation 3 2 2 5" xfId="15068"/>
    <cellStyle name="Calculation 3 2 2 5 2" xfId="34849"/>
    <cellStyle name="Calculation 3 2 2 6" xfId="28816"/>
    <cellStyle name="Calculation 3 2 3" xfId="3807"/>
    <cellStyle name="Calculation 3 2 3 2" xfId="10562"/>
    <cellStyle name="Calculation 3 2 3 2 2" xfId="16961"/>
    <cellStyle name="Calculation 3 2 3 2 2 2" xfId="35413"/>
    <cellStyle name="Calculation 3 2 3 2 3" xfId="32594"/>
    <cellStyle name="Calculation 3 2 3 3" xfId="12492"/>
    <cellStyle name="Calculation 3 2 3 3 2" xfId="18815"/>
    <cellStyle name="Calculation 3 2 3 3 2 2" xfId="36258"/>
    <cellStyle name="Calculation 3 2 3 3 3" xfId="33505"/>
    <cellStyle name="Calculation 3 2 3 4" xfId="15539"/>
    <cellStyle name="Calculation 3 2 3 4 2" xfId="35050"/>
    <cellStyle name="Calculation 3 2 3 5" xfId="29017"/>
    <cellStyle name="Calculation 3 2 4" xfId="6664"/>
    <cellStyle name="Calculation 3 2 4 2" xfId="13842"/>
    <cellStyle name="Calculation 3 2 4 2 2" xfId="34258"/>
    <cellStyle name="Calculation 3 2 4 3" xfId="30707"/>
    <cellStyle name="Calculation 3 2 5" xfId="8847"/>
    <cellStyle name="Calculation 3 2 5 2" xfId="15811"/>
    <cellStyle name="Calculation 3 2 5 2 2" xfId="35170"/>
    <cellStyle name="Calculation 3 2 5 3" xfId="31796"/>
    <cellStyle name="Calculation 3 2 6" xfId="10961"/>
    <cellStyle name="Calculation 3 2 6 2" xfId="17293"/>
    <cellStyle name="Calculation 3 2 6 2 2" xfId="35637"/>
    <cellStyle name="Calculation 3 2 6 3" xfId="32884"/>
    <cellStyle name="Calculation 3 2 7" xfId="12743"/>
    <cellStyle name="Calculation 3 2 7 2" xfId="33604"/>
    <cellStyle name="Calculation 3 2 8" xfId="28409"/>
    <cellStyle name="Calculation 3 3" xfId="2150"/>
    <cellStyle name="Calculation 3 3 2" xfId="6747"/>
    <cellStyle name="Calculation 3 3 2 2" xfId="13923"/>
    <cellStyle name="Calculation 3 3 2 2 2" xfId="34292"/>
    <cellStyle name="Calculation 3 3 2 3" xfId="30741"/>
    <cellStyle name="Calculation 3 3 3" xfId="8930"/>
    <cellStyle name="Calculation 3 3 3 2" xfId="15870"/>
    <cellStyle name="Calculation 3 3 3 2 2" xfId="35182"/>
    <cellStyle name="Calculation 3 3 3 3" xfId="31830"/>
    <cellStyle name="Calculation 3 3 4" xfId="11034"/>
    <cellStyle name="Calculation 3 3 4 2" xfId="17364"/>
    <cellStyle name="Calculation 3 3 4 2 2" xfId="35662"/>
    <cellStyle name="Calculation 3 3 4 3" xfId="32909"/>
    <cellStyle name="Calculation 3 3 5" xfId="5228"/>
    <cellStyle name="Calculation 3 3 5 2" xfId="20759"/>
    <cellStyle name="Calculation 3 3 5 2 2" xfId="36497"/>
    <cellStyle name="Calculation 3 3 5 3" xfId="29781"/>
    <cellStyle name="Calculation 3 3 6" xfId="12802"/>
    <cellStyle name="Calculation 3 3 6 2" xfId="33616"/>
    <cellStyle name="Calculation 3 3 7" xfId="28423"/>
    <cellStyle name="Calculation 3 4" xfId="2784"/>
    <cellStyle name="Calculation 3 4 2" xfId="9556"/>
    <cellStyle name="Calculation 3 4 2 2" xfId="16207"/>
    <cellStyle name="Calculation 3 4 2 2 2" xfId="35271"/>
    <cellStyle name="Calculation 3 4 2 3" xfId="32205"/>
    <cellStyle name="Calculation 3 4 3" xfId="11511"/>
    <cellStyle name="Calculation 3 4 3 2" xfId="17839"/>
    <cellStyle name="Calculation 3 4 3 2 2" xfId="35892"/>
    <cellStyle name="Calculation 3 4 3 3" xfId="33139"/>
    <cellStyle name="Calculation 3 4 4" xfId="7374"/>
    <cellStyle name="Calculation 3 4 4 2" xfId="21529"/>
    <cellStyle name="Calculation 3 4 4 2 2" xfId="36563"/>
    <cellStyle name="Calculation 3 4 4 3" xfId="31117"/>
    <cellStyle name="Calculation 3 4 5" xfId="14543"/>
    <cellStyle name="Calculation 3 4 5 2" xfId="34665"/>
    <cellStyle name="Calculation 3 4 6" xfId="28651"/>
    <cellStyle name="Calculation 3 5" xfId="2918"/>
    <cellStyle name="Calculation 3 5 2" xfId="9685"/>
    <cellStyle name="Calculation 3 5 2 2" xfId="16333"/>
    <cellStyle name="Calculation 3 5 2 2 2" xfId="35286"/>
    <cellStyle name="Calculation 3 5 2 3" xfId="32222"/>
    <cellStyle name="Calculation 3 5 3" xfId="11637"/>
    <cellStyle name="Calculation 3 5 3 2" xfId="17964"/>
    <cellStyle name="Calculation 3 5 3 2 2" xfId="35906"/>
    <cellStyle name="Calculation 3 5 3 3" xfId="33153"/>
    <cellStyle name="Calculation 3 5 4" xfId="7505"/>
    <cellStyle name="Calculation 3 5 4 2" xfId="21642"/>
    <cellStyle name="Calculation 3 5 4 2 2" xfId="36571"/>
    <cellStyle name="Calculation 3 5 4 3" xfId="31134"/>
    <cellStyle name="Calculation 3 5 5" xfId="14672"/>
    <cellStyle name="Calculation 3 5 5 2" xfId="34682"/>
    <cellStyle name="Calculation 3 5 6" xfId="28665"/>
    <cellStyle name="Calculation 3 6" xfId="4206"/>
    <cellStyle name="Calculation 3 6 2" xfId="29210"/>
    <cellStyle name="Calculation 3 7" xfId="28303"/>
    <cellStyle name="Calculation 4" xfId="2159"/>
    <cellStyle name="Calculation 4 2" xfId="5236"/>
    <cellStyle name="Calculation 4 2 2" xfId="12809"/>
    <cellStyle name="Calculation 4 2 2 2" xfId="33619"/>
    <cellStyle name="Calculation 4 2 3" xfId="29784"/>
    <cellStyle name="Calculation 4 3" xfId="6756"/>
    <cellStyle name="Calculation 4 3 2" xfId="13932"/>
    <cellStyle name="Calculation 4 3 2 2" xfId="34297"/>
    <cellStyle name="Calculation 4 3 3" xfId="30746"/>
    <cellStyle name="Calculation 4 4" xfId="8939"/>
    <cellStyle name="Calculation 4 4 2" xfId="15877"/>
    <cellStyle name="Calculation 4 4 2 2" xfId="35185"/>
    <cellStyle name="Calculation 4 4 3" xfId="31835"/>
    <cellStyle name="Calculation 4 5" xfId="11041"/>
    <cellStyle name="Calculation 4 5 2" xfId="17371"/>
    <cellStyle name="Calculation 4 5 2 2" xfId="35665"/>
    <cellStyle name="Calculation 4 5 3" xfId="32912"/>
    <cellStyle name="Calculation 4 6" xfId="4490"/>
    <cellStyle name="Calculation 4 6 2" xfId="20526"/>
    <cellStyle name="Calculation 4 6 2 2" xfId="36400"/>
    <cellStyle name="Calculation 4 6 3" xfId="29285"/>
    <cellStyle name="Calculation 4 7" xfId="4514"/>
    <cellStyle name="Calculation 4 7 2" xfId="29301"/>
    <cellStyle name="Calculation 4 8" xfId="28425"/>
    <cellStyle name="Calculation 5" xfId="2620"/>
    <cellStyle name="Calculation 5 2" xfId="9400"/>
    <cellStyle name="Calculation 5 2 2" xfId="16052"/>
    <cellStyle name="Calculation 5 2 2 2" xfId="35244"/>
    <cellStyle name="Calculation 5 2 3" xfId="32178"/>
    <cellStyle name="Calculation 5 3" xfId="11360"/>
    <cellStyle name="Calculation 5 3 2" xfId="17689"/>
    <cellStyle name="Calculation 5 3 2 2" xfId="35868"/>
    <cellStyle name="Calculation 5 3 3" xfId="33115"/>
    <cellStyle name="Calculation 5 4" xfId="7218"/>
    <cellStyle name="Calculation 5 4 2" xfId="21385"/>
    <cellStyle name="Calculation 5 4 2 2" xfId="36540"/>
    <cellStyle name="Calculation 5 4 3" xfId="31089"/>
    <cellStyle name="Calculation 5 5" xfId="14392"/>
    <cellStyle name="Calculation 5 5 2" xfId="34640"/>
    <cellStyle name="Calculation 5 6" xfId="28627"/>
    <cellStyle name="Calculation 6" xfId="18994"/>
    <cellStyle name="Calculation 6 2" xfId="36346"/>
    <cellStyle name="Calculation 7" xfId="28048"/>
    <cellStyle name="Check" xfId="748"/>
    <cellStyle name="Check Cell" xfId="247"/>
    <cellStyle name="Check Cell 2" xfId="849"/>
    <cellStyle name="Check_Arman" xfId="690"/>
    <cellStyle name="Comma [0]_#6 Temps &amp; Contractors" xfId="248"/>
    <cellStyle name="Comma [00]" xfId="249"/>
    <cellStyle name="Comma_#6 Temps &amp; Contractors" xfId="250"/>
    <cellStyle name="Currency [0]" xfId="251"/>
    <cellStyle name="Currency [0] 2" xfId="252"/>
    <cellStyle name="Currency [0] 2 2" xfId="1094"/>
    <cellStyle name="Currency [0] 2 3" xfId="1137"/>
    <cellStyle name="Currency [0] 2 4" xfId="1015"/>
    <cellStyle name="Currency [00]" xfId="253"/>
    <cellStyle name="Currency_#6 Temps &amp; Contractors" xfId="254"/>
    <cellStyle name="Data" xfId="689"/>
    <cellStyle name="DataBold" xfId="688"/>
    <cellStyle name="Date" xfId="255"/>
    <cellStyle name="Date 2" xfId="256"/>
    <cellStyle name="Date 2 2" xfId="548"/>
    <cellStyle name="Date 2 3" xfId="1135"/>
    <cellStyle name="Date 2 4" xfId="1017"/>
    <cellStyle name="Date 3" xfId="547"/>
    <cellStyle name="Date Short" xfId="257"/>
    <cellStyle name="Date without year" xfId="258"/>
    <cellStyle name="Date without year 2" xfId="259"/>
    <cellStyle name="Date without year 2 2" xfId="550"/>
    <cellStyle name="Date without year 2 3" xfId="1133"/>
    <cellStyle name="Date without year 2 4" xfId="1020"/>
    <cellStyle name="Date without year 3" xfId="549"/>
    <cellStyle name="DELTA" xfId="260"/>
    <cellStyle name="DELTA 2" xfId="261"/>
    <cellStyle name="DELTA 2 2" xfId="1098"/>
    <cellStyle name="DELTA 2 3" xfId="1131"/>
    <cellStyle name="DELTA 2 4" xfId="1023"/>
    <cellStyle name="E&amp;Y House" xfId="262"/>
    <cellStyle name="Enter Currency (0)" xfId="263"/>
    <cellStyle name="Enter Currency (2)" xfId="264"/>
    <cellStyle name="Enter Units (0)" xfId="265"/>
    <cellStyle name="Enter Units (1)" xfId="266"/>
    <cellStyle name="Enter Units (1) 2" xfId="267"/>
    <cellStyle name="Enter Units (1) 2 2" xfId="850"/>
    <cellStyle name="Enter Units (1) 2 2 2" xfId="1510"/>
    <cellStyle name="Enter Units (1) 2 2 3" xfId="1101"/>
    <cellStyle name="Enter Units (1) 2 3" xfId="1127"/>
    <cellStyle name="Enter Units (1) 2 4" xfId="1078"/>
    <cellStyle name="Enter Units (1) 3" xfId="268"/>
    <cellStyle name="Enter Units (1) 3 2" xfId="851"/>
    <cellStyle name="Enter Units (2)" xfId="269"/>
    <cellStyle name="Explanatory Text" xfId="270"/>
    <cellStyle name="Explanatory Text 2" xfId="852"/>
    <cellStyle name="From" xfId="271"/>
    <cellStyle name="From 10" xfId="37212"/>
    <cellStyle name="From 11" xfId="37441"/>
    <cellStyle name="From 12" xfId="37309"/>
    <cellStyle name="From 13" xfId="36990"/>
    <cellStyle name="From 14" xfId="37786"/>
    <cellStyle name="From 15" xfId="37272"/>
    <cellStyle name="From 16" xfId="37862"/>
    <cellStyle name="From 17" xfId="36981"/>
    <cellStyle name="From 18" xfId="37896"/>
    <cellStyle name="From 19" xfId="37246"/>
    <cellStyle name="From 2" xfId="1376"/>
    <cellStyle name="From 2 2" xfId="1795"/>
    <cellStyle name="From 2 2 10" xfId="4134"/>
    <cellStyle name="From 2 2 10 2" xfId="29173"/>
    <cellStyle name="From 2 2 2" xfId="1529"/>
    <cellStyle name="From 2 2 2 2" xfId="3416"/>
    <cellStyle name="From 2 2 2 2 2" xfId="10171"/>
    <cellStyle name="From 2 2 2 2 2 2" xfId="32425"/>
    <cellStyle name="From 2 2 2 2 3" xfId="12101"/>
    <cellStyle name="From 2 2 2 2 3 2" xfId="18426"/>
    <cellStyle name="From 2 2 2 2 3 2 2" xfId="36089"/>
    <cellStyle name="From 2 2 2 2 3 3" xfId="33336"/>
    <cellStyle name="From 2 2 2 2 4" xfId="7992"/>
    <cellStyle name="From 2 2 2 2 4 2" xfId="21996"/>
    <cellStyle name="From 2 2 2 2 4 2 2" xfId="36653"/>
    <cellStyle name="From 2 2 2 2 4 3" xfId="31333"/>
    <cellStyle name="From 2 2 2 2 5" xfId="15150"/>
    <cellStyle name="From 2 2 2 2 5 2" xfId="34881"/>
    <cellStyle name="From 2 2 2 2 6" xfId="28848"/>
    <cellStyle name="From 2 2 2 3" xfId="3889"/>
    <cellStyle name="From 2 2 2 3 2" xfId="10644"/>
    <cellStyle name="From 2 2 2 3 2 2" xfId="32626"/>
    <cellStyle name="From 2 2 2 3 3" xfId="12574"/>
    <cellStyle name="From 2 2 2 3 3 2" xfId="18897"/>
    <cellStyle name="From 2 2 2 3 3 2 2" xfId="36290"/>
    <cellStyle name="From 2 2 2 3 3 3" xfId="33537"/>
    <cellStyle name="From 2 2 2 3 4" xfId="15621"/>
    <cellStyle name="From 2 2 2 3 4 2" xfId="35082"/>
    <cellStyle name="From 2 2 2 3 5" xfId="29049"/>
    <cellStyle name="From 2 2 2 4" xfId="6296"/>
    <cellStyle name="From 2 2 2 4 2" xfId="13528"/>
    <cellStyle name="From 2 2 2 4 2 2" xfId="33998"/>
    <cellStyle name="From 2 2 2 4 3" xfId="30431"/>
    <cellStyle name="From 2 2 2 5" xfId="8565"/>
    <cellStyle name="From 2 2 2 5 2" xfId="31549"/>
    <cellStyle name="From 2 2 2 6" xfId="5760"/>
    <cellStyle name="From 2 2 2 6 2" xfId="13076"/>
    <cellStyle name="From 2 2 2 6 2 2" xfId="33736"/>
    <cellStyle name="From 2 2 2 6 3" xfId="30121"/>
    <cellStyle name="From 2 2 2 7" xfId="4877"/>
    <cellStyle name="From 2 2 2 7 2" xfId="29514"/>
    <cellStyle name="From 2 2 3" xfId="2404"/>
    <cellStyle name="From 2 2 3 2" xfId="7001"/>
    <cellStyle name="From 2 2 3 2 2" xfId="14175"/>
    <cellStyle name="From 2 2 3 2 2 2" xfId="34450"/>
    <cellStyle name="From 2 2 3 2 3" xfId="30899"/>
    <cellStyle name="From 2 2 3 3" xfId="9184"/>
    <cellStyle name="From 2 2 3 3 2" xfId="31988"/>
    <cellStyle name="From 2 2 3 4" xfId="11202"/>
    <cellStyle name="From 2 2 3 4 2" xfId="17531"/>
    <cellStyle name="From 2 2 3 4 2 2" xfId="35736"/>
    <cellStyle name="From 2 2 3 4 3" xfId="32983"/>
    <cellStyle name="From 2 2 3 5" xfId="5432"/>
    <cellStyle name="From 2 2 3 5 2" xfId="29874"/>
    <cellStyle name="From 2 2 3 6" xfId="28495"/>
    <cellStyle name="From 2 2 4" xfId="2541"/>
    <cellStyle name="From 2 2 4 2" xfId="7138"/>
    <cellStyle name="From 2 2 4 2 2" xfId="14312"/>
    <cellStyle name="From 2 2 4 2 2 2" xfId="34584"/>
    <cellStyle name="From 2 2 4 2 3" xfId="31033"/>
    <cellStyle name="From 2 2 4 3" xfId="9320"/>
    <cellStyle name="From 2 2 4 3 2" xfId="32122"/>
    <cellStyle name="From 2 2 4 4" xfId="11280"/>
    <cellStyle name="From 2 2 4 4 2" xfId="17609"/>
    <cellStyle name="From 2 2 4 4 2 2" xfId="35812"/>
    <cellStyle name="From 2 2 4 4 3" xfId="33059"/>
    <cellStyle name="From 2 2 4 5" xfId="5537"/>
    <cellStyle name="From 2 2 4 5 2" xfId="29964"/>
    <cellStyle name="From 2 2 4 6" xfId="28571"/>
    <cellStyle name="From 2 2 5" xfId="3153"/>
    <cellStyle name="From 2 2 5 2" xfId="7740"/>
    <cellStyle name="From 2 2 5 2 2" xfId="14904"/>
    <cellStyle name="From 2 2 5 2 2 2" xfId="34770"/>
    <cellStyle name="From 2 2 5 2 3" xfId="31222"/>
    <cellStyle name="From 2 2 5 3" xfId="9919"/>
    <cellStyle name="From 2 2 5 3 2" xfId="32310"/>
    <cellStyle name="From 2 2 5 4" xfId="11856"/>
    <cellStyle name="From 2 2 5 4 2" xfId="18181"/>
    <cellStyle name="From 2 2 5 4 2 2" xfId="35979"/>
    <cellStyle name="From 2 2 5 4 3" xfId="33226"/>
    <cellStyle name="From 2 2 5 5" xfId="4972"/>
    <cellStyle name="From 2 2 5 5 2" xfId="29599"/>
    <cellStyle name="From 2 2 5 6" xfId="28738"/>
    <cellStyle name="From 2 2 6" xfId="3646"/>
    <cellStyle name="From 2 2 6 2" xfId="10401"/>
    <cellStyle name="From 2 2 6 2 2" xfId="32518"/>
    <cellStyle name="From 2 2 6 3" xfId="12331"/>
    <cellStyle name="From 2 2 6 3 2" xfId="18654"/>
    <cellStyle name="From 2 2 6 3 2 2" xfId="36182"/>
    <cellStyle name="From 2 2 6 3 3" xfId="33429"/>
    <cellStyle name="From 2 2 6 4" xfId="8222"/>
    <cellStyle name="From 2 2 6 4 2" xfId="22219"/>
    <cellStyle name="From 2 2 6 4 2 2" xfId="36746"/>
    <cellStyle name="From 2 2 6 4 3" xfId="31426"/>
    <cellStyle name="From 2 2 6 5" xfId="15378"/>
    <cellStyle name="From 2 2 6 5 2" xfId="34974"/>
    <cellStyle name="From 2 2 6 6" xfId="28941"/>
    <cellStyle name="From 2 2 7" xfId="6427"/>
    <cellStyle name="From 2 2 7 2" xfId="13636"/>
    <cellStyle name="From 2 2 7 2 2" xfId="34088"/>
    <cellStyle name="From 2 2 7 3" xfId="30534"/>
    <cellStyle name="From 2 2 8" xfId="8649"/>
    <cellStyle name="From 2 2 8 2" xfId="31629"/>
    <cellStyle name="From 2 2 9" xfId="10773"/>
    <cellStyle name="From 2 2 9 2" xfId="17105"/>
    <cellStyle name="From 2 2 9 2 2" xfId="35477"/>
    <cellStyle name="From 2 2 9 3" xfId="32724"/>
    <cellStyle name="From 2 3" xfId="1937"/>
    <cellStyle name="From 2 3 2" xfId="2472"/>
    <cellStyle name="From 2 3 2 2" xfId="7069"/>
    <cellStyle name="From 2 3 2 2 2" xfId="14243"/>
    <cellStyle name="From 2 3 2 2 2 2" xfId="34515"/>
    <cellStyle name="From 2 3 2 2 3" xfId="30964"/>
    <cellStyle name="From 2 3 2 3" xfId="9251"/>
    <cellStyle name="From 2 3 2 3 2" xfId="32053"/>
    <cellStyle name="From 2 3 3" xfId="5057"/>
    <cellStyle name="From 2 3 3 2" xfId="29659"/>
    <cellStyle name="From 2 3 4" xfId="6534"/>
    <cellStyle name="From 2 3 4 2" xfId="13712"/>
    <cellStyle name="From 2 3 4 2 2" xfId="34156"/>
    <cellStyle name="From 2 3 4 3" xfId="30605"/>
    <cellStyle name="From 2 3 5" xfId="8717"/>
    <cellStyle name="From 2 3 5 2" xfId="31694"/>
    <cellStyle name="From 2 3 6" xfId="10831"/>
    <cellStyle name="From 2 3 6 2" xfId="17163"/>
    <cellStyle name="From 2 3 6 2 2" xfId="35535"/>
    <cellStyle name="From 2 3 6 3" xfId="32782"/>
    <cellStyle name="From 2 4" xfId="2071"/>
    <cellStyle name="From 2 4 2" xfId="5160"/>
    <cellStyle name="From 2 4 2 2" xfId="29757"/>
    <cellStyle name="From 2 4 3" xfId="6668"/>
    <cellStyle name="From 2 4 3 2" xfId="13845"/>
    <cellStyle name="From 2 4 3 2 2" xfId="34260"/>
    <cellStyle name="From 2 4 3 3" xfId="30709"/>
    <cellStyle name="From 2 4 4" xfId="8851"/>
    <cellStyle name="From 2 4 4 2" xfId="31798"/>
    <cellStyle name="From 2 4 5" xfId="10965"/>
    <cellStyle name="From 2 4 5 2" xfId="17296"/>
    <cellStyle name="From 2 4 5 2 2" xfId="35639"/>
    <cellStyle name="From 2 4 5 3" xfId="32886"/>
    <cellStyle name="From 2 4 6" xfId="4491"/>
    <cellStyle name="From 2 4 6 2" xfId="20527"/>
    <cellStyle name="From 2 4 6 2 2" xfId="36401"/>
    <cellStyle name="From 2 4 6 3" xfId="29286"/>
    <cellStyle name="From 2 4 7" xfId="5450"/>
    <cellStyle name="From 2 4 7 2" xfId="29890"/>
    <cellStyle name="From 2 5" xfId="2210"/>
    <cellStyle name="From 2 5 2" xfId="6807"/>
    <cellStyle name="From 2 5 2 2" xfId="13982"/>
    <cellStyle name="From 2 5 2 2 2" xfId="34318"/>
    <cellStyle name="From 2 5 2 3" xfId="30767"/>
    <cellStyle name="From 2 5 3" xfId="8990"/>
    <cellStyle name="From 2 5 3 2" xfId="31856"/>
    <cellStyle name="From 2 6" xfId="4809"/>
    <cellStyle name="From 2 6 2" xfId="29454"/>
    <cellStyle name="From 2 7" xfId="6169"/>
    <cellStyle name="From 2 7 2" xfId="13409"/>
    <cellStyle name="From 2 7 2 2" xfId="33922"/>
    <cellStyle name="From 2 7 3" xfId="30352"/>
    <cellStyle name="From 2 8" xfId="5827"/>
    <cellStyle name="From 2 8 2" xfId="30152"/>
    <cellStyle name="From 2 9" xfId="9970"/>
    <cellStyle name="From 2 9 2" xfId="16554"/>
    <cellStyle name="From 2 9 2 2" xfId="35337"/>
    <cellStyle name="From 2 9 3" xfId="32335"/>
    <cellStyle name="From 20" xfId="37941"/>
    <cellStyle name="From 21" xfId="37385"/>
    <cellStyle name="From 22" xfId="37582"/>
    <cellStyle name="From 23" xfId="37001"/>
    <cellStyle name="From 24" xfId="37933"/>
    <cellStyle name="From 25" xfId="39005"/>
    <cellStyle name="From 26" xfId="37026"/>
    <cellStyle name="From 27" xfId="39281"/>
    <cellStyle name="From 28" xfId="37615"/>
    <cellStyle name="From 29" xfId="39839"/>
    <cellStyle name="From 3" xfId="1387"/>
    <cellStyle name="From 3 2" xfId="1802"/>
    <cellStyle name="From 3 2 10" xfId="4161"/>
    <cellStyle name="From 3 2 10 2" xfId="29191"/>
    <cellStyle name="From 3 2 2" xfId="2031"/>
    <cellStyle name="From 3 2 2 2" xfId="3423"/>
    <cellStyle name="From 3 2 2 2 2" xfId="10178"/>
    <cellStyle name="From 3 2 2 2 2 2" xfId="32432"/>
    <cellStyle name="From 3 2 2 2 3" xfId="12108"/>
    <cellStyle name="From 3 2 2 2 3 2" xfId="18433"/>
    <cellStyle name="From 3 2 2 2 3 2 2" xfId="36096"/>
    <cellStyle name="From 3 2 2 2 3 3" xfId="33343"/>
    <cellStyle name="From 3 2 2 2 4" xfId="7999"/>
    <cellStyle name="From 3 2 2 2 4 2" xfId="22003"/>
    <cellStyle name="From 3 2 2 2 4 2 2" xfId="36660"/>
    <cellStyle name="From 3 2 2 2 4 3" xfId="31340"/>
    <cellStyle name="From 3 2 2 2 5" xfId="15157"/>
    <cellStyle name="From 3 2 2 2 5 2" xfId="34888"/>
    <cellStyle name="From 3 2 2 2 6" xfId="28855"/>
    <cellStyle name="From 3 2 2 3" xfId="3896"/>
    <cellStyle name="From 3 2 2 3 2" xfId="10651"/>
    <cellStyle name="From 3 2 2 3 2 2" xfId="32633"/>
    <cellStyle name="From 3 2 2 3 3" xfId="12581"/>
    <cellStyle name="From 3 2 2 3 3 2" xfId="18904"/>
    <cellStyle name="From 3 2 2 3 3 2 2" xfId="36297"/>
    <cellStyle name="From 3 2 2 3 3 3" xfId="33544"/>
    <cellStyle name="From 3 2 2 3 4" xfId="15628"/>
    <cellStyle name="From 3 2 2 3 4 2" xfId="35089"/>
    <cellStyle name="From 3 2 2 3 5" xfId="29056"/>
    <cellStyle name="From 3 2 2 4" xfId="6628"/>
    <cellStyle name="From 3 2 2 4 2" xfId="13806"/>
    <cellStyle name="From 3 2 2 4 2 2" xfId="34234"/>
    <cellStyle name="From 3 2 2 4 3" xfId="30683"/>
    <cellStyle name="From 3 2 2 5" xfId="8811"/>
    <cellStyle name="From 3 2 2 5 2" xfId="31772"/>
    <cellStyle name="From 3 2 2 6" xfId="10925"/>
    <cellStyle name="From 3 2 2 6 2" xfId="17257"/>
    <cellStyle name="From 3 2 2 6 2 2" xfId="35613"/>
    <cellStyle name="From 3 2 2 6 3" xfId="32860"/>
    <cellStyle name="From 3 2 2 7" xfId="5134"/>
    <cellStyle name="From 3 2 2 7 2" xfId="29736"/>
    <cellStyle name="From 3 2 3" xfId="2411"/>
    <cellStyle name="From 3 2 3 2" xfId="7008"/>
    <cellStyle name="From 3 2 3 2 2" xfId="14182"/>
    <cellStyle name="From 3 2 3 2 2 2" xfId="34457"/>
    <cellStyle name="From 3 2 3 2 3" xfId="30906"/>
    <cellStyle name="From 3 2 3 3" xfId="9191"/>
    <cellStyle name="From 3 2 3 3 2" xfId="31995"/>
    <cellStyle name="From 3 2 3 4" xfId="11209"/>
    <cellStyle name="From 3 2 3 4 2" xfId="17538"/>
    <cellStyle name="From 3 2 3 4 2 2" xfId="35743"/>
    <cellStyle name="From 3 2 3 4 3" xfId="32990"/>
    <cellStyle name="From 3 2 3 5" xfId="5439"/>
    <cellStyle name="From 3 2 3 5 2" xfId="29881"/>
    <cellStyle name="From 3 2 3 6" xfId="28502"/>
    <cellStyle name="From 3 2 4" xfId="2548"/>
    <cellStyle name="From 3 2 4 2" xfId="7145"/>
    <cellStyle name="From 3 2 4 2 2" xfId="14319"/>
    <cellStyle name="From 3 2 4 2 2 2" xfId="34591"/>
    <cellStyle name="From 3 2 4 2 3" xfId="31040"/>
    <cellStyle name="From 3 2 4 3" xfId="9327"/>
    <cellStyle name="From 3 2 4 3 2" xfId="32129"/>
    <cellStyle name="From 3 2 4 4" xfId="11287"/>
    <cellStyle name="From 3 2 4 4 2" xfId="17616"/>
    <cellStyle name="From 3 2 4 4 2 2" xfId="35819"/>
    <cellStyle name="From 3 2 4 4 3" xfId="33066"/>
    <cellStyle name="From 3 2 4 5" xfId="5544"/>
    <cellStyle name="From 3 2 4 5 2" xfId="29971"/>
    <cellStyle name="From 3 2 4 6" xfId="28578"/>
    <cellStyle name="From 3 2 5" xfId="3160"/>
    <cellStyle name="From 3 2 5 2" xfId="7747"/>
    <cellStyle name="From 3 2 5 2 2" xfId="14911"/>
    <cellStyle name="From 3 2 5 2 2 2" xfId="34777"/>
    <cellStyle name="From 3 2 5 2 3" xfId="31229"/>
    <cellStyle name="From 3 2 5 3" xfId="9926"/>
    <cellStyle name="From 3 2 5 3 2" xfId="32317"/>
    <cellStyle name="From 3 2 5 4" xfId="11863"/>
    <cellStyle name="From 3 2 5 4 2" xfId="18188"/>
    <cellStyle name="From 3 2 5 4 2 2" xfId="35986"/>
    <cellStyle name="From 3 2 5 4 3" xfId="33233"/>
    <cellStyle name="From 3 2 5 5" xfId="4979"/>
    <cellStyle name="From 3 2 5 5 2" xfId="29606"/>
    <cellStyle name="From 3 2 5 6" xfId="28745"/>
    <cellStyle name="From 3 2 6" xfId="3653"/>
    <cellStyle name="From 3 2 6 2" xfId="10408"/>
    <cellStyle name="From 3 2 6 2 2" xfId="32525"/>
    <cellStyle name="From 3 2 6 3" xfId="12338"/>
    <cellStyle name="From 3 2 6 3 2" xfId="18661"/>
    <cellStyle name="From 3 2 6 3 2 2" xfId="36189"/>
    <cellStyle name="From 3 2 6 3 3" xfId="33436"/>
    <cellStyle name="From 3 2 6 4" xfId="8229"/>
    <cellStyle name="From 3 2 6 4 2" xfId="22226"/>
    <cellStyle name="From 3 2 6 4 2 2" xfId="36753"/>
    <cellStyle name="From 3 2 6 4 3" xfId="31433"/>
    <cellStyle name="From 3 2 6 5" xfId="15385"/>
    <cellStyle name="From 3 2 6 5 2" xfId="34981"/>
    <cellStyle name="From 3 2 6 6" xfId="28948"/>
    <cellStyle name="From 3 2 7" xfId="6434"/>
    <cellStyle name="From 3 2 7 2" xfId="13643"/>
    <cellStyle name="From 3 2 7 2 2" xfId="34095"/>
    <cellStyle name="From 3 2 7 3" xfId="30541"/>
    <cellStyle name="From 3 2 8" xfId="8656"/>
    <cellStyle name="From 3 2 8 2" xfId="31636"/>
    <cellStyle name="From 3 2 9" xfId="10780"/>
    <cellStyle name="From 3 2 9 2" xfId="17112"/>
    <cellStyle name="From 3 2 9 2 2" xfId="35484"/>
    <cellStyle name="From 3 2 9 3" xfId="32731"/>
    <cellStyle name="From 3 3" xfId="1944"/>
    <cellStyle name="From 3 3 2" xfId="2479"/>
    <cellStyle name="From 3 3 2 2" xfId="7076"/>
    <cellStyle name="From 3 3 2 2 2" xfId="14250"/>
    <cellStyle name="From 3 3 2 2 2 2" xfId="34522"/>
    <cellStyle name="From 3 3 2 2 3" xfId="30971"/>
    <cellStyle name="From 3 3 2 3" xfId="9258"/>
    <cellStyle name="From 3 3 2 3 2" xfId="32060"/>
    <cellStyle name="From 3 3 3" xfId="5064"/>
    <cellStyle name="From 3 3 3 2" xfId="29666"/>
    <cellStyle name="From 3 3 4" xfId="6541"/>
    <cellStyle name="From 3 3 4 2" xfId="13719"/>
    <cellStyle name="From 3 3 4 2 2" xfId="34163"/>
    <cellStyle name="From 3 3 4 3" xfId="30612"/>
    <cellStyle name="From 3 3 5" xfId="8724"/>
    <cellStyle name="From 3 3 5 2" xfId="31701"/>
    <cellStyle name="From 3 3 6" xfId="10838"/>
    <cellStyle name="From 3 3 6 2" xfId="17170"/>
    <cellStyle name="From 3 3 6 2 2" xfId="35542"/>
    <cellStyle name="From 3 3 6 3" xfId="32789"/>
    <cellStyle name="From 3 4" xfId="2084"/>
    <cellStyle name="From 3 4 2" xfId="5169"/>
    <cellStyle name="From 3 4 2 2" xfId="29765"/>
    <cellStyle name="From 3 4 3" xfId="6681"/>
    <cellStyle name="From 3 4 3 2" xfId="13858"/>
    <cellStyle name="From 3 4 3 2 2" xfId="34268"/>
    <cellStyle name="From 3 4 3 3" xfId="30717"/>
    <cellStyle name="From 3 4 4" xfId="8864"/>
    <cellStyle name="From 3 4 4 2" xfId="31806"/>
    <cellStyle name="From 3 4 5" xfId="10978"/>
    <cellStyle name="From 3 4 5 2" xfId="17309"/>
    <cellStyle name="From 3 4 5 2 2" xfId="35647"/>
    <cellStyle name="From 3 4 5 3" xfId="32894"/>
    <cellStyle name="From 3 4 6" xfId="4500"/>
    <cellStyle name="From 3 4 6 2" xfId="20536"/>
    <cellStyle name="From 3 4 6 2 2" xfId="36409"/>
    <cellStyle name="From 3 4 6 3" xfId="29294"/>
    <cellStyle name="From 3 4 7" xfId="8421"/>
    <cellStyle name="From 3 4 7 2" xfId="31484"/>
    <cellStyle name="From 3 5" xfId="2221"/>
    <cellStyle name="From 3 5 2" xfId="6818"/>
    <cellStyle name="From 3 5 2 2" xfId="13992"/>
    <cellStyle name="From 3 5 2 2 2" xfId="34325"/>
    <cellStyle name="From 3 5 2 3" xfId="30774"/>
    <cellStyle name="From 3 5 3" xfId="9001"/>
    <cellStyle name="From 3 5 3 2" xfId="31863"/>
    <cellStyle name="From 3 6" xfId="4817"/>
    <cellStyle name="From 3 6 2" xfId="29462"/>
    <cellStyle name="From 3 7" xfId="6180"/>
    <cellStyle name="From 3 7 2" xfId="13419"/>
    <cellStyle name="From 3 7 2 2" xfId="33930"/>
    <cellStyle name="From 3 7 3" xfId="30360"/>
    <cellStyle name="From 3 8" xfId="5866"/>
    <cellStyle name="From 3 8 2" xfId="30176"/>
    <cellStyle name="From 3 9" xfId="9546"/>
    <cellStyle name="From 3 9 2" xfId="16197"/>
    <cellStyle name="From 3 9 2 2" xfId="35267"/>
    <cellStyle name="From 3 9 3" xfId="32201"/>
    <cellStyle name="From 30" xfId="39280"/>
    <cellStyle name="From 31" xfId="40128"/>
    <cellStyle name="From 32" xfId="39835"/>
    <cellStyle name="From 33" xfId="38316"/>
    <cellStyle name="From 4" xfId="1575"/>
    <cellStyle name="From 4 10" xfId="8419"/>
    <cellStyle name="From 4 10 2" xfId="31482"/>
    <cellStyle name="From 4 2" xfId="933"/>
    <cellStyle name="From 4 2 2" xfId="3258"/>
    <cellStyle name="From 4 2 2 2" xfId="10013"/>
    <cellStyle name="From 4 2 2 2 2" xfId="32372"/>
    <cellStyle name="From 4 2 2 3" xfId="11943"/>
    <cellStyle name="From 4 2 2 3 2" xfId="18268"/>
    <cellStyle name="From 4 2 2 3 2 2" xfId="36036"/>
    <cellStyle name="From 4 2 2 3 3" xfId="33283"/>
    <cellStyle name="From 4 2 2 4" xfId="7834"/>
    <cellStyle name="From 4 2 2 4 2" xfId="21838"/>
    <cellStyle name="From 4 2 2 4 2 2" xfId="36600"/>
    <cellStyle name="From 4 2 2 4 3" xfId="31280"/>
    <cellStyle name="From 4 2 2 5" xfId="14992"/>
    <cellStyle name="From 4 2 2 5 2" xfId="34828"/>
    <cellStyle name="From 4 2 2 6" xfId="28795"/>
    <cellStyle name="From 4 2 3" xfId="3731"/>
    <cellStyle name="From 4 2 3 2" xfId="10486"/>
    <cellStyle name="From 4 2 3 2 2" xfId="32573"/>
    <cellStyle name="From 4 2 3 3" xfId="12416"/>
    <cellStyle name="From 4 2 3 3 2" xfId="18739"/>
    <cellStyle name="From 4 2 3 3 2 2" xfId="36237"/>
    <cellStyle name="From 4 2 3 3 3" xfId="33484"/>
    <cellStyle name="From 4 2 3 4" xfId="15463"/>
    <cellStyle name="From 4 2 3 4 2" xfId="35029"/>
    <cellStyle name="From 4 2 3 5" xfId="28996"/>
    <cellStyle name="From 4 2 4" xfId="5974"/>
    <cellStyle name="From 4 2 4 2" xfId="13235"/>
    <cellStyle name="From 4 2 4 2 2" xfId="33814"/>
    <cellStyle name="From 4 2 4 3" xfId="30226"/>
    <cellStyle name="From 4 2 5" xfId="5708"/>
    <cellStyle name="From 4 2 5 2" xfId="30090"/>
    <cellStyle name="From 4 2 6" xfId="5624"/>
    <cellStyle name="From 4 2 6 2" xfId="12976"/>
    <cellStyle name="From 4 2 6 2 2" xfId="33682"/>
    <cellStyle name="From 4 2 6 3" xfId="30036"/>
    <cellStyle name="From 4 2 7" xfId="4740"/>
    <cellStyle name="From 4 2 7 2" xfId="29398"/>
    <cellStyle name="From 4 3" xfId="2328"/>
    <cellStyle name="From 4 3 2" xfId="6925"/>
    <cellStyle name="From 4 3 2 2" xfId="14099"/>
    <cellStyle name="From 4 3 2 2 2" xfId="34406"/>
    <cellStyle name="From 4 3 2 3" xfId="30855"/>
    <cellStyle name="From 4 3 3" xfId="9108"/>
    <cellStyle name="From 4 3 3 2" xfId="31944"/>
    <cellStyle name="From 4 3 4" xfId="11137"/>
    <cellStyle name="From 4 3 4 2" xfId="17466"/>
    <cellStyle name="From 4 3 4 2 2" xfId="35703"/>
    <cellStyle name="From 4 3 4 3" xfId="32950"/>
    <cellStyle name="From 4 3 5" xfId="5365"/>
    <cellStyle name="From 4 3 5 2" xfId="29840"/>
    <cellStyle name="From 4 3 6" xfId="28462"/>
    <cellStyle name="From 4 4" xfId="2437"/>
    <cellStyle name="From 4 4 2" xfId="7034"/>
    <cellStyle name="From 4 4 2 2" xfId="14208"/>
    <cellStyle name="From 4 4 2 2 2" xfId="34480"/>
    <cellStyle name="From 4 4 2 3" xfId="30929"/>
    <cellStyle name="From 4 4 3" xfId="9216"/>
    <cellStyle name="From 4 4 3 2" xfId="32018"/>
    <cellStyle name="From 4 4 4" xfId="11231"/>
    <cellStyle name="From 4 4 4 2" xfId="17560"/>
    <cellStyle name="From 4 4 4 2 2" xfId="35763"/>
    <cellStyle name="From 4 4 4 3" xfId="33010"/>
    <cellStyle name="From 4 4 5" xfId="5464"/>
    <cellStyle name="From 4 4 5 2" xfId="29903"/>
    <cellStyle name="From 4 4 6" xfId="28522"/>
    <cellStyle name="From 4 5" xfId="3030"/>
    <cellStyle name="From 4 5 2" xfId="7617"/>
    <cellStyle name="From 4 5 2 2" xfId="14782"/>
    <cellStyle name="From 4 5 2 2 2" xfId="34719"/>
    <cellStyle name="From 4 5 2 3" xfId="31171"/>
    <cellStyle name="From 4 5 3" xfId="9796"/>
    <cellStyle name="From 4 5 3 2" xfId="32259"/>
    <cellStyle name="From 4 5 4" xfId="11733"/>
    <cellStyle name="From 4 5 4 2" xfId="18059"/>
    <cellStyle name="From 4 5 4 2 2" xfId="35928"/>
    <cellStyle name="From 4 5 4 3" xfId="33175"/>
    <cellStyle name="From 4 5 5" xfId="4908"/>
    <cellStyle name="From 4 5 5 2" xfId="29544"/>
    <cellStyle name="From 4 5 6" xfId="28687"/>
    <cellStyle name="From 4 6" xfId="3545"/>
    <cellStyle name="From 4 6 2" xfId="10300"/>
    <cellStyle name="From 4 6 2 2" xfId="32486"/>
    <cellStyle name="From 4 6 3" xfId="12230"/>
    <cellStyle name="From 4 6 3 2" xfId="18553"/>
    <cellStyle name="From 4 6 3 2 2" xfId="36150"/>
    <cellStyle name="From 4 6 3 3" xfId="33397"/>
    <cellStyle name="From 4 6 4" xfId="8121"/>
    <cellStyle name="From 4 6 4 2" xfId="22118"/>
    <cellStyle name="From 4 6 4 2 2" xfId="36714"/>
    <cellStyle name="From 4 6 4 3" xfId="31394"/>
    <cellStyle name="From 4 6 5" xfId="15277"/>
    <cellStyle name="From 4 6 5 2" xfId="34942"/>
    <cellStyle name="From 4 6 6" xfId="28909"/>
    <cellStyle name="From 4 7" xfId="6331"/>
    <cellStyle name="From 4 7 2" xfId="13562"/>
    <cellStyle name="From 4 7 2 2" xfId="34032"/>
    <cellStyle name="From 4 7 3" xfId="30466"/>
    <cellStyle name="From 4 8" xfId="8601"/>
    <cellStyle name="From 4 8 2" xfId="31585"/>
    <cellStyle name="From 4 9" xfId="10736"/>
    <cellStyle name="From 4 9 2" xfId="17068"/>
    <cellStyle name="From 4 9 2 2" xfId="35440"/>
    <cellStyle name="From 4 9 3" xfId="32687"/>
    <cellStyle name="From 5" xfId="1778"/>
    <cellStyle name="From 5 2" xfId="2391"/>
    <cellStyle name="From 5 2 2" xfId="6988"/>
    <cellStyle name="From 5 2 2 2" xfId="14162"/>
    <cellStyle name="From 5 2 2 2 2" xfId="34442"/>
    <cellStyle name="From 5 2 2 3" xfId="30891"/>
    <cellStyle name="From 5 2 3" xfId="9171"/>
    <cellStyle name="From 5 2 3 2" xfId="31980"/>
    <cellStyle name="From 5 3" xfId="4957"/>
    <cellStyle name="From 5 3 2" xfId="29587"/>
    <cellStyle name="From 5 4" xfId="6416"/>
    <cellStyle name="From 5 4 2" xfId="13628"/>
    <cellStyle name="From 5 4 2 2" xfId="34080"/>
    <cellStyle name="From 5 4 3" xfId="30526"/>
    <cellStyle name="From 5 5" xfId="8641"/>
    <cellStyle name="From 5 5 2" xfId="31621"/>
    <cellStyle name="From 5 6" xfId="10765"/>
    <cellStyle name="From 5 6 2" xfId="17097"/>
    <cellStyle name="From 5 6 2 2" xfId="35469"/>
    <cellStyle name="From 5 6 3" xfId="32716"/>
    <cellStyle name="From 6" xfId="937"/>
    <cellStyle name="From 6 2" xfId="4744"/>
    <cellStyle name="From 6 2 2" xfId="29402"/>
    <cellStyle name="From 6 3" xfId="5978"/>
    <cellStyle name="From 6 3 2" xfId="13239"/>
    <cellStyle name="From 6 3 2 2" xfId="33818"/>
    <cellStyle name="From 6 3 3" xfId="30230"/>
    <cellStyle name="From 6 4" xfId="6091"/>
    <cellStyle name="From 6 4 2" xfId="30299"/>
    <cellStyle name="From 6 5" xfId="8625"/>
    <cellStyle name="From 6 5 2" xfId="15764"/>
    <cellStyle name="From 6 5 2 2" xfId="35155"/>
    <cellStyle name="From 6 5 3" xfId="31606"/>
    <cellStyle name="From 6 6" xfId="4340"/>
    <cellStyle name="From 6 6 2" xfId="20384"/>
    <cellStyle name="From 6 6 2 2" xfId="36357"/>
    <cellStyle name="From 6 6 3" xfId="29242"/>
    <cellStyle name="From 6 7" xfId="4112"/>
    <cellStyle name="From 6 7 2" xfId="29160"/>
    <cellStyle name="From 7" xfId="2100"/>
    <cellStyle name="From 7 2" xfId="6697"/>
    <cellStyle name="From 7 2 2" xfId="13874"/>
    <cellStyle name="From 7 2 2 2" xfId="34281"/>
    <cellStyle name="From 7 2 3" xfId="30730"/>
    <cellStyle name="From 7 3" xfId="8880"/>
    <cellStyle name="From 7 3 2" xfId="31819"/>
    <cellStyle name="From 8" xfId="5694"/>
    <cellStyle name="From 8 2" xfId="13035"/>
    <cellStyle name="From 8 2 2" xfId="33722"/>
    <cellStyle name="From 8 3" xfId="30085"/>
    <cellStyle name="From 9" xfId="5636"/>
    <cellStyle name="From 9 2" xfId="30042"/>
    <cellStyle name="Good" xfId="272"/>
    <cellStyle name="Good 2" xfId="853"/>
    <cellStyle name="Grey" xfId="273"/>
    <cellStyle name="Header1" xfId="274"/>
    <cellStyle name="Header2" xfId="275"/>
    <cellStyle name="Header2 2" xfId="1377"/>
    <cellStyle name="Header2 2 2" xfId="2069"/>
    <cellStyle name="Header2 2 2 2" xfId="3005"/>
    <cellStyle name="Header2 2 2 2 2" xfId="7592"/>
    <cellStyle name="Header2 2 2 2 3" xfId="9771"/>
    <cellStyle name="Header2 2 2 2 3 2" xfId="16410"/>
    <cellStyle name="Header2 2 2 2 3 2 2" xfId="26508"/>
    <cellStyle name="Header2 2 2 2 3 2 2 2" xfId="36826"/>
    <cellStyle name="Header2 2 2 2 3 2 3" xfId="35302"/>
    <cellStyle name="Header2 2 2 2 3 3" xfId="22968"/>
    <cellStyle name="Header2 2 2 2 3 3 2" xfId="36807"/>
    <cellStyle name="Header2 2 2 2 4" xfId="11714"/>
    <cellStyle name="Header2 2 2 2 5" xfId="5158"/>
    <cellStyle name="Header2 2 2 2 5 2" xfId="20708"/>
    <cellStyle name="Header2 2 2 2 5 2 2" xfId="36488"/>
    <cellStyle name="Header2 2 2 2 6" xfId="12745"/>
    <cellStyle name="Header2 2 2 2 6 2" xfId="24526"/>
    <cellStyle name="Header2 2 2 2 6 2 2" xfId="36812"/>
    <cellStyle name="Header2 2 2 2 6 3" xfId="33605"/>
    <cellStyle name="Header2 2 2 3" xfId="3530"/>
    <cellStyle name="Header2 2 2 3 2" xfId="10285"/>
    <cellStyle name="Header2 2 2 3 2 2" xfId="16767"/>
    <cellStyle name="Header2 2 2 3 2 2 2" xfId="26789"/>
    <cellStyle name="Header2 2 2 3 2 2 2 2" xfId="36829"/>
    <cellStyle name="Header2 2 2 3 2 2 3" xfId="35381"/>
    <cellStyle name="Header2 2 2 3 2 3" xfId="23242"/>
    <cellStyle name="Header2 2 2 3 2 3 2" xfId="36810"/>
    <cellStyle name="Header2 2 2 3 3" xfId="12215"/>
    <cellStyle name="Header2 2 2 4" xfId="6666"/>
    <cellStyle name="Header2 2 2 5" xfId="8849"/>
    <cellStyle name="Header2 2 2 5 2" xfId="15813"/>
    <cellStyle name="Header2 2 2 5 2 2" xfId="26036"/>
    <cellStyle name="Header2 2 2 5 2 2 2" xfId="36820"/>
    <cellStyle name="Header2 2 2 5 2 3" xfId="35171"/>
    <cellStyle name="Header2 2 2 5 3" xfId="22525"/>
    <cellStyle name="Header2 2 2 5 3 2" xfId="36801"/>
    <cellStyle name="Header2 2 2 6" xfId="10963"/>
    <cellStyle name="Header2 2 2 7" xfId="4568"/>
    <cellStyle name="Header2 2 2 7 2" xfId="20580"/>
    <cellStyle name="Header2 2 2 7 2 2" xfId="36430"/>
    <cellStyle name="Header2 2 2 8" xfId="8473"/>
    <cellStyle name="Header2 2 2 8 2" xfId="22453"/>
    <cellStyle name="Header2 2 2 8 2 2" xfId="36799"/>
    <cellStyle name="Header2 2 2 8 3" xfId="31496"/>
    <cellStyle name="Header2 2 3" xfId="2212"/>
    <cellStyle name="Header2 2 3 2" xfId="3455"/>
    <cellStyle name="Header2 2 3 2 2" xfId="10210"/>
    <cellStyle name="Header2 2 3 2 2 2" xfId="16725"/>
    <cellStyle name="Header2 2 3 2 2 2 2" xfId="26751"/>
    <cellStyle name="Header2 2 3 2 2 2 2 2" xfId="36828"/>
    <cellStyle name="Header2 2 3 2 2 2 3" xfId="35376"/>
    <cellStyle name="Header2 2 3 2 2 3" xfId="23209"/>
    <cellStyle name="Header2 2 3 2 2 3 2" xfId="36809"/>
    <cellStyle name="Header2 2 3 2 3" xfId="12140"/>
    <cellStyle name="Header2 2 3 2 4" xfId="8031"/>
    <cellStyle name="Header2 2 3 3" xfId="3928"/>
    <cellStyle name="Header2 2 3 3 2" xfId="10683"/>
    <cellStyle name="Header2 2 3 3 2 2" xfId="17048"/>
    <cellStyle name="Header2 2 3 3 2 2 2" xfId="27023"/>
    <cellStyle name="Header2 2 3 3 2 2 2 2" xfId="36830"/>
    <cellStyle name="Header2 2 3 3 2 2 3" xfId="35429"/>
    <cellStyle name="Header2 2 3 3 2 3" xfId="23475"/>
    <cellStyle name="Header2 2 3 3 2 3 2" xfId="36811"/>
    <cellStyle name="Header2 2 3 3 3" xfId="12613"/>
    <cellStyle name="Header2 2 3 4" xfId="6809"/>
    <cellStyle name="Header2 2 3 5" xfId="8992"/>
    <cellStyle name="Header2 2 3 5 2" xfId="15916"/>
    <cellStyle name="Header2 2 3 5 2 2" xfId="26119"/>
    <cellStyle name="Header2 2 3 5 2 2 2" xfId="36823"/>
    <cellStyle name="Header2 2 3 5 2 3" xfId="35194"/>
    <cellStyle name="Header2 2 3 5 3" xfId="22605"/>
    <cellStyle name="Header2 2 3 5 3 2" xfId="36804"/>
    <cellStyle name="Header2 2 3 6" xfId="12847"/>
    <cellStyle name="Header2 2 3 6 2" xfId="24608"/>
    <cellStyle name="Header2 2 3 6 2 2" xfId="36815"/>
    <cellStyle name="Header2 2 3 6 3" xfId="33628"/>
    <cellStyle name="Header2 2 3 7" xfId="19348"/>
    <cellStyle name="Header2 2 3 7 2" xfId="36354"/>
    <cellStyle name="Header2 2 4" xfId="2112"/>
    <cellStyle name="Header2 2 4 2" xfId="6709"/>
    <cellStyle name="Header2 2 4 3" xfId="8892"/>
    <cellStyle name="Header2 2 4 3 2" xfId="15838"/>
    <cellStyle name="Header2 2 4 3 2 2" xfId="26053"/>
    <cellStyle name="Header2 2 4 3 2 2 2" xfId="36821"/>
    <cellStyle name="Header2 2 4 3 2 3" xfId="35180"/>
    <cellStyle name="Header2 2 4 3 3" xfId="22541"/>
    <cellStyle name="Header2 2 4 3 3 2" xfId="36802"/>
    <cellStyle name="Header2 2 4 4" xfId="11002"/>
    <cellStyle name="Header2 2 4 5" xfId="5196"/>
    <cellStyle name="Header2 2 4 5 2" xfId="20729"/>
    <cellStyle name="Header2 2 4 5 2 2" xfId="36496"/>
    <cellStyle name="Header2 2 4 6" xfId="12770"/>
    <cellStyle name="Header2 2 4 6 2" xfId="24543"/>
    <cellStyle name="Header2 2 4 6 2 2" xfId="36813"/>
    <cellStyle name="Header2 2 4 6 3" xfId="33614"/>
    <cellStyle name="Header2 2 5" xfId="2785"/>
    <cellStyle name="Header2 2 5 2" xfId="9557"/>
    <cellStyle name="Header2 2 5 2 2" xfId="16208"/>
    <cellStyle name="Header2 2 5 2 2 2" xfId="26335"/>
    <cellStyle name="Header2 2 5 2 2 2 2" xfId="36825"/>
    <cellStyle name="Header2 2 5 2 2 3" xfId="35272"/>
    <cellStyle name="Header2 2 5 2 3" xfId="22810"/>
    <cellStyle name="Header2 2 5 2 3 2" xfId="36806"/>
    <cellStyle name="Header2 2 5 3" xfId="11512"/>
    <cellStyle name="Header2 2 5 4" xfId="7375"/>
    <cellStyle name="Header2 2 6" xfId="6170"/>
    <cellStyle name="Header2 2 7" xfId="5865"/>
    <cellStyle name="Header2 2 7 2" xfId="13135"/>
    <cellStyle name="Header2 2 7 2 2" xfId="24757"/>
    <cellStyle name="Header2 2 7 2 2 2" xfId="36817"/>
    <cellStyle name="Header2 2 7 2 3" xfId="33769"/>
    <cellStyle name="Header2 2 7 3" xfId="21008"/>
    <cellStyle name="Header2 2 7 3 2" xfId="36537"/>
    <cellStyle name="Header2 3" xfId="1650"/>
    <cellStyle name="Header2 3 2" xfId="904"/>
    <cellStyle name="Header2 3 2 2" xfId="5945"/>
    <cellStyle name="Header2 3 2 3" xfId="5697"/>
    <cellStyle name="Header2 3 2 3 2" xfId="13036"/>
    <cellStyle name="Header2 3 2 3 2 2" xfId="24703"/>
    <cellStyle name="Header2 3 2 3 2 2 2" xfId="36816"/>
    <cellStyle name="Header2 3 2 3 2 3" xfId="33723"/>
    <cellStyle name="Header2 3 2 3 3" xfId="20955"/>
    <cellStyle name="Header2 3 2 3 3 2" xfId="36536"/>
    <cellStyle name="Header2 3 2 4" xfId="4659"/>
    <cellStyle name="Header2 3 2 4 2" xfId="20648"/>
    <cellStyle name="Header2 3 2 4 2 2" xfId="36465"/>
    <cellStyle name="Header2 3 2 4 3" xfId="29369"/>
    <cellStyle name="Header2 3 2 5" xfId="19071"/>
    <cellStyle name="Header2 3 2 5 2" xfId="36352"/>
    <cellStyle name="Header2 3 3" xfId="3067"/>
    <cellStyle name="Header2 3 3 2" xfId="9833"/>
    <cellStyle name="Header2 3 3 2 2" xfId="16460"/>
    <cellStyle name="Header2 3 3 2 2 2" xfId="26541"/>
    <cellStyle name="Header2 3 3 2 2 2 2" xfId="36827"/>
    <cellStyle name="Header2 3 3 2 2 3" xfId="35320"/>
    <cellStyle name="Header2 3 3 2 3" xfId="23000"/>
    <cellStyle name="Header2 3 3 2 3 2" xfId="36808"/>
    <cellStyle name="Header2 3 3 3" xfId="11770"/>
    <cellStyle name="Header2 3 3 4" xfId="7654"/>
    <cellStyle name="Header2 3 4" xfId="6356"/>
    <cellStyle name="Header2 3 5" xfId="8608"/>
    <cellStyle name="Header2 3 5 2" xfId="15756"/>
    <cellStyle name="Header2 3 5 2 2" xfId="26000"/>
    <cellStyle name="Header2 3 5 2 2 2" xfId="36819"/>
    <cellStyle name="Header2 3 5 2 3" xfId="35149"/>
    <cellStyle name="Header2 3 5 3" xfId="22493"/>
    <cellStyle name="Header2 3 5 3 2" xfId="36800"/>
    <cellStyle name="Header2 3 6" xfId="4034"/>
    <cellStyle name="Header2 3 6 2" xfId="20193"/>
    <cellStyle name="Header2 3 6 2 2" xfId="36355"/>
    <cellStyle name="Header2 3 6 3" xfId="29130"/>
    <cellStyle name="Header2 3 7" xfId="19235"/>
    <cellStyle name="Header2 3 7 2" xfId="36353"/>
    <cellStyle name="Header2 4" xfId="2190"/>
    <cellStyle name="Header2 4 2" xfId="6787"/>
    <cellStyle name="Header2 4 3" xfId="8970"/>
    <cellStyle name="Header2 4 3 2" xfId="15902"/>
    <cellStyle name="Header2 4 3 2 2" xfId="26108"/>
    <cellStyle name="Header2 4 3 2 2 2" xfId="36822"/>
    <cellStyle name="Header2 4 3 2 3" xfId="35190"/>
    <cellStyle name="Header2 4 3 3" xfId="22595"/>
    <cellStyle name="Header2 4 3 3 2" xfId="36803"/>
    <cellStyle name="Header2 4 4" xfId="11068"/>
    <cellStyle name="Header2 4 5" xfId="5265"/>
    <cellStyle name="Header2 4 5 2" xfId="20789"/>
    <cellStyle name="Header2 4 5 2 2" xfId="36501"/>
    <cellStyle name="Header2 4 6" xfId="12834"/>
    <cellStyle name="Header2 4 6 2" xfId="24598"/>
    <cellStyle name="Header2 4 6 2 2" xfId="36814"/>
    <cellStyle name="Header2 4 6 3" xfId="33624"/>
    <cellStyle name="Header2 5" xfId="2621"/>
    <cellStyle name="Header2 5 2" xfId="9401"/>
    <cellStyle name="Header2 5 2 2" xfId="16053"/>
    <cellStyle name="Header2 5 2 2 2" xfId="26206"/>
    <cellStyle name="Header2 5 2 2 2 2" xfId="36824"/>
    <cellStyle name="Header2 5 2 2 3" xfId="35245"/>
    <cellStyle name="Header2 5 2 3" xfId="22687"/>
    <cellStyle name="Header2 5 2 3 2" xfId="36805"/>
    <cellStyle name="Header2 5 3" xfId="11361"/>
    <cellStyle name="Header2 5 4" xfId="7219"/>
    <cellStyle name="Header2 6" xfId="5693"/>
    <cellStyle name="Header2 7" xfId="6145"/>
    <cellStyle name="Header2 7 2" xfId="13386"/>
    <cellStyle name="Header2 7 2 2" xfId="24867"/>
    <cellStyle name="Header2 7 2 2 2" xfId="36818"/>
    <cellStyle name="Header2 7 2 3" xfId="33911"/>
    <cellStyle name="Header2 7 3" xfId="21118"/>
    <cellStyle name="Header2 7 3 2" xfId="36538"/>
    <cellStyle name="Header2 8" xfId="18995"/>
    <cellStyle name="Header2 8 2" xfId="36347"/>
    <cellStyle name="Heading" xfId="276"/>
    <cellStyle name="Heading 1" xfId="277"/>
    <cellStyle name="Heading 1 2" xfId="855"/>
    <cellStyle name="Heading 2" xfId="278"/>
    <cellStyle name="Heading 2 2" xfId="856"/>
    <cellStyle name="Heading 3" xfId="279"/>
    <cellStyle name="Heading 3 2" xfId="857"/>
    <cellStyle name="Heading 4" xfId="280"/>
    <cellStyle name="Heading 4 2" xfId="858"/>
    <cellStyle name="Hyperlink" xfId="686"/>
    <cellStyle name="Input" xfId="281"/>
    <cellStyle name="Input [yellow]" xfId="282"/>
    <cellStyle name="Input [yellow] 10" xfId="37206"/>
    <cellStyle name="Input [yellow] 11" xfId="37069"/>
    <cellStyle name="Input [yellow] 12" xfId="37414"/>
    <cellStyle name="Input [yellow] 13" xfId="37051"/>
    <cellStyle name="Input [yellow] 14" xfId="37711"/>
    <cellStyle name="Input [yellow] 15" xfId="37791"/>
    <cellStyle name="Input [yellow] 16" xfId="37888"/>
    <cellStyle name="Input [yellow] 17" xfId="37265"/>
    <cellStyle name="Input [yellow] 18" xfId="37434"/>
    <cellStyle name="Input [yellow] 19" xfId="37761"/>
    <cellStyle name="Input [yellow] 2" xfId="1379"/>
    <cellStyle name="Input [yellow] 2 2" xfId="1797"/>
    <cellStyle name="Input [yellow] 2 2 10" xfId="3998"/>
    <cellStyle name="Input [yellow] 2 2 10 2" xfId="29118"/>
    <cellStyle name="Input [yellow] 2 2 2" xfId="1499"/>
    <cellStyle name="Input [yellow] 2 2 2 2" xfId="3418"/>
    <cellStyle name="Input [yellow] 2 2 2 2 2" xfId="10173"/>
    <cellStyle name="Input [yellow] 2 2 2 2 2 2" xfId="32427"/>
    <cellStyle name="Input [yellow] 2 2 2 2 3" xfId="12103"/>
    <cellStyle name="Input [yellow] 2 2 2 2 3 2" xfId="18428"/>
    <cellStyle name="Input [yellow] 2 2 2 2 3 2 2" xfId="36091"/>
    <cellStyle name="Input [yellow] 2 2 2 2 3 3" xfId="33338"/>
    <cellStyle name="Input [yellow] 2 2 2 2 4" xfId="7994"/>
    <cellStyle name="Input [yellow] 2 2 2 2 4 2" xfId="21998"/>
    <cellStyle name="Input [yellow] 2 2 2 2 4 2 2" xfId="36655"/>
    <cellStyle name="Input [yellow] 2 2 2 2 4 3" xfId="31335"/>
    <cellStyle name="Input [yellow] 2 2 2 2 5" xfId="15152"/>
    <cellStyle name="Input [yellow] 2 2 2 2 5 2" xfId="34883"/>
    <cellStyle name="Input [yellow] 2 2 2 2 6" xfId="28850"/>
    <cellStyle name="Input [yellow] 2 2 2 3" xfId="3891"/>
    <cellStyle name="Input [yellow] 2 2 2 3 2" xfId="10646"/>
    <cellStyle name="Input [yellow] 2 2 2 3 2 2" xfId="32628"/>
    <cellStyle name="Input [yellow] 2 2 2 3 3" xfId="12576"/>
    <cellStyle name="Input [yellow] 2 2 2 3 3 2" xfId="18899"/>
    <cellStyle name="Input [yellow] 2 2 2 3 3 2 2" xfId="36292"/>
    <cellStyle name="Input [yellow] 2 2 2 3 3 3" xfId="33539"/>
    <cellStyle name="Input [yellow] 2 2 2 3 4" xfId="15623"/>
    <cellStyle name="Input [yellow] 2 2 2 3 4 2" xfId="35084"/>
    <cellStyle name="Input [yellow] 2 2 2 3 5" xfId="29051"/>
    <cellStyle name="Input [yellow] 2 2 2 4" xfId="6273"/>
    <cellStyle name="Input [yellow] 2 2 2 4 2" xfId="13508"/>
    <cellStyle name="Input [yellow] 2 2 2 4 2 2" xfId="33987"/>
    <cellStyle name="Input [yellow] 2 2 2 4 3" xfId="30418"/>
    <cellStyle name="Input [yellow] 2 2 2 5" xfId="8546"/>
    <cellStyle name="Input [yellow] 2 2 2 5 2" xfId="31538"/>
    <cellStyle name="Input [yellow] 2 2 2 6" xfId="6136"/>
    <cellStyle name="Input [yellow] 2 2 2 6 2" xfId="13378"/>
    <cellStyle name="Input [yellow] 2 2 2 6 2 2" xfId="33903"/>
    <cellStyle name="Input [yellow] 2 2 2 6 3" xfId="30334"/>
    <cellStyle name="Input [yellow] 2 2 2 7" xfId="4870"/>
    <cellStyle name="Input [yellow] 2 2 2 7 2" xfId="29508"/>
    <cellStyle name="Input [yellow] 2 2 3" xfId="2406"/>
    <cellStyle name="Input [yellow] 2 2 3 2" xfId="7003"/>
    <cellStyle name="Input [yellow] 2 2 3 2 2" xfId="14177"/>
    <cellStyle name="Input [yellow] 2 2 3 2 2 2" xfId="34452"/>
    <cellStyle name="Input [yellow] 2 2 3 2 3" xfId="30901"/>
    <cellStyle name="Input [yellow] 2 2 3 3" xfId="9186"/>
    <cellStyle name="Input [yellow] 2 2 3 3 2" xfId="31990"/>
    <cellStyle name="Input [yellow] 2 2 3 4" xfId="11204"/>
    <cellStyle name="Input [yellow] 2 2 3 4 2" xfId="17533"/>
    <cellStyle name="Input [yellow] 2 2 3 4 2 2" xfId="35738"/>
    <cellStyle name="Input [yellow] 2 2 3 4 3" xfId="32985"/>
    <cellStyle name="Input [yellow] 2 2 3 5" xfId="5434"/>
    <cellStyle name="Input [yellow] 2 2 3 5 2" xfId="29876"/>
    <cellStyle name="Input [yellow] 2 2 3 6" xfId="28497"/>
    <cellStyle name="Input [yellow] 2 2 4" xfId="2543"/>
    <cellStyle name="Input [yellow] 2 2 4 2" xfId="7140"/>
    <cellStyle name="Input [yellow] 2 2 4 2 2" xfId="14314"/>
    <cellStyle name="Input [yellow] 2 2 4 2 2 2" xfId="34586"/>
    <cellStyle name="Input [yellow] 2 2 4 2 3" xfId="31035"/>
    <cellStyle name="Input [yellow] 2 2 4 3" xfId="9322"/>
    <cellStyle name="Input [yellow] 2 2 4 3 2" xfId="32124"/>
    <cellStyle name="Input [yellow] 2 2 4 4" xfId="11282"/>
    <cellStyle name="Input [yellow] 2 2 4 4 2" xfId="17611"/>
    <cellStyle name="Input [yellow] 2 2 4 4 2 2" xfId="35814"/>
    <cellStyle name="Input [yellow] 2 2 4 4 3" xfId="33061"/>
    <cellStyle name="Input [yellow] 2 2 4 5" xfId="5539"/>
    <cellStyle name="Input [yellow] 2 2 4 5 2" xfId="29966"/>
    <cellStyle name="Input [yellow] 2 2 4 6" xfId="28573"/>
    <cellStyle name="Input [yellow] 2 2 5" xfId="3155"/>
    <cellStyle name="Input [yellow] 2 2 5 2" xfId="7742"/>
    <cellStyle name="Input [yellow] 2 2 5 2 2" xfId="14906"/>
    <cellStyle name="Input [yellow] 2 2 5 2 2 2" xfId="34772"/>
    <cellStyle name="Input [yellow] 2 2 5 2 3" xfId="31224"/>
    <cellStyle name="Input [yellow] 2 2 5 3" xfId="9921"/>
    <cellStyle name="Input [yellow] 2 2 5 3 2" xfId="32312"/>
    <cellStyle name="Input [yellow] 2 2 5 4" xfId="11858"/>
    <cellStyle name="Input [yellow] 2 2 5 4 2" xfId="18183"/>
    <cellStyle name="Input [yellow] 2 2 5 4 2 2" xfId="35981"/>
    <cellStyle name="Input [yellow] 2 2 5 4 3" xfId="33228"/>
    <cellStyle name="Input [yellow] 2 2 5 5" xfId="4974"/>
    <cellStyle name="Input [yellow] 2 2 5 5 2" xfId="29601"/>
    <cellStyle name="Input [yellow] 2 2 5 6" xfId="28740"/>
    <cellStyle name="Input [yellow] 2 2 6" xfId="3648"/>
    <cellStyle name="Input [yellow] 2 2 6 2" xfId="10403"/>
    <cellStyle name="Input [yellow] 2 2 6 2 2" xfId="32520"/>
    <cellStyle name="Input [yellow] 2 2 6 3" xfId="12333"/>
    <cellStyle name="Input [yellow] 2 2 6 3 2" xfId="18656"/>
    <cellStyle name="Input [yellow] 2 2 6 3 2 2" xfId="36184"/>
    <cellStyle name="Input [yellow] 2 2 6 3 3" xfId="33431"/>
    <cellStyle name="Input [yellow] 2 2 6 4" xfId="8224"/>
    <cellStyle name="Input [yellow] 2 2 6 4 2" xfId="22221"/>
    <cellStyle name="Input [yellow] 2 2 6 4 2 2" xfId="36748"/>
    <cellStyle name="Input [yellow] 2 2 6 4 3" xfId="31428"/>
    <cellStyle name="Input [yellow] 2 2 6 5" xfId="15380"/>
    <cellStyle name="Input [yellow] 2 2 6 5 2" xfId="34976"/>
    <cellStyle name="Input [yellow] 2 2 6 6" xfId="28943"/>
    <cellStyle name="Input [yellow] 2 2 7" xfId="6429"/>
    <cellStyle name="Input [yellow] 2 2 7 2" xfId="13638"/>
    <cellStyle name="Input [yellow] 2 2 7 2 2" xfId="34090"/>
    <cellStyle name="Input [yellow] 2 2 7 3" xfId="30536"/>
    <cellStyle name="Input [yellow] 2 2 8" xfId="8651"/>
    <cellStyle name="Input [yellow] 2 2 8 2" xfId="31631"/>
    <cellStyle name="Input [yellow] 2 2 9" xfId="10775"/>
    <cellStyle name="Input [yellow] 2 2 9 2" xfId="17107"/>
    <cellStyle name="Input [yellow] 2 2 9 2 2" xfId="35479"/>
    <cellStyle name="Input [yellow] 2 2 9 3" xfId="32726"/>
    <cellStyle name="Input [yellow] 2 3" xfId="1939"/>
    <cellStyle name="Input [yellow] 2 3 2" xfId="2474"/>
    <cellStyle name="Input [yellow] 2 3 2 2" xfId="7071"/>
    <cellStyle name="Input [yellow] 2 3 2 2 2" xfId="14245"/>
    <cellStyle name="Input [yellow] 2 3 2 2 2 2" xfId="34517"/>
    <cellStyle name="Input [yellow] 2 3 2 2 3" xfId="30966"/>
    <cellStyle name="Input [yellow] 2 3 2 3" xfId="9253"/>
    <cellStyle name="Input [yellow] 2 3 2 3 2" xfId="32055"/>
    <cellStyle name="Input [yellow] 2 3 3" xfId="5059"/>
    <cellStyle name="Input [yellow] 2 3 3 2" xfId="29661"/>
    <cellStyle name="Input [yellow] 2 3 4" xfId="6536"/>
    <cellStyle name="Input [yellow] 2 3 4 2" xfId="13714"/>
    <cellStyle name="Input [yellow] 2 3 4 2 2" xfId="34158"/>
    <cellStyle name="Input [yellow] 2 3 4 3" xfId="30607"/>
    <cellStyle name="Input [yellow] 2 3 5" xfId="8719"/>
    <cellStyle name="Input [yellow] 2 3 5 2" xfId="31696"/>
    <cellStyle name="Input [yellow] 2 3 6" xfId="10833"/>
    <cellStyle name="Input [yellow] 2 3 6 2" xfId="17165"/>
    <cellStyle name="Input [yellow] 2 3 6 2 2" xfId="35537"/>
    <cellStyle name="Input [yellow] 2 3 6 3" xfId="32784"/>
    <cellStyle name="Input [yellow] 2 4" xfId="2055"/>
    <cellStyle name="Input [yellow] 2 4 2" xfId="5150"/>
    <cellStyle name="Input [yellow] 2 4 2 2" xfId="29751"/>
    <cellStyle name="Input [yellow] 2 4 3" xfId="6652"/>
    <cellStyle name="Input [yellow] 2 4 3 2" xfId="13830"/>
    <cellStyle name="Input [yellow] 2 4 3 2 2" xfId="34252"/>
    <cellStyle name="Input [yellow] 2 4 3 3" xfId="30701"/>
    <cellStyle name="Input [yellow] 2 4 4" xfId="8835"/>
    <cellStyle name="Input [yellow] 2 4 4 2" xfId="31790"/>
    <cellStyle name="Input [yellow] 2 4 5" xfId="10949"/>
    <cellStyle name="Input [yellow] 2 4 5 2" xfId="17281"/>
    <cellStyle name="Input [yellow] 2 4 5 2 2" xfId="35631"/>
    <cellStyle name="Input [yellow] 2 4 5 3" xfId="32878"/>
    <cellStyle name="Input [yellow] 2 4 6" xfId="4493"/>
    <cellStyle name="Input [yellow] 2 4 6 2" xfId="20529"/>
    <cellStyle name="Input [yellow] 2 4 6 2 2" xfId="36403"/>
    <cellStyle name="Input [yellow] 2 4 6 3" xfId="29288"/>
    <cellStyle name="Input [yellow] 2 4 7" xfId="5453"/>
    <cellStyle name="Input [yellow] 2 4 7 2" xfId="29893"/>
    <cellStyle name="Input [yellow] 2 5" xfId="2215"/>
    <cellStyle name="Input [yellow] 2 5 2" xfId="6812"/>
    <cellStyle name="Input [yellow] 2 5 2 2" xfId="13986"/>
    <cellStyle name="Input [yellow] 2 5 2 2 2" xfId="34320"/>
    <cellStyle name="Input [yellow] 2 5 2 3" xfId="30769"/>
    <cellStyle name="Input [yellow] 2 5 3" xfId="8995"/>
    <cellStyle name="Input [yellow] 2 5 3 2" xfId="31858"/>
    <cellStyle name="Input [yellow] 2 6" xfId="4811"/>
    <cellStyle name="Input [yellow] 2 6 2" xfId="29456"/>
    <cellStyle name="Input [yellow] 2 7" xfId="6172"/>
    <cellStyle name="Input [yellow] 2 7 2" xfId="13411"/>
    <cellStyle name="Input [yellow] 2 7 2 2" xfId="33924"/>
    <cellStyle name="Input [yellow] 2 7 3" xfId="30354"/>
    <cellStyle name="Input [yellow] 2 8" xfId="5864"/>
    <cellStyle name="Input [yellow] 2 8 2" xfId="30175"/>
    <cellStyle name="Input [yellow] 2 9" xfId="5631"/>
    <cellStyle name="Input [yellow] 2 9 2" xfId="12983"/>
    <cellStyle name="Input [yellow] 2 9 2 2" xfId="33686"/>
    <cellStyle name="Input [yellow] 2 9 3" xfId="30040"/>
    <cellStyle name="Input [yellow] 20" xfId="37003"/>
    <cellStyle name="Input [yellow] 21" xfId="37487"/>
    <cellStyle name="Input [yellow] 22" xfId="38139"/>
    <cellStyle name="Input [yellow] 23" xfId="38280"/>
    <cellStyle name="Input [yellow] 24" xfId="38422"/>
    <cellStyle name="Input [yellow] 25" xfId="37801"/>
    <cellStyle name="Input [yellow] 26" xfId="38708"/>
    <cellStyle name="Input [yellow] 27" xfId="39219"/>
    <cellStyle name="Input [yellow] 28" xfId="38633"/>
    <cellStyle name="Input [yellow] 29" xfId="39714"/>
    <cellStyle name="Input [yellow] 3" xfId="1385"/>
    <cellStyle name="Input [yellow] 3 2" xfId="1800"/>
    <cellStyle name="Input [yellow] 3 2 10" xfId="4097"/>
    <cellStyle name="Input [yellow] 3 2 10 2" xfId="29152"/>
    <cellStyle name="Input [yellow] 3 2 2" xfId="2063"/>
    <cellStyle name="Input [yellow] 3 2 2 2" xfId="3421"/>
    <cellStyle name="Input [yellow] 3 2 2 2 2" xfId="10176"/>
    <cellStyle name="Input [yellow] 3 2 2 2 2 2" xfId="32430"/>
    <cellStyle name="Input [yellow] 3 2 2 2 3" xfId="12106"/>
    <cellStyle name="Input [yellow] 3 2 2 2 3 2" xfId="18431"/>
    <cellStyle name="Input [yellow] 3 2 2 2 3 2 2" xfId="36094"/>
    <cellStyle name="Input [yellow] 3 2 2 2 3 3" xfId="33341"/>
    <cellStyle name="Input [yellow] 3 2 2 2 4" xfId="7997"/>
    <cellStyle name="Input [yellow] 3 2 2 2 4 2" xfId="22001"/>
    <cellStyle name="Input [yellow] 3 2 2 2 4 2 2" xfId="36658"/>
    <cellStyle name="Input [yellow] 3 2 2 2 4 3" xfId="31338"/>
    <cellStyle name="Input [yellow] 3 2 2 2 5" xfId="15155"/>
    <cellStyle name="Input [yellow] 3 2 2 2 5 2" xfId="34886"/>
    <cellStyle name="Input [yellow] 3 2 2 2 6" xfId="28853"/>
    <cellStyle name="Input [yellow] 3 2 2 3" xfId="3894"/>
    <cellStyle name="Input [yellow] 3 2 2 3 2" xfId="10649"/>
    <cellStyle name="Input [yellow] 3 2 2 3 2 2" xfId="32631"/>
    <cellStyle name="Input [yellow] 3 2 2 3 3" xfId="12579"/>
    <cellStyle name="Input [yellow] 3 2 2 3 3 2" xfId="18902"/>
    <cellStyle name="Input [yellow] 3 2 2 3 3 2 2" xfId="36295"/>
    <cellStyle name="Input [yellow] 3 2 2 3 3 3" xfId="33542"/>
    <cellStyle name="Input [yellow] 3 2 2 3 4" xfId="15626"/>
    <cellStyle name="Input [yellow] 3 2 2 3 4 2" xfId="35087"/>
    <cellStyle name="Input [yellow] 3 2 2 3 5" xfId="29054"/>
    <cellStyle name="Input [yellow] 3 2 2 4" xfId="6660"/>
    <cellStyle name="Input [yellow] 3 2 2 4 2" xfId="13838"/>
    <cellStyle name="Input [yellow] 3 2 2 4 2 2" xfId="34256"/>
    <cellStyle name="Input [yellow] 3 2 2 4 3" xfId="30705"/>
    <cellStyle name="Input [yellow] 3 2 2 5" xfId="8843"/>
    <cellStyle name="Input [yellow] 3 2 2 5 2" xfId="31794"/>
    <cellStyle name="Input [yellow] 3 2 2 6" xfId="10957"/>
    <cellStyle name="Input [yellow] 3 2 2 6 2" xfId="17289"/>
    <cellStyle name="Input [yellow] 3 2 2 6 2 2" xfId="35635"/>
    <cellStyle name="Input [yellow] 3 2 2 6 3" xfId="32882"/>
    <cellStyle name="Input [yellow] 3 2 2 7" xfId="5155"/>
    <cellStyle name="Input [yellow] 3 2 2 7 2" xfId="29754"/>
    <cellStyle name="Input [yellow] 3 2 3" xfId="2409"/>
    <cellStyle name="Input [yellow] 3 2 3 2" xfId="7006"/>
    <cellStyle name="Input [yellow] 3 2 3 2 2" xfId="14180"/>
    <cellStyle name="Input [yellow] 3 2 3 2 2 2" xfId="34455"/>
    <cellStyle name="Input [yellow] 3 2 3 2 3" xfId="30904"/>
    <cellStyle name="Input [yellow] 3 2 3 3" xfId="9189"/>
    <cellStyle name="Input [yellow] 3 2 3 3 2" xfId="31993"/>
    <cellStyle name="Input [yellow] 3 2 3 4" xfId="11207"/>
    <cellStyle name="Input [yellow] 3 2 3 4 2" xfId="17536"/>
    <cellStyle name="Input [yellow] 3 2 3 4 2 2" xfId="35741"/>
    <cellStyle name="Input [yellow] 3 2 3 4 3" xfId="32988"/>
    <cellStyle name="Input [yellow] 3 2 3 5" xfId="5437"/>
    <cellStyle name="Input [yellow] 3 2 3 5 2" xfId="29879"/>
    <cellStyle name="Input [yellow] 3 2 3 6" xfId="28500"/>
    <cellStyle name="Input [yellow] 3 2 4" xfId="2546"/>
    <cellStyle name="Input [yellow] 3 2 4 2" xfId="7143"/>
    <cellStyle name="Input [yellow] 3 2 4 2 2" xfId="14317"/>
    <cellStyle name="Input [yellow] 3 2 4 2 2 2" xfId="34589"/>
    <cellStyle name="Input [yellow] 3 2 4 2 3" xfId="31038"/>
    <cellStyle name="Input [yellow] 3 2 4 3" xfId="9325"/>
    <cellStyle name="Input [yellow] 3 2 4 3 2" xfId="32127"/>
    <cellStyle name="Input [yellow] 3 2 4 4" xfId="11285"/>
    <cellStyle name="Input [yellow] 3 2 4 4 2" xfId="17614"/>
    <cellStyle name="Input [yellow] 3 2 4 4 2 2" xfId="35817"/>
    <cellStyle name="Input [yellow] 3 2 4 4 3" xfId="33064"/>
    <cellStyle name="Input [yellow] 3 2 4 5" xfId="5542"/>
    <cellStyle name="Input [yellow] 3 2 4 5 2" xfId="29969"/>
    <cellStyle name="Input [yellow] 3 2 4 6" xfId="28576"/>
    <cellStyle name="Input [yellow] 3 2 5" xfId="3158"/>
    <cellStyle name="Input [yellow] 3 2 5 2" xfId="7745"/>
    <cellStyle name="Input [yellow] 3 2 5 2 2" xfId="14909"/>
    <cellStyle name="Input [yellow] 3 2 5 2 2 2" xfId="34775"/>
    <cellStyle name="Input [yellow] 3 2 5 2 3" xfId="31227"/>
    <cellStyle name="Input [yellow] 3 2 5 3" xfId="9924"/>
    <cellStyle name="Input [yellow] 3 2 5 3 2" xfId="32315"/>
    <cellStyle name="Input [yellow] 3 2 5 4" xfId="11861"/>
    <cellStyle name="Input [yellow] 3 2 5 4 2" xfId="18186"/>
    <cellStyle name="Input [yellow] 3 2 5 4 2 2" xfId="35984"/>
    <cellStyle name="Input [yellow] 3 2 5 4 3" xfId="33231"/>
    <cellStyle name="Input [yellow] 3 2 5 5" xfId="4977"/>
    <cellStyle name="Input [yellow] 3 2 5 5 2" xfId="29604"/>
    <cellStyle name="Input [yellow] 3 2 5 6" xfId="28743"/>
    <cellStyle name="Input [yellow] 3 2 6" xfId="3651"/>
    <cellStyle name="Input [yellow] 3 2 6 2" xfId="10406"/>
    <cellStyle name="Input [yellow] 3 2 6 2 2" xfId="32523"/>
    <cellStyle name="Input [yellow] 3 2 6 3" xfId="12336"/>
    <cellStyle name="Input [yellow] 3 2 6 3 2" xfId="18659"/>
    <cellStyle name="Input [yellow] 3 2 6 3 2 2" xfId="36187"/>
    <cellStyle name="Input [yellow] 3 2 6 3 3" xfId="33434"/>
    <cellStyle name="Input [yellow] 3 2 6 4" xfId="8227"/>
    <cellStyle name="Input [yellow] 3 2 6 4 2" xfId="22224"/>
    <cellStyle name="Input [yellow] 3 2 6 4 2 2" xfId="36751"/>
    <cellStyle name="Input [yellow] 3 2 6 4 3" xfId="31431"/>
    <cellStyle name="Input [yellow] 3 2 6 5" xfId="15383"/>
    <cellStyle name="Input [yellow] 3 2 6 5 2" xfId="34979"/>
    <cellStyle name="Input [yellow] 3 2 6 6" xfId="28946"/>
    <cellStyle name="Input [yellow] 3 2 7" xfId="6432"/>
    <cellStyle name="Input [yellow] 3 2 7 2" xfId="13641"/>
    <cellStyle name="Input [yellow] 3 2 7 2 2" xfId="34093"/>
    <cellStyle name="Input [yellow] 3 2 7 3" xfId="30539"/>
    <cellStyle name="Input [yellow] 3 2 8" xfId="8654"/>
    <cellStyle name="Input [yellow] 3 2 8 2" xfId="31634"/>
    <cellStyle name="Input [yellow] 3 2 9" xfId="10778"/>
    <cellStyle name="Input [yellow] 3 2 9 2" xfId="17110"/>
    <cellStyle name="Input [yellow] 3 2 9 2 2" xfId="35482"/>
    <cellStyle name="Input [yellow] 3 2 9 3" xfId="32729"/>
    <cellStyle name="Input [yellow] 3 3" xfId="1942"/>
    <cellStyle name="Input [yellow] 3 3 2" xfId="2477"/>
    <cellStyle name="Input [yellow] 3 3 2 2" xfId="7074"/>
    <cellStyle name="Input [yellow] 3 3 2 2 2" xfId="14248"/>
    <cellStyle name="Input [yellow] 3 3 2 2 2 2" xfId="34520"/>
    <cellStyle name="Input [yellow] 3 3 2 2 3" xfId="30969"/>
    <cellStyle name="Input [yellow] 3 3 2 3" xfId="9256"/>
    <cellStyle name="Input [yellow] 3 3 2 3 2" xfId="32058"/>
    <cellStyle name="Input [yellow] 3 3 3" xfId="5062"/>
    <cellStyle name="Input [yellow] 3 3 3 2" xfId="29664"/>
    <cellStyle name="Input [yellow] 3 3 4" xfId="6539"/>
    <cellStyle name="Input [yellow] 3 3 4 2" xfId="13717"/>
    <cellStyle name="Input [yellow] 3 3 4 2 2" xfId="34161"/>
    <cellStyle name="Input [yellow] 3 3 4 3" xfId="30610"/>
    <cellStyle name="Input [yellow] 3 3 5" xfId="8722"/>
    <cellStyle name="Input [yellow] 3 3 5 2" xfId="31699"/>
    <cellStyle name="Input [yellow] 3 3 6" xfId="10836"/>
    <cellStyle name="Input [yellow] 3 3 6 2" xfId="17168"/>
    <cellStyle name="Input [yellow] 3 3 6 2 2" xfId="35540"/>
    <cellStyle name="Input [yellow] 3 3 6 3" xfId="32787"/>
    <cellStyle name="Input [yellow] 3 4" xfId="1341"/>
    <cellStyle name="Input [yellow] 3 4 2" xfId="4798"/>
    <cellStyle name="Input [yellow] 3 4 2 2" xfId="29446"/>
    <cellStyle name="Input [yellow] 3 4 3" xfId="6143"/>
    <cellStyle name="Input [yellow] 3 4 3 2" xfId="13384"/>
    <cellStyle name="Input [yellow] 3 4 3 2 2" xfId="33909"/>
    <cellStyle name="Input [yellow] 3 4 3 3" xfId="30340"/>
    <cellStyle name="Input [yellow] 3 4 4" xfId="6127"/>
    <cellStyle name="Input [yellow] 3 4 4 2" xfId="30326"/>
    <cellStyle name="Input [yellow] 3 4 5" xfId="5775"/>
    <cellStyle name="Input [yellow] 3 4 5 2" xfId="13090"/>
    <cellStyle name="Input [yellow] 3 4 5 2 2" xfId="33746"/>
    <cellStyle name="Input [yellow] 3 4 5 3" xfId="30132"/>
    <cellStyle name="Input [yellow] 3 4 6" xfId="4498"/>
    <cellStyle name="Input [yellow] 3 4 6 2" xfId="20534"/>
    <cellStyle name="Input [yellow] 3 4 6 2 2" xfId="36407"/>
    <cellStyle name="Input [yellow] 3 4 6 3" xfId="29292"/>
    <cellStyle name="Input [yellow] 3 4 7" xfId="5495"/>
    <cellStyle name="Input [yellow] 3 4 7 2" xfId="29933"/>
    <cellStyle name="Input [yellow] 3 5" xfId="2219"/>
    <cellStyle name="Input [yellow] 3 5 2" xfId="6816"/>
    <cellStyle name="Input [yellow] 3 5 2 2" xfId="13990"/>
    <cellStyle name="Input [yellow] 3 5 2 2 2" xfId="34323"/>
    <cellStyle name="Input [yellow] 3 5 2 3" xfId="30772"/>
    <cellStyle name="Input [yellow] 3 5 3" xfId="8999"/>
    <cellStyle name="Input [yellow] 3 5 3 2" xfId="31861"/>
    <cellStyle name="Input [yellow] 3 6" xfId="4815"/>
    <cellStyle name="Input [yellow] 3 6 2" xfId="29460"/>
    <cellStyle name="Input [yellow] 3 7" xfId="6178"/>
    <cellStyle name="Input [yellow] 3 7 2" xfId="13417"/>
    <cellStyle name="Input [yellow] 3 7 2 2" xfId="33928"/>
    <cellStyle name="Input [yellow] 3 7 3" xfId="30358"/>
    <cellStyle name="Input [yellow] 3 8" xfId="5614"/>
    <cellStyle name="Input [yellow] 3 8 2" xfId="30029"/>
    <cellStyle name="Input [yellow] 3 9" xfId="5884"/>
    <cellStyle name="Input [yellow] 3 9 2" xfId="13152"/>
    <cellStyle name="Input [yellow] 3 9 2 2" xfId="33784"/>
    <cellStyle name="Input [yellow] 3 9 3" xfId="30192"/>
    <cellStyle name="Input [yellow] 30" xfId="40100"/>
    <cellStyle name="Input [yellow] 31" xfId="39456"/>
    <cellStyle name="Input [yellow] 32" xfId="39685"/>
    <cellStyle name="Input [yellow] 33" xfId="40160"/>
    <cellStyle name="Input [yellow] 4" xfId="1577"/>
    <cellStyle name="Input [yellow] 4 10" xfId="4216"/>
    <cellStyle name="Input [yellow] 4 10 2" xfId="29211"/>
    <cellStyle name="Input [yellow] 4 2" xfId="987"/>
    <cellStyle name="Input [yellow] 4 2 2" xfId="3260"/>
    <cellStyle name="Input [yellow] 4 2 2 2" xfId="10015"/>
    <cellStyle name="Input [yellow] 4 2 2 2 2" xfId="32374"/>
    <cellStyle name="Input [yellow] 4 2 2 3" xfId="11945"/>
    <cellStyle name="Input [yellow] 4 2 2 3 2" xfId="18270"/>
    <cellStyle name="Input [yellow] 4 2 2 3 2 2" xfId="36038"/>
    <cellStyle name="Input [yellow] 4 2 2 3 3" xfId="33285"/>
    <cellStyle name="Input [yellow] 4 2 2 4" xfId="7836"/>
    <cellStyle name="Input [yellow] 4 2 2 4 2" xfId="21840"/>
    <cellStyle name="Input [yellow] 4 2 2 4 2 2" xfId="36602"/>
    <cellStyle name="Input [yellow] 4 2 2 4 3" xfId="31282"/>
    <cellStyle name="Input [yellow] 4 2 2 5" xfId="14994"/>
    <cellStyle name="Input [yellow] 4 2 2 5 2" xfId="34830"/>
    <cellStyle name="Input [yellow] 4 2 2 6" xfId="28797"/>
    <cellStyle name="Input [yellow] 4 2 3" xfId="3733"/>
    <cellStyle name="Input [yellow] 4 2 3 2" xfId="10488"/>
    <cellStyle name="Input [yellow] 4 2 3 2 2" xfId="32575"/>
    <cellStyle name="Input [yellow] 4 2 3 3" xfId="12418"/>
    <cellStyle name="Input [yellow] 4 2 3 3 2" xfId="18741"/>
    <cellStyle name="Input [yellow] 4 2 3 3 2 2" xfId="36239"/>
    <cellStyle name="Input [yellow] 4 2 3 3 3" xfId="33486"/>
    <cellStyle name="Input [yellow] 4 2 3 4" xfId="15465"/>
    <cellStyle name="Input [yellow] 4 2 3 4 2" xfId="35031"/>
    <cellStyle name="Input [yellow] 4 2 3 5" xfId="28998"/>
    <cellStyle name="Input [yellow] 4 2 4" xfId="6026"/>
    <cellStyle name="Input [yellow] 4 2 4 2" xfId="13287"/>
    <cellStyle name="Input [yellow] 4 2 4 2 2" xfId="33849"/>
    <cellStyle name="Input [yellow] 4 2 4 3" xfId="30261"/>
    <cellStyle name="Input [yellow] 4 2 5" xfId="5752"/>
    <cellStyle name="Input [yellow] 4 2 5 2" xfId="30115"/>
    <cellStyle name="Input [yellow] 4 2 6" xfId="5890"/>
    <cellStyle name="Input [yellow] 4 2 6 2" xfId="13157"/>
    <cellStyle name="Input [yellow] 4 2 6 2 2" xfId="33787"/>
    <cellStyle name="Input [yellow] 4 2 6 3" xfId="30196"/>
    <cellStyle name="Input [yellow] 4 2 7" xfId="4771"/>
    <cellStyle name="Input [yellow] 4 2 7 2" xfId="29427"/>
    <cellStyle name="Input [yellow] 4 3" xfId="2330"/>
    <cellStyle name="Input [yellow] 4 3 2" xfId="6927"/>
    <cellStyle name="Input [yellow] 4 3 2 2" xfId="14101"/>
    <cellStyle name="Input [yellow] 4 3 2 2 2" xfId="34408"/>
    <cellStyle name="Input [yellow] 4 3 2 3" xfId="30857"/>
    <cellStyle name="Input [yellow] 4 3 3" xfId="9110"/>
    <cellStyle name="Input [yellow] 4 3 3 2" xfId="31946"/>
    <cellStyle name="Input [yellow] 4 3 4" xfId="11139"/>
    <cellStyle name="Input [yellow] 4 3 4 2" xfId="17468"/>
    <cellStyle name="Input [yellow] 4 3 4 2 2" xfId="35705"/>
    <cellStyle name="Input [yellow] 4 3 4 3" xfId="32952"/>
    <cellStyle name="Input [yellow] 4 3 5" xfId="5367"/>
    <cellStyle name="Input [yellow] 4 3 5 2" xfId="29842"/>
    <cellStyle name="Input [yellow] 4 3 6" xfId="28464"/>
    <cellStyle name="Input [yellow] 4 4" xfId="2205"/>
    <cellStyle name="Input [yellow] 4 4 2" xfId="6802"/>
    <cellStyle name="Input [yellow] 4 4 2 2" xfId="13977"/>
    <cellStyle name="Input [yellow] 4 4 2 2 2" xfId="34316"/>
    <cellStyle name="Input [yellow] 4 4 2 3" xfId="30765"/>
    <cellStyle name="Input [yellow] 4 4 3" xfId="8985"/>
    <cellStyle name="Input [yellow] 4 4 3 2" xfId="31854"/>
    <cellStyle name="Input [yellow] 4 4 4" xfId="11078"/>
    <cellStyle name="Input [yellow] 4 4 4 2" xfId="17407"/>
    <cellStyle name="Input [yellow] 4 4 4 2 2" xfId="35675"/>
    <cellStyle name="Input [yellow] 4 4 4 3" xfId="32922"/>
    <cellStyle name="Input [yellow] 4 4 5" xfId="5277"/>
    <cellStyle name="Input [yellow] 4 4 5 2" xfId="29798"/>
    <cellStyle name="Input [yellow] 4 4 6" xfId="28435"/>
    <cellStyle name="Input [yellow] 4 5" xfId="3032"/>
    <cellStyle name="Input [yellow] 4 5 2" xfId="7619"/>
    <cellStyle name="Input [yellow] 4 5 2 2" xfId="14784"/>
    <cellStyle name="Input [yellow] 4 5 2 2 2" xfId="34721"/>
    <cellStyle name="Input [yellow] 4 5 2 3" xfId="31173"/>
    <cellStyle name="Input [yellow] 4 5 3" xfId="9798"/>
    <cellStyle name="Input [yellow] 4 5 3 2" xfId="32261"/>
    <cellStyle name="Input [yellow] 4 5 4" xfId="11735"/>
    <cellStyle name="Input [yellow] 4 5 4 2" xfId="18061"/>
    <cellStyle name="Input [yellow] 4 5 4 2 2" xfId="35930"/>
    <cellStyle name="Input [yellow] 4 5 4 3" xfId="33177"/>
    <cellStyle name="Input [yellow] 4 5 5" xfId="4910"/>
    <cellStyle name="Input [yellow] 4 5 5 2" xfId="29546"/>
    <cellStyle name="Input [yellow] 4 5 6" xfId="28689"/>
    <cellStyle name="Input [yellow] 4 6" xfId="3547"/>
    <cellStyle name="Input [yellow] 4 6 2" xfId="10302"/>
    <cellStyle name="Input [yellow] 4 6 2 2" xfId="32488"/>
    <cellStyle name="Input [yellow] 4 6 3" xfId="12232"/>
    <cellStyle name="Input [yellow] 4 6 3 2" xfId="18555"/>
    <cellStyle name="Input [yellow] 4 6 3 2 2" xfId="36152"/>
    <cellStyle name="Input [yellow] 4 6 3 3" xfId="33399"/>
    <cellStyle name="Input [yellow] 4 6 4" xfId="8123"/>
    <cellStyle name="Input [yellow] 4 6 4 2" xfId="22120"/>
    <cellStyle name="Input [yellow] 4 6 4 2 2" xfId="36716"/>
    <cellStyle name="Input [yellow] 4 6 4 3" xfId="31396"/>
    <cellStyle name="Input [yellow] 4 6 5" xfId="15279"/>
    <cellStyle name="Input [yellow] 4 6 5 2" xfId="34944"/>
    <cellStyle name="Input [yellow] 4 6 6" xfId="28911"/>
    <cellStyle name="Input [yellow] 4 7" xfId="6333"/>
    <cellStyle name="Input [yellow] 4 7 2" xfId="13564"/>
    <cellStyle name="Input [yellow] 4 7 2 2" xfId="34034"/>
    <cellStyle name="Input [yellow] 4 7 3" xfId="30468"/>
    <cellStyle name="Input [yellow] 4 8" xfId="8603"/>
    <cellStyle name="Input [yellow] 4 8 2" xfId="31587"/>
    <cellStyle name="Input [yellow] 4 9" xfId="10738"/>
    <cellStyle name="Input [yellow] 4 9 2" xfId="17070"/>
    <cellStyle name="Input [yellow] 4 9 2 2" xfId="35442"/>
    <cellStyle name="Input [yellow] 4 9 3" xfId="32689"/>
    <cellStyle name="Input [yellow] 5" xfId="1785"/>
    <cellStyle name="Input [yellow] 5 2" xfId="2398"/>
    <cellStyle name="Input [yellow] 5 2 2" xfId="6995"/>
    <cellStyle name="Input [yellow] 5 2 2 2" xfId="14169"/>
    <cellStyle name="Input [yellow] 5 2 2 2 2" xfId="34445"/>
    <cellStyle name="Input [yellow] 5 2 2 3" xfId="30894"/>
    <cellStyle name="Input [yellow] 5 2 3" xfId="9178"/>
    <cellStyle name="Input [yellow] 5 2 3 2" xfId="31983"/>
    <cellStyle name="Input [yellow] 5 3" xfId="4964"/>
    <cellStyle name="Input [yellow] 5 3 2" xfId="29594"/>
    <cellStyle name="Input [yellow] 5 4" xfId="6419"/>
    <cellStyle name="Input [yellow] 5 4 2" xfId="13631"/>
    <cellStyle name="Input [yellow] 5 4 2 2" xfId="34083"/>
    <cellStyle name="Input [yellow] 5 4 3" xfId="30529"/>
    <cellStyle name="Input [yellow] 5 5" xfId="8644"/>
    <cellStyle name="Input [yellow] 5 5 2" xfId="31624"/>
    <cellStyle name="Input [yellow] 5 6" xfId="10768"/>
    <cellStyle name="Input [yellow] 5 6 2" xfId="17100"/>
    <cellStyle name="Input [yellow] 5 6 2 2" xfId="35472"/>
    <cellStyle name="Input [yellow] 5 6 3" xfId="32719"/>
    <cellStyle name="Input [yellow] 6" xfId="939"/>
    <cellStyle name="Input [yellow] 6 2" xfId="4746"/>
    <cellStyle name="Input [yellow] 6 2 2" xfId="29403"/>
    <cellStyle name="Input [yellow] 6 3" xfId="5980"/>
    <cellStyle name="Input [yellow] 6 3 2" xfId="13241"/>
    <cellStyle name="Input [yellow] 6 3 2 2" xfId="33820"/>
    <cellStyle name="Input [yellow] 6 3 3" xfId="30232"/>
    <cellStyle name="Input [yellow] 6 4" xfId="6281"/>
    <cellStyle name="Input [yellow] 6 4 2" xfId="30421"/>
    <cellStyle name="Input [yellow] 6 5" xfId="6079"/>
    <cellStyle name="Input [yellow] 6 5 2" xfId="13334"/>
    <cellStyle name="Input [yellow] 6 5 2 2" xfId="33874"/>
    <cellStyle name="Input [yellow] 6 5 3" xfId="30292"/>
    <cellStyle name="Input [yellow] 6 6" xfId="4342"/>
    <cellStyle name="Input [yellow] 6 6 2" xfId="20386"/>
    <cellStyle name="Input [yellow] 6 6 2 2" xfId="36359"/>
    <cellStyle name="Input [yellow] 6 6 3" xfId="29244"/>
    <cellStyle name="Input [yellow] 6 7" xfId="4117"/>
    <cellStyle name="Input [yellow] 6 7 2" xfId="29162"/>
    <cellStyle name="Input [yellow] 7" xfId="2106"/>
    <cellStyle name="Input [yellow] 7 2" xfId="6703"/>
    <cellStyle name="Input [yellow] 7 2 2" xfId="13880"/>
    <cellStyle name="Input [yellow] 7 2 2 2" xfId="34283"/>
    <cellStyle name="Input [yellow] 7 2 3" xfId="30732"/>
    <cellStyle name="Input [yellow] 7 3" xfId="8886"/>
    <cellStyle name="Input [yellow] 7 3 2" xfId="31821"/>
    <cellStyle name="Input [yellow] 8" xfId="5687"/>
    <cellStyle name="Input [yellow] 8 2" xfId="13029"/>
    <cellStyle name="Input [yellow] 8 2 2" xfId="33720"/>
    <cellStyle name="Input [yellow] 8 3" xfId="30083"/>
    <cellStyle name="Input [yellow] 9" xfId="5650"/>
    <cellStyle name="Input [yellow] 9 2" xfId="30054"/>
    <cellStyle name="Input 10" xfId="799"/>
    <cellStyle name="Input 10 2" xfId="1551"/>
    <cellStyle name="Input 10 2 2" xfId="1926"/>
    <cellStyle name="Input 10 2 2 10" xfId="3984"/>
    <cellStyle name="Input 10 2 2 10 2" xfId="29110"/>
    <cellStyle name="Input 10 2 2 2" xfId="1995"/>
    <cellStyle name="Input 10 2 2 2 2" xfId="3497"/>
    <cellStyle name="Input 10 2 2 2 2 2" xfId="10252"/>
    <cellStyle name="Input 10 2 2 2 2 2 2" xfId="32475"/>
    <cellStyle name="Input 10 2 2 2 2 3" xfId="12182"/>
    <cellStyle name="Input 10 2 2 2 2 3 2" xfId="18506"/>
    <cellStyle name="Input 10 2 2 2 2 3 2 2" xfId="36139"/>
    <cellStyle name="Input 10 2 2 2 2 3 3" xfId="33386"/>
    <cellStyle name="Input 10 2 2 2 2 4" xfId="8073"/>
    <cellStyle name="Input 10 2 2 2 2 4 2" xfId="22076"/>
    <cellStyle name="Input 10 2 2 2 2 4 2 2" xfId="36703"/>
    <cellStyle name="Input 10 2 2 2 2 4 3" xfId="31383"/>
    <cellStyle name="Input 10 2 2 2 2 5" xfId="15230"/>
    <cellStyle name="Input 10 2 2 2 2 5 2" xfId="34931"/>
    <cellStyle name="Input 10 2 2 2 2 6" xfId="28898"/>
    <cellStyle name="Input 10 2 2 2 3" xfId="3970"/>
    <cellStyle name="Input 10 2 2 2 3 2" xfId="10725"/>
    <cellStyle name="Input 10 2 2 2 3 2 2" xfId="32676"/>
    <cellStyle name="Input 10 2 2 2 3 3" xfId="12655"/>
    <cellStyle name="Input 10 2 2 2 3 3 2" xfId="18977"/>
    <cellStyle name="Input 10 2 2 2 3 3 2 2" xfId="36340"/>
    <cellStyle name="Input 10 2 2 2 3 3 3" xfId="33587"/>
    <cellStyle name="Input 10 2 2 2 3 4" xfId="15701"/>
    <cellStyle name="Input 10 2 2 2 3 4 2" xfId="35132"/>
    <cellStyle name="Input 10 2 2 2 3 5" xfId="29099"/>
    <cellStyle name="Input 10 2 2 2 4" xfId="6592"/>
    <cellStyle name="Input 10 2 2 2 4 2" xfId="13770"/>
    <cellStyle name="Input 10 2 2 2 4 2 2" xfId="34212"/>
    <cellStyle name="Input 10 2 2 2 4 3" xfId="30661"/>
    <cellStyle name="Input 10 2 2 2 5" xfId="8775"/>
    <cellStyle name="Input 10 2 2 2 5 2" xfId="31750"/>
    <cellStyle name="Input 10 2 2 2 6" xfId="10889"/>
    <cellStyle name="Input 10 2 2 2 6 2" xfId="17221"/>
    <cellStyle name="Input 10 2 2 2 6 2 2" xfId="35591"/>
    <cellStyle name="Input 10 2 2 2 6 3" xfId="32838"/>
    <cellStyle name="Input 10 2 2 2 7" xfId="5113"/>
    <cellStyle name="Input 10 2 2 2 7 2" xfId="29715"/>
    <cellStyle name="Input 10 2 2 3" xfId="2461"/>
    <cellStyle name="Input 10 2 2 3 2" xfId="7058"/>
    <cellStyle name="Input 10 2 2 3 2 2" xfId="14232"/>
    <cellStyle name="Input 10 2 2 3 2 2 2" xfId="34504"/>
    <cellStyle name="Input 10 2 2 3 2 3" xfId="30953"/>
    <cellStyle name="Input 10 2 2 3 3" xfId="9240"/>
    <cellStyle name="Input 10 2 2 3 3 2" xfId="32042"/>
    <cellStyle name="Input 10 2 2 3 4" xfId="11255"/>
    <cellStyle name="Input 10 2 2 3 4 2" xfId="17584"/>
    <cellStyle name="Input 10 2 2 3 4 2 2" xfId="35787"/>
    <cellStyle name="Input 10 2 2 3 4 3" xfId="33034"/>
    <cellStyle name="Input 10 2 2 3 5" xfId="5488"/>
    <cellStyle name="Input 10 2 2 3 5 2" xfId="29927"/>
    <cellStyle name="Input 10 2 2 3 6" xfId="28546"/>
    <cellStyle name="Input 10 2 2 4" xfId="2591"/>
    <cellStyle name="Input 10 2 2 4 2" xfId="7188"/>
    <cellStyle name="Input 10 2 2 4 2 2" xfId="14362"/>
    <cellStyle name="Input 10 2 2 4 2 2 2" xfId="34634"/>
    <cellStyle name="Input 10 2 2 4 2 3" xfId="31083"/>
    <cellStyle name="Input 10 2 2 4 3" xfId="9370"/>
    <cellStyle name="Input 10 2 2 4 3 2" xfId="32172"/>
    <cellStyle name="Input 10 2 2 4 4" xfId="11330"/>
    <cellStyle name="Input 10 2 2 4 4 2" xfId="17659"/>
    <cellStyle name="Input 10 2 2 4 4 2 2" xfId="35862"/>
    <cellStyle name="Input 10 2 2 4 4 3" xfId="33109"/>
    <cellStyle name="Input 10 2 2 4 5" xfId="5587"/>
    <cellStyle name="Input 10 2 2 4 5 2" xfId="30014"/>
    <cellStyle name="Input 10 2 2 4 6" xfId="28621"/>
    <cellStyle name="Input 10 2 2 5" xfId="3250"/>
    <cellStyle name="Input 10 2 2 5 2" xfId="7826"/>
    <cellStyle name="Input 10 2 2 5 2 2" xfId="14984"/>
    <cellStyle name="Input 10 2 2 5 2 2 2" xfId="34820"/>
    <cellStyle name="Input 10 2 2 5 2 3" xfId="31272"/>
    <cellStyle name="Input 10 2 2 5 3" xfId="10005"/>
    <cellStyle name="Input 10 2 2 5 3 2" xfId="32364"/>
    <cellStyle name="Input 10 2 2 5 4" xfId="11936"/>
    <cellStyle name="Input 10 2 2 5 4 2" xfId="18261"/>
    <cellStyle name="Input 10 2 2 5 4 2 2" xfId="36029"/>
    <cellStyle name="Input 10 2 2 5 4 3" xfId="33276"/>
    <cellStyle name="Input 10 2 2 5 5" xfId="5046"/>
    <cellStyle name="Input 10 2 2 5 5 2" xfId="29648"/>
    <cellStyle name="Input 10 2 2 5 6" xfId="28788"/>
    <cellStyle name="Input 10 2 2 6" xfId="3724"/>
    <cellStyle name="Input 10 2 2 6 2" xfId="10479"/>
    <cellStyle name="Input 10 2 2 6 2 2" xfId="32566"/>
    <cellStyle name="Input 10 2 2 6 3" xfId="12409"/>
    <cellStyle name="Input 10 2 2 6 3 2" xfId="18732"/>
    <cellStyle name="Input 10 2 2 6 3 2 2" xfId="36230"/>
    <cellStyle name="Input 10 2 2 6 3 3" xfId="33477"/>
    <cellStyle name="Input 10 2 2 6 4" xfId="8300"/>
    <cellStyle name="Input 10 2 2 6 4 2" xfId="22297"/>
    <cellStyle name="Input 10 2 2 6 4 2 2" xfId="36794"/>
    <cellStyle name="Input 10 2 2 6 4 3" xfId="31474"/>
    <cellStyle name="Input 10 2 2 6 5" xfId="15456"/>
    <cellStyle name="Input 10 2 2 6 5 2" xfId="35022"/>
    <cellStyle name="Input 10 2 2 6 6" xfId="28989"/>
    <cellStyle name="Input 10 2 2 7" xfId="6523"/>
    <cellStyle name="Input 10 2 2 7 2" xfId="13701"/>
    <cellStyle name="Input 10 2 2 7 2 2" xfId="34145"/>
    <cellStyle name="Input 10 2 2 7 3" xfId="30594"/>
    <cellStyle name="Input 10 2 2 8" xfId="8706"/>
    <cellStyle name="Input 10 2 2 8 2" xfId="31683"/>
    <cellStyle name="Input 10 2 2 9" xfId="10820"/>
    <cellStyle name="Input 10 2 2 9 2" xfId="17152"/>
    <cellStyle name="Input 10 2 2 9 2 2" xfId="35524"/>
    <cellStyle name="Input 10 2 2 9 3" xfId="32771"/>
    <cellStyle name="Input 10 2 3" xfId="1981"/>
    <cellStyle name="Input 10 2 3 2" xfId="2516"/>
    <cellStyle name="Input 10 2 3 2 2" xfId="7113"/>
    <cellStyle name="Input 10 2 3 2 2 2" xfId="14287"/>
    <cellStyle name="Input 10 2 3 2 2 2 2" xfId="34559"/>
    <cellStyle name="Input 10 2 3 2 2 3" xfId="31008"/>
    <cellStyle name="Input 10 2 3 2 3" xfId="9295"/>
    <cellStyle name="Input 10 2 3 2 3 2" xfId="32097"/>
    <cellStyle name="Input 10 2 3 3" xfId="5101"/>
    <cellStyle name="Input 10 2 3 3 2" xfId="29703"/>
    <cellStyle name="Input 10 2 3 4" xfId="6578"/>
    <cellStyle name="Input 10 2 3 4 2" xfId="13756"/>
    <cellStyle name="Input 10 2 3 4 2 2" xfId="34200"/>
    <cellStyle name="Input 10 2 3 4 3" xfId="30649"/>
    <cellStyle name="Input 10 2 3 5" xfId="8761"/>
    <cellStyle name="Input 10 2 3 5 2" xfId="31738"/>
    <cellStyle name="Input 10 2 3 6" xfId="10875"/>
    <cellStyle name="Input 10 2 3 6 2" xfId="17207"/>
    <cellStyle name="Input 10 2 3 6 2 2" xfId="35579"/>
    <cellStyle name="Input 10 2 3 6 3" xfId="32826"/>
    <cellStyle name="Input 10 2 4" xfId="984"/>
    <cellStyle name="Input 10 2 4 2" xfId="4768"/>
    <cellStyle name="Input 10 2 4 2 2" xfId="29424"/>
    <cellStyle name="Input 10 2 4 3" xfId="6023"/>
    <cellStyle name="Input 10 2 4 3 2" xfId="13284"/>
    <cellStyle name="Input 10 2 4 3 2 2" xfId="33846"/>
    <cellStyle name="Input 10 2 4 3 3" xfId="30258"/>
    <cellStyle name="Input 10 2 4 4" xfId="5735"/>
    <cellStyle name="Input 10 2 4 4 2" xfId="30109"/>
    <cellStyle name="Input 10 2 4 5" xfId="6057"/>
    <cellStyle name="Input 10 2 4 5 2" xfId="13316"/>
    <cellStyle name="Input 10 2 4 5 2 2" xfId="33862"/>
    <cellStyle name="Input 10 2 4 5 3" xfId="30276"/>
    <cellStyle name="Input 10 2 4 6" xfId="4609"/>
    <cellStyle name="Input 10 2 4 6 2" xfId="20617"/>
    <cellStyle name="Input 10 2 4 6 2 2" xfId="36460"/>
    <cellStyle name="Input 10 2 4 6 3" xfId="29345"/>
    <cellStyle name="Input 10 2 4 7" xfId="4689"/>
    <cellStyle name="Input 10 2 4 7 2" xfId="29385"/>
    <cellStyle name="Input 10 2 5" xfId="2314"/>
    <cellStyle name="Input 10 2 5 2" xfId="6911"/>
    <cellStyle name="Input 10 2 5 2 2" xfId="14085"/>
    <cellStyle name="Input 10 2 5 2 2 2" xfId="34394"/>
    <cellStyle name="Input 10 2 5 2 3" xfId="30843"/>
    <cellStyle name="Input 10 2 5 3" xfId="9094"/>
    <cellStyle name="Input 10 2 5 3 2" xfId="31932"/>
    <cellStyle name="Input 10 2 6" xfId="4897"/>
    <cellStyle name="Input 10 2 6 2" xfId="29533"/>
    <cellStyle name="Input 10 2 7" xfId="6318"/>
    <cellStyle name="Input 10 2 7 2" xfId="13550"/>
    <cellStyle name="Input 10 2 7 2 2" xfId="34020"/>
    <cellStyle name="Input 10 2 7 3" xfId="30453"/>
    <cellStyle name="Input 10 2 8" xfId="8587"/>
    <cellStyle name="Input 10 2 8 2" xfId="31571"/>
    <cellStyle name="Input 10 2 9" xfId="6336"/>
    <cellStyle name="Input 10 2 9 2" xfId="13567"/>
    <cellStyle name="Input 10 2 9 2 2" xfId="34037"/>
    <cellStyle name="Input 10 2 9 3" xfId="30471"/>
    <cellStyle name="Input 10 3" xfId="1879"/>
    <cellStyle name="Input 10 3 10" xfId="4631"/>
    <cellStyle name="Input 10 3 10 2" xfId="29357"/>
    <cellStyle name="Input 10 3 2" xfId="2027"/>
    <cellStyle name="Input 10 3 2 2" xfId="3466"/>
    <cellStyle name="Input 10 3 2 2 2" xfId="10221"/>
    <cellStyle name="Input 10 3 2 2 2 2" xfId="32449"/>
    <cellStyle name="Input 10 3 2 2 3" xfId="12151"/>
    <cellStyle name="Input 10 3 2 2 3 2" xfId="18475"/>
    <cellStyle name="Input 10 3 2 2 3 2 2" xfId="36113"/>
    <cellStyle name="Input 10 3 2 2 3 3" xfId="33360"/>
    <cellStyle name="Input 10 3 2 2 4" xfId="8042"/>
    <cellStyle name="Input 10 3 2 2 4 2" xfId="22045"/>
    <cellStyle name="Input 10 3 2 2 4 2 2" xfId="36677"/>
    <cellStyle name="Input 10 3 2 2 4 3" xfId="31357"/>
    <cellStyle name="Input 10 3 2 2 5" xfId="15199"/>
    <cellStyle name="Input 10 3 2 2 5 2" xfId="34905"/>
    <cellStyle name="Input 10 3 2 2 6" xfId="28872"/>
    <cellStyle name="Input 10 3 2 3" xfId="3939"/>
    <cellStyle name="Input 10 3 2 3 2" xfId="10694"/>
    <cellStyle name="Input 10 3 2 3 2 2" xfId="32650"/>
    <cellStyle name="Input 10 3 2 3 3" xfId="12624"/>
    <cellStyle name="Input 10 3 2 3 3 2" xfId="18946"/>
    <cellStyle name="Input 10 3 2 3 3 2 2" xfId="36314"/>
    <cellStyle name="Input 10 3 2 3 3 3" xfId="33561"/>
    <cellStyle name="Input 10 3 2 3 4" xfId="15670"/>
    <cellStyle name="Input 10 3 2 3 4 2" xfId="35106"/>
    <cellStyle name="Input 10 3 2 3 5" xfId="29073"/>
    <cellStyle name="Input 10 3 2 4" xfId="6624"/>
    <cellStyle name="Input 10 3 2 4 2" xfId="13802"/>
    <cellStyle name="Input 10 3 2 4 2 2" xfId="34232"/>
    <cellStyle name="Input 10 3 2 4 3" xfId="30681"/>
    <cellStyle name="Input 10 3 2 5" xfId="8807"/>
    <cellStyle name="Input 10 3 2 5 2" xfId="31770"/>
    <cellStyle name="Input 10 3 2 6" xfId="10921"/>
    <cellStyle name="Input 10 3 2 6 2" xfId="17253"/>
    <cellStyle name="Input 10 3 2 6 2 2" xfId="35611"/>
    <cellStyle name="Input 10 3 2 6 3" xfId="32858"/>
    <cellStyle name="Input 10 3 2 7" xfId="5132"/>
    <cellStyle name="Input 10 3 2 7 2" xfId="29734"/>
    <cellStyle name="Input 10 3 3" xfId="2435"/>
    <cellStyle name="Input 10 3 3 2" xfId="7032"/>
    <cellStyle name="Input 10 3 3 2 2" xfId="14206"/>
    <cellStyle name="Input 10 3 3 2 2 2" xfId="34478"/>
    <cellStyle name="Input 10 3 3 2 3" xfId="30927"/>
    <cellStyle name="Input 10 3 3 3" xfId="9214"/>
    <cellStyle name="Input 10 3 3 3 2" xfId="32016"/>
    <cellStyle name="Input 10 3 3 4" xfId="11230"/>
    <cellStyle name="Input 10 3 3 4 2" xfId="17559"/>
    <cellStyle name="Input 10 3 3 4 2 2" xfId="35762"/>
    <cellStyle name="Input 10 3 3 4 3" xfId="33009"/>
    <cellStyle name="Input 10 3 3 5" xfId="5463"/>
    <cellStyle name="Input 10 3 3 5 2" xfId="29902"/>
    <cellStyle name="Input 10 3 3 6" xfId="28521"/>
    <cellStyle name="Input 10 3 4" xfId="2565"/>
    <cellStyle name="Input 10 3 4 2" xfId="7162"/>
    <cellStyle name="Input 10 3 4 2 2" xfId="14336"/>
    <cellStyle name="Input 10 3 4 2 2 2" xfId="34608"/>
    <cellStyle name="Input 10 3 4 2 3" xfId="31057"/>
    <cellStyle name="Input 10 3 4 3" xfId="9344"/>
    <cellStyle name="Input 10 3 4 3 2" xfId="32146"/>
    <cellStyle name="Input 10 3 4 4" xfId="11304"/>
    <cellStyle name="Input 10 3 4 4 2" xfId="17633"/>
    <cellStyle name="Input 10 3 4 4 2 2" xfId="35836"/>
    <cellStyle name="Input 10 3 4 4 3" xfId="33083"/>
    <cellStyle name="Input 10 3 4 5" xfId="5561"/>
    <cellStyle name="Input 10 3 4 5 2" xfId="29988"/>
    <cellStyle name="Input 10 3 4 6" xfId="28595"/>
    <cellStyle name="Input 10 3 5" xfId="3207"/>
    <cellStyle name="Input 10 3 5 2" xfId="7792"/>
    <cellStyle name="Input 10 3 5 2 2" xfId="14953"/>
    <cellStyle name="Input 10 3 5 2 2 2" xfId="34794"/>
    <cellStyle name="Input 10 3 5 2 3" xfId="31246"/>
    <cellStyle name="Input 10 3 5 3" xfId="9968"/>
    <cellStyle name="Input 10 3 5 3 2" xfId="32334"/>
    <cellStyle name="Input 10 3 5 4" xfId="11905"/>
    <cellStyle name="Input 10 3 5 4 2" xfId="18230"/>
    <cellStyle name="Input 10 3 5 4 2 2" xfId="36003"/>
    <cellStyle name="Input 10 3 5 4 3" xfId="33250"/>
    <cellStyle name="Input 10 3 5 5" xfId="5021"/>
    <cellStyle name="Input 10 3 5 5 2" xfId="29625"/>
    <cellStyle name="Input 10 3 5 6" xfId="28762"/>
    <cellStyle name="Input 10 3 6" xfId="3693"/>
    <cellStyle name="Input 10 3 6 2" xfId="10448"/>
    <cellStyle name="Input 10 3 6 2 2" xfId="32540"/>
    <cellStyle name="Input 10 3 6 3" xfId="12378"/>
    <cellStyle name="Input 10 3 6 3 2" xfId="18701"/>
    <cellStyle name="Input 10 3 6 3 2 2" xfId="36204"/>
    <cellStyle name="Input 10 3 6 3 3" xfId="33451"/>
    <cellStyle name="Input 10 3 6 4" xfId="8269"/>
    <cellStyle name="Input 10 3 6 4 2" xfId="22266"/>
    <cellStyle name="Input 10 3 6 4 2 2" xfId="36768"/>
    <cellStyle name="Input 10 3 6 4 3" xfId="31448"/>
    <cellStyle name="Input 10 3 6 5" xfId="15425"/>
    <cellStyle name="Input 10 3 6 5 2" xfId="34996"/>
    <cellStyle name="Input 10 3 6 6" xfId="28963"/>
    <cellStyle name="Input 10 3 7" xfId="6485"/>
    <cellStyle name="Input 10 3 7 2" xfId="13667"/>
    <cellStyle name="Input 10 3 7 2 2" xfId="34116"/>
    <cellStyle name="Input 10 3 7 3" xfId="30563"/>
    <cellStyle name="Input 10 3 8" xfId="8674"/>
    <cellStyle name="Input 10 3 8 2" xfId="31654"/>
    <cellStyle name="Input 10 3 9" xfId="10797"/>
    <cellStyle name="Input 10 3 9 2" xfId="17129"/>
    <cellStyle name="Input 10 3 9 2 2" xfId="35501"/>
    <cellStyle name="Input 10 3 9 3" xfId="32748"/>
    <cellStyle name="Input 10 4" xfId="1959"/>
    <cellStyle name="Input 10 4 2" xfId="2494"/>
    <cellStyle name="Input 10 4 2 2" xfId="7091"/>
    <cellStyle name="Input 10 4 2 2 2" xfId="14265"/>
    <cellStyle name="Input 10 4 2 2 2 2" xfId="34537"/>
    <cellStyle name="Input 10 4 2 2 3" xfId="30986"/>
    <cellStyle name="Input 10 4 2 3" xfId="9273"/>
    <cellStyle name="Input 10 4 2 3 2" xfId="32075"/>
    <cellStyle name="Input 10 4 3" xfId="5079"/>
    <cellStyle name="Input 10 4 3 2" xfId="29681"/>
    <cellStyle name="Input 10 4 4" xfId="6556"/>
    <cellStyle name="Input 10 4 4 2" xfId="13734"/>
    <cellStyle name="Input 10 4 4 2 2" xfId="34178"/>
    <cellStyle name="Input 10 4 4 3" xfId="30627"/>
    <cellStyle name="Input 10 4 5" xfId="8739"/>
    <cellStyle name="Input 10 4 5 2" xfId="31716"/>
    <cellStyle name="Input 10 4 6" xfId="10853"/>
    <cellStyle name="Input 10 4 6 2" xfId="17185"/>
    <cellStyle name="Input 10 4 6 2 2" xfId="35557"/>
    <cellStyle name="Input 10 4 6 3" xfId="32804"/>
    <cellStyle name="Input 10 5" xfId="1483"/>
    <cellStyle name="Input 10 5 2" xfId="3010"/>
    <cellStyle name="Input 10 5 2 2" xfId="7597"/>
    <cellStyle name="Input 10 5 2 2 2" xfId="14762"/>
    <cellStyle name="Input 10 5 2 2 2 2" xfId="34709"/>
    <cellStyle name="Input 10 5 2 2 3" xfId="31161"/>
    <cellStyle name="Input 10 5 2 3" xfId="9776"/>
    <cellStyle name="Input 10 5 2 3 2" xfId="32249"/>
    <cellStyle name="Input 10 5 3" xfId="6262"/>
    <cellStyle name="Input 10 5 3 2" xfId="13498"/>
    <cellStyle name="Input 10 5 3 2 2" xfId="33984"/>
    <cellStyle name="Input 10 5 3 3" xfId="30414"/>
    <cellStyle name="Input 10 5 4" xfId="8531"/>
    <cellStyle name="Input 10 5 4 2" xfId="31534"/>
    <cellStyle name="Input 10 5 5" xfId="6125"/>
    <cellStyle name="Input 10 5 5 2" xfId="13368"/>
    <cellStyle name="Input 10 5 5 2 2" xfId="33894"/>
    <cellStyle name="Input 10 5 5 3" xfId="30324"/>
    <cellStyle name="Input 10 5 6" xfId="4575"/>
    <cellStyle name="Input 10 5 6 2" xfId="20585"/>
    <cellStyle name="Input 10 5 6 2 2" xfId="36433"/>
    <cellStyle name="Input 10 5 6 3" xfId="29318"/>
    <cellStyle name="Input 10 5 7" xfId="4692"/>
    <cellStyle name="Input 10 5 7 2" xfId="29388"/>
    <cellStyle name="Input 10 6" xfId="1986"/>
    <cellStyle name="Input 10 6 2" xfId="6583"/>
    <cellStyle name="Input 10 6 2 2" xfId="13761"/>
    <cellStyle name="Input 10 6 2 2 2" xfId="34205"/>
    <cellStyle name="Input 10 6 2 3" xfId="30654"/>
    <cellStyle name="Input 10 6 3" xfId="8766"/>
    <cellStyle name="Input 10 6 3 2" xfId="31743"/>
    <cellStyle name="Input 10 6 4" xfId="10880"/>
    <cellStyle name="Input 10 6 4 2" xfId="17212"/>
    <cellStyle name="Input 10 6 4 2 2" xfId="35584"/>
    <cellStyle name="Input 10 6 4 3" xfId="32831"/>
    <cellStyle name="Input 10 6 5" xfId="5106"/>
    <cellStyle name="Input 10 6 5 2" xfId="29708"/>
    <cellStyle name="Input 10 7" xfId="2270"/>
    <cellStyle name="Input 10 7 2" xfId="6867"/>
    <cellStyle name="Input 10 7 2 2" xfId="14041"/>
    <cellStyle name="Input 10 7 2 2 2" xfId="34362"/>
    <cellStyle name="Input 10 7 2 3" xfId="30811"/>
    <cellStyle name="Input 10 7 3" xfId="9050"/>
    <cellStyle name="Input 10 7 3 2" xfId="31900"/>
    <cellStyle name="Input 10 8" xfId="5603"/>
    <cellStyle name="Input 10 8 2" xfId="12964"/>
    <cellStyle name="Input 10 8 2 2" xfId="33678"/>
    <cellStyle name="Input 10 8 3" xfId="30023"/>
    <cellStyle name="Input 10 9" xfId="6285"/>
    <cellStyle name="Input 10 9 2" xfId="30422"/>
    <cellStyle name="Input 100" xfId="36912"/>
    <cellStyle name="Input 101" xfId="36898"/>
    <cellStyle name="Input 102" xfId="36878"/>
    <cellStyle name="Input 103" xfId="36887"/>
    <cellStyle name="Input 104" xfId="36844"/>
    <cellStyle name="Input 105" xfId="36839"/>
    <cellStyle name="Input 106" xfId="36913"/>
    <cellStyle name="Input 107" xfId="36858"/>
    <cellStyle name="Input 108" xfId="36870"/>
    <cellStyle name="Input 109" xfId="36869"/>
    <cellStyle name="Input 11" xfId="859"/>
    <cellStyle name="Input 11 2" xfId="1896"/>
    <cellStyle name="Input 11 2 2" xfId="968"/>
    <cellStyle name="Input 11 2 2 2" xfId="3469"/>
    <cellStyle name="Input 11 2 2 2 2" xfId="10224"/>
    <cellStyle name="Input 11 2 2 2 2 2" xfId="16732"/>
    <cellStyle name="Input 11 2 2 2 2 2 2" xfId="35379"/>
    <cellStyle name="Input 11 2 2 2 2 3" xfId="32452"/>
    <cellStyle name="Input 11 2 2 2 3" xfId="12154"/>
    <cellStyle name="Input 11 2 2 2 3 2" xfId="18478"/>
    <cellStyle name="Input 11 2 2 2 3 2 2" xfId="36116"/>
    <cellStyle name="Input 11 2 2 2 3 3" xfId="33363"/>
    <cellStyle name="Input 11 2 2 2 4" xfId="8045"/>
    <cellStyle name="Input 11 2 2 2 4 2" xfId="22048"/>
    <cellStyle name="Input 11 2 2 2 4 2 2" xfId="36680"/>
    <cellStyle name="Input 11 2 2 2 4 3" xfId="31360"/>
    <cellStyle name="Input 11 2 2 2 5" xfId="15202"/>
    <cellStyle name="Input 11 2 2 2 5 2" xfId="34908"/>
    <cellStyle name="Input 11 2 2 2 6" xfId="28875"/>
    <cellStyle name="Input 11 2 2 3" xfId="3942"/>
    <cellStyle name="Input 11 2 2 3 2" xfId="10697"/>
    <cellStyle name="Input 11 2 2 3 2 2" xfId="17055"/>
    <cellStyle name="Input 11 2 2 3 2 2 2" xfId="35432"/>
    <cellStyle name="Input 11 2 2 3 2 3" xfId="32653"/>
    <cellStyle name="Input 11 2 2 3 3" xfId="12627"/>
    <cellStyle name="Input 11 2 2 3 3 2" xfId="18949"/>
    <cellStyle name="Input 11 2 2 3 3 2 2" xfId="36317"/>
    <cellStyle name="Input 11 2 2 3 3 3" xfId="33564"/>
    <cellStyle name="Input 11 2 2 3 4" xfId="15673"/>
    <cellStyle name="Input 11 2 2 3 4 2" xfId="35109"/>
    <cellStyle name="Input 11 2 2 3 5" xfId="29076"/>
    <cellStyle name="Input 11 2 2 4" xfId="6009"/>
    <cellStyle name="Input 11 2 2 4 2" xfId="13270"/>
    <cellStyle name="Input 11 2 2 4 2 2" xfId="33833"/>
    <cellStyle name="Input 11 2 2 4 3" xfId="30245"/>
    <cellStyle name="Input 11 2 2 5" xfId="5771"/>
    <cellStyle name="Input 11 2 2 5 2" xfId="13087"/>
    <cellStyle name="Input 11 2 2 5 2 2" xfId="33744"/>
    <cellStyle name="Input 11 2 2 5 3" xfId="30129"/>
    <cellStyle name="Input 11 2 2 6" xfId="5874"/>
    <cellStyle name="Input 11 2 2 6 2" xfId="13143"/>
    <cellStyle name="Input 11 2 2 6 2 2" xfId="33775"/>
    <cellStyle name="Input 11 2 2 6 3" xfId="30182"/>
    <cellStyle name="Input 11 2 2 7" xfId="4188"/>
    <cellStyle name="Input 11 2 2 7 2" xfId="29203"/>
    <cellStyle name="Input 11 2 2 8" xfId="28171"/>
    <cellStyle name="Input 11 2 3" xfId="2568"/>
    <cellStyle name="Input 11 2 3 2" xfId="7165"/>
    <cellStyle name="Input 11 2 3 2 2" xfId="14339"/>
    <cellStyle name="Input 11 2 3 2 2 2" xfId="34611"/>
    <cellStyle name="Input 11 2 3 2 3" xfId="31060"/>
    <cellStyle name="Input 11 2 3 3" xfId="9347"/>
    <cellStyle name="Input 11 2 3 3 2" xfId="16025"/>
    <cellStyle name="Input 11 2 3 3 2 2" xfId="35241"/>
    <cellStyle name="Input 11 2 3 3 3" xfId="32149"/>
    <cellStyle name="Input 11 2 3 4" xfId="11307"/>
    <cellStyle name="Input 11 2 3 4 2" xfId="17636"/>
    <cellStyle name="Input 11 2 3 4 2 2" xfId="35839"/>
    <cellStyle name="Input 11 2 3 4 3" xfId="33086"/>
    <cellStyle name="Input 11 2 3 5" xfId="5564"/>
    <cellStyle name="Input 11 2 3 5 2" xfId="20921"/>
    <cellStyle name="Input 11 2 3 5 2 2" xfId="36534"/>
    <cellStyle name="Input 11 2 3 5 3" xfId="29991"/>
    <cellStyle name="Input 11 2 3 6" xfId="12957"/>
    <cellStyle name="Input 11 2 3 6 2" xfId="33675"/>
    <cellStyle name="Input 11 2 3 7" xfId="28598"/>
    <cellStyle name="Input 11 2 4" xfId="3222"/>
    <cellStyle name="Input 11 2 4 2" xfId="9977"/>
    <cellStyle name="Input 11 2 4 2 2" xfId="16561"/>
    <cellStyle name="Input 11 2 4 2 2 2" xfId="35343"/>
    <cellStyle name="Input 11 2 4 2 3" xfId="32341"/>
    <cellStyle name="Input 11 2 4 3" xfId="11908"/>
    <cellStyle name="Input 11 2 4 3 2" xfId="18233"/>
    <cellStyle name="Input 11 2 4 3 2 2" xfId="36006"/>
    <cellStyle name="Input 11 2 4 3 3" xfId="33253"/>
    <cellStyle name="Input 11 2 4 4" xfId="7798"/>
    <cellStyle name="Input 11 2 4 4 2" xfId="21830"/>
    <cellStyle name="Input 11 2 4 4 2 2" xfId="36597"/>
    <cellStyle name="Input 11 2 4 4 3" xfId="31249"/>
    <cellStyle name="Input 11 2 4 5" xfId="14956"/>
    <cellStyle name="Input 11 2 4 5 2" xfId="34797"/>
    <cellStyle name="Input 11 2 4 6" xfId="28765"/>
    <cellStyle name="Input 11 2 5" xfId="3696"/>
    <cellStyle name="Input 11 2 5 2" xfId="10451"/>
    <cellStyle name="Input 11 2 5 2 2" xfId="16884"/>
    <cellStyle name="Input 11 2 5 2 2 2" xfId="35396"/>
    <cellStyle name="Input 11 2 5 2 3" xfId="32543"/>
    <cellStyle name="Input 11 2 5 3" xfId="12381"/>
    <cellStyle name="Input 11 2 5 3 2" xfId="18704"/>
    <cellStyle name="Input 11 2 5 3 2 2" xfId="36207"/>
    <cellStyle name="Input 11 2 5 3 3" xfId="33454"/>
    <cellStyle name="Input 11 2 5 4" xfId="8272"/>
    <cellStyle name="Input 11 2 5 4 2" xfId="22269"/>
    <cellStyle name="Input 11 2 5 4 2 2" xfId="36771"/>
    <cellStyle name="Input 11 2 5 4 3" xfId="31451"/>
    <cellStyle name="Input 11 2 5 5" xfId="15428"/>
    <cellStyle name="Input 11 2 5 5 2" xfId="34999"/>
    <cellStyle name="Input 11 2 5 6" xfId="28966"/>
    <cellStyle name="Input 11 2 6" xfId="4191"/>
    <cellStyle name="Input 11 2 6 2" xfId="29205"/>
    <cellStyle name="Input 11 2 7" xfId="28396"/>
    <cellStyle name="Input 11 3" xfId="2094"/>
    <cellStyle name="Input 11 3 2" xfId="3014"/>
    <cellStyle name="Input 11 3 2 2" xfId="7601"/>
    <cellStyle name="Input 11 3 2 2 2" xfId="14766"/>
    <cellStyle name="Input 11 3 2 2 2 2" xfId="34712"/>
    <cellStyle name="Input 11 3 2 2 3" xfId="31164"/>
    <cellStyle name="Input 11 3 2 3" xfId="9780"/>
    <cellStyle name="Input 11 3 2 3 2" xfId="16416"/>
    <cellStyle name="Input 11 3 2 3 2 2" xfId="35305"/>
    <cellStyle name="Input 11 3 2 3 3" xfId="32252"/>
    <cellStyle name="Input 11 3 2 4" xfId="11720"/>
    <cellStyle name="Input 11 3 2 4 2" xfId="18046"/>
    <cellStyle name="Input 11 3 2 4 2 2" xfId="35924"/>
    <cellStyle name="Input 11 3 2 4 3" xfId="33171"/>
    <cellStyle name="Input 11 3 2 5" xfId="5179"/>
    <cellStyle name="Input 11 3 2 5 2" xfId="20714"/>
    <cellStyle name="Input 11 3 2 5 2 2" xfId="36494"/>
    <cellStyle name="Input 11 3 2 5 3" xfId="29775"/>
    <cellStyle name="Input 11 3 2 6" xfId="12756"/>
    <cellStyle name="Input 11 3 2 6 2" xfId="33611"/>
    <cellStyle name="Input 11 3 2 7" xfId="28683"/>
    <cellStyle name="Input 11 3 3" xfId="3536"/>
    <cellStyle name="Input 11 3 3 2" xfId="10291"/>
    <cellStyle name="Input 11 3 3 2 2" xfId="16773"/>
    <cellStyle name="Input 11 3 3 2 2 2" xfId="35384"/>
    <cellStyle name="Input 11 3 3 2 3" xfId="32482"/>
    <cellStyle name="Input 11 3 3 3" xfId="12221"/>
    <cellStyle name="Input 11 3 3 3 2" xfId="18544"/>
    <cellStyle name="Input 11 3 3 3 2 2" xfId="36146"/>
    <cellStyle name="Input 11 3 3 3 3" xfId="33393"/>
    <cellStyle name="Input 11 3 3 4" xfId="8112"/>
    <cellStyle name="Input 11 3 3 4 2" xfId="22109"/>
    <cellStyle name="Input 11 3 3 4 2 2" xfId="36710"/>
    <cellStyle name="Input 11 3 3 4 3" xfId="31390"/>
    <cellStyle name="Input 11 3 3 5" xfId="15268"/>
    <cellStyle name="Input 11 3 3 5 2" xfId="34938"/>
    <cellStyle name="Input 11 3 3 6" xfId="28905"/>
    <cellStyle name="Input 11 3 4" xfId="6691"/>
    <cellStyle name="Input 11 3 4 2" xfId="13868"/>
    <cellStyle name="Input 11 3 4 2 2" xfId="34278"/>
    <cellStyle name="Input 11 3 4 3" xfId="30727"/>
    <cellStyle name="Input 11 3 5" xfId="8874"/>
    <cellStyle name="Input 11 3 5 2" xfId="15824"/>
    <cellStyle name="Input 11 3 5 2 2" xfId="35177"/>
    <cellStyle name="Input 11 3 5 3" xfId="31816"/>
    <cellStyle name="Input 11 3 6" xfId="10988"/>
    <cellStyle name="Input 11 3 6 2" xfId="17319"/>
    <cellStyle name="Input 11 3 6 2 2" xfId="35657"/>
    <cellStyle name="Input 11 3 6 3" xfId="32904"/>
    <cellStyle name="Input 11 3 7" xfId="4578"/>
    <cellStyle name="Input 11 3 7 2" xfId="20588"/>
    <cellStyle name="Input 11 3 7 2 2" xfId="36436"/>
    <cellStyle name="Input 11 3 7 3" xfId="29321"/>
    <cellStyle name="Input 11 3 8" xfId="5359"/>
    <cellStyle name="Input 11 3 8 2" xfId="29836"/>
    <cellStyle name="Input 11 3 9" xfId="28418"/>
    <cellStyle name="Input 11 4" xfId="2759"/>
    <cellStyle name="Input 11 4 2" xfId="9538"/>
    <cellStyle name="Input 11 4 2 2" xfId="16189"/>
    <cellStyle name="Input 11 4 2 2 2" xfId="35264"/>
    <cellStyle name="Input 11 4 2 3" xfId="32198"/>
    <cellStyle name="Input 11 4 3" xfId="11498"/>
    <cellStyle name="Input 11 4 3 2" xfId="17826"/>
    <cellStyle name="Input 11 4 3 2 2" xfId="35888"/>
    <cellStyle name="Input 11 4 3 3" xfId="33135"/>
    <cellStyle name="Input 11 4 4" xfId="7357"/>
    <cellStyle name="Input 11 4 4 2" xfId="21516"/>
    <cellStyle name="Input 11 4 4 2 2" xfId="36559"/>
    <cellStyle name="Input 11 4 4 3" xfId="31110"/>
    <cellStyle name="Input 11 4 5" xfId="14530"/>
    <cellStyle name="Input 11 4 5 2" xfId="34661"/>
    <cellStyle name="Input 11 4 6" xfId="28647"/>
    <cellStyle name="Input 11 5" xfId="28154"/>
    <cellStyle name="Input 110" xfId="36856"/>
    <cellStyle name="Input 111" xfId="36886"/>
    <cellStyle name="Input 112" xfId="36881"/>
    <cellStyle name="Input 113" xfId="36892"/>
    <cellStyle name="Input 114" xfId="37076"/>
    <cellStyle name="Input 115" xfId="37207"/>
    <cellStyle name="Input 116" xfId="37068"/>
    <cellStyle name="Input 117" xfId="36968"/>
    <cellStyle name="Input 118" xfId="37421"/>
    <cellStyle name="Input 119" xfId="37431"/>
    <cellStyle name="Input 12" xfId="854"/>
    <cellStyle name="Input 12 2" xfId="1895"/>
    <cellStyle name="Input 12 2 2" xfId="2026"/>
    <cellStyle name="Input 12 2 2 2" xfId="3468"/>
    <cellStyle name="Input 12 2 2 2 2" xfId="10223"/>
    <cellStyle name="Input 12 2 2 2 2 2" xfId="16731"/>
    <cellStyle name="Input 12 2 2 2 2 2 2" xfId="35378"/>
    <cellStyle name="Input 12 2 2 2 2 3" xfId="32451"/>
    <cellStyle name="Input 12 2 2 2 3" xfId="12153"/>
    <cellStyle name="Input 12 2 2 2 3 2" xfId="18477"/>
    <cellStyle name="Input 12 2 2 2 3 2 2" xfId="36115"/>
    <cellStyle name="Input 12 2 2 2 3 3" xfId="33362"/>
    <cellStyle name="Input 12 2 2 2 4" xfId="8044"/>
    <cellStyle name="Input 12 2 2 2 4 2" xfId="22047"/>
    <cellStyle name="Input 12 2 2 2 4 2 2" xfId="36679"/>
    <cellStyle name="Input 12 2 2 2 4 3" xfId="31359"/>
    <cellStyle name="Input 12 2 2 2 5" xfId="15201"/>
    <cellStyle name="Input 12 2 2 2 5 2" xfId="34907"/>
    <cellStyle name="Input 12 2 2 2 6" xfId="28874"/>
    <cellStyle name="Input 12 2 2 3" xfId="3941"/>
    <cellStyle name="Input 12 2 2 3 2" xfId="10696"/>
    <cellStyle name="Input 12 2 2 3 2 2" xfId="17054"/>
    <cellStyle name="Input 12 2 2 3 2 2 2" xfId="35431"/>
    <cellStyle name="Input 12 2 2 3 2 3" xfId="32652"/>
    <cellStyle name="Input 12 2 2 3 3" xfId="12626"/>
    <cellStyle name="Input 12 2 2 3 3 2" xfId="18948"/>
    <cellStyle name="Input 12 2 2 3 3 2 2" xfId="36316"/>
    <cellStyle name="Input 12 2 2 3 3 3" xfId="33563"/>
    <cellStyle name="Input 12 2 2 3 4" xfId="15672"/>
    <cellStyle name="Input 12 2 2 3 4 2" xfId="35108"/>
    <cellStyle name="Input 12 2 2 3 5" xfId="29075"/>
    <cellStyle name="Input 12 2 2 4" xfId="6623"/>
    <cellStyle name="Input 12 2 2 4 2" xfId="13801"/>
    <cellStyle name="Input 12 2 2 4 2 2" xfId="34231"/>
    <cellStyle name="Input 12 2 2 4 3" xfId="30680"/>
    <cellStyle name="Input 12 2 2 5" xfId="8806"/>
    <cellStyle name="Input 12 2 2 5 2" xfId="15792"/>
    <cellStyle name="Input 12 2 2 5 2 2" xfId="35165"/>
    <cellStyle name="Input 12 2 2 5 3" xfId="31769"/>
    <cellStyle name="Input 12 2 2 6" xfId="10920"/>
    <cellStyle name="Input 12 2 2 6 2" xfId="17252"/>
    <cellStyle name="Input 12 2 2 6 2 2" xfId="35610"/>
    <cellStyle name="Input 12 2 2 6 3" xfId="32857"/>
    <cellStyle name="Input 12 2 2 7" xfId="12724"/>
    <cellStyle name="Input 12 2 2 7 2" xfId="33599"/>
    <cellStyle name="Input 12 2 2 8" xfId="28404"/>
    <cellStyle name="Input 12 2 3" xfId="2567"/>
    <cellStyle name="Input 12 2 3 2" xfId="7164"/>
    <cellStyle name="Input 12 2 3 2 2" xfId="14338"/>
    <cellStyle name="Input 12 2 3 2 2 2" xfId="34610"/>
    <cellStyle name="Input 12 2 3 2 3" xfId="31059"/>
    <cellStyle name="Input 12 2 3 3" xfId="9346"/>
    <cellStyle name="Input 12 2 3 3 2" xfId="16024"/>
    <cellStyle name="Input 12 2 3 3 2 2" xfId="35240"/>
    <cellStyle name="Input 12 2 3 3 3" xfId="32148"/>
    <cellStyle name="Input 12 2 3 4" xfId="11306"/>
    <cellStyle name="Input 12 2 3 4 2" xfId="17635"/>
    <cellStyle name="Input 12 2 3 4 2 2" xfId="35838"/>
    <cellStyle name="Input 12 2 3 4 3" xfId="33085"/>
    <cellStyle name="Input 12 2 3 5" xfId="5563"/>
    <cellStyle name="Input 12 2 3 5 2" xfId="20920"/>
    <cellStyle name="Input 12 2 3 5 2 2" xfId="36533"/>
    <cellStyle name="Input 12 2 3 5 3" xfId="29990"/>
    <cellStyle name="Input 12 2 3 6" xfId="12956"/>
    <cellStyle name="Input 12 2 3 6 2" xfId="33674"/>
    <cellStyle name="Input 12 2 3 7" xfId="28597"/>
    <cellStyle name="Input 12 2 4" xfId="3221"/>
    <cellStyle name="Input 12 2 4 2" xfId="9976"/>
    <cellStyle name="Input 12 2 4 2 2" xfId="16560"/>
    <cellStyle name="Input 12 2 4 2 2 2" xfId="35342"/>
    <cellStyle name="Input 12 2 4 2 3" xfId="32340"/>
    <cellStyle name="Input 12 2 4 3" xfId="11907"/>
    <cellStyle name="Input 12 2 4 3 2" xfId="18232"/>
    <cellStyle name="Input 12 2 4 3 2 2" xfId="36005"/>
    <cellStyle name="Input 12 2 4 3 3" xfId="33252"/>
    <cellStyle name="Input 12 2 4 4" xfId="7797"/>
    <cellStyle name="Input 12 2 4 4 2" xfId="21829"/>
    <cellStyle name="Input 12 2 4 4 2 2" xfId="36596"/>
    <cellStyle name="Input 12 2 4 4 3" xfId="31248"/>
    <cellStyle name="Input 12 2 4 5" xfId="14955"/>
    <cellStyle name="Input 12 2 4 5 2" xfId="34796"/>
    <cellStyle name="Input 12 2 4 6" xfId="28764"/>
    <cellStyle name="Input 12 2 5" xfId="3695"/>
    <cellStyle name="Input 12 2 5 2" xfId="10450"/>
    <cellStyle name="Input 12 2 5 2 2" xfId="16883"/>
    <cellStyle name="Input 12 2 5 2 2 2" xfId="35395"/>
    <cellStyle name="Input 12 2 5 2 3" xfId="32542"/>
    <cellStyle name="Input 12 2 5 3" xfId="12380"/>
    <cellStyle name="Input 12 2 5 3 2" xfId="18703"/>
    <cellStyle name="Input 12 2 5 3 2 2" xfId="36206"/>
    <cellStyle name="Input 12 2 5 3 3" xfId="33453"/>
    <cellStyle name="Input 12 2 5 4" xfId="8271"/>
    <cellStyle name="Input 12 2 5 4 2" xfId="22268"/>
    <cellStyle name="Input 12 2 5 4 2 2" xfId="36770"/>
    <cellStyle name="Input 12 2 5 4 3" xfId="31450"/>
    <cellStyle name="Input 12 2 5 5" xfId="15427"/>
    <cellStyle name="Input 12 2 5 5 2" xfId="34998"/>
    <cellStyle name="Input 12 2 5 6" xfId="28965"/>
    <cellStyle name="Input 12 2 6" xfId="4295"/>
    <cellStyle name="Input 12 2 6 2" xfId="29231"/>
    <cellStyle name="Input 12 2 7" xfId="28395"/>
    <cellStyle name="Input 12 3" xfId="2095"/>
    <cellStyle name="Input 12 3 2" xfId="3013"/>
    <cellStyle name="Input 12 3 2 2" xfId="7600"/>
    <cellStyle name="Input 12 3 2 2 2" xfId="14765"/>
    <cellStyle name="Input 12 3 2 2 2 2" xfId="34711"/>
    <cellStyle name="Input 12 3 2 2 3" xfId="31163"/>
    <cellStyle name="Input 12 3 2 3" xfId="9779"/>
    <cellStyle name="Input 12 3 2 3 2" xfId="16415"/>
    <cellStyle name="Input 12 3 2 3 2 2" xfId="35304"/>
    <cellStyle name="Input 12 3 2 3 3" xfId="32251"/>
    <cellStyle name="Input 12 3 2 4" xfId="11719"/>
    <cellStyle name="Input 12 3 2 4 2" xfId="18045"/>
    <cellStyle name="Input 12 3 2 4 2 2" xfId="35923"/>
    <cellStyle name="Input 12 3 2 4 3" xfId="33170"/>
    <cellStyle name="Input 12 3 2 5" xfId="5180"/>
    <cellStyle name="Input 12 3 2 5 2" xfId="20715"/>
    <cellStyle name="Input 12 3 2 5 2 2" xfId="36495"/>
    <cellStyle name="Input 12 3 2 5 3" xfId="29776"/>
    <cellStyle name="Input 12 3 2 6" xfId="12757"/>
    <cellStyle name="Input 12 3 2 6 2" xfId="33612"/>
    <cellStyle name="Input 12 3 2 7" xfId="28682"/>
    <cellStyle name="Input 12 3 3" xfId="3535"/>
    <cellStyle name="Input 12 3 3 2" xfId="10290"/>
    <cellStyle name="Input 12 3 3 2 2" xfId="16772"/>
    <cellStyle name="Input 12 3 3 2 2 2" xfId="35383"/>
    <cellStyle name="Input 12 3 3 2 3" xfId="32481"/>
    <cellStyle name="Input 12 3 3 3" xfId="12220"/>
    <cellStyle name="Input 12 3 3 3 2" xfId="18543"/>
    <cellStyle name="Input 12 3 3 3 2 2" xfId="36145"/>
    <cellStyle name="Input 12 3 3 3 3" xfId="33392"/>
    <cellStyle name="Input 12 3 3 4" xfId="8111"/>
    <cellStyle name="Input 12 3 3 4 2" xfId="22108"/>
    <cellStyle name="Input 12 3 3 4 2 2" xfId="36709"/>
    <cellStyle name="Input 12 3 3 4 3" xfId="31389"/>
    <cellStyle name="Input 12 3 3 5" xfId="15267"/>
    <cellStyle name="Input 12 3 3 5 2" xfId="34937"/>
    <cellStyle name="Input 12 3 3 6" xfId="28904"/>
    <cellStyle name="Input 12 3 4" xfId="6692"/>
    <cellStyle name="Input 12 3 4 2" xfId="13869"/>
    <cellStyle name="Input 12 3 4 2 2" xfId="34279"/>
    <cellStyle name="Input 12 3 4 3" xfId="30728"/>
    <cellStyle name="Input 12 3 5" xfId="8875"/>
    <cellStyle name="Input 12 3 5 2" xfId="15825"/>
    <cellStyle name="Input 12 3 5 2 2" xfId="35178"/>
    <cellStyle name="Input 12 3 5 3" xfId="31817"/>
    <cellStyle name="Input 12 3 6" xfId="10989"/>
    <cellStyle name="Input 12 3 6 2" xfId="17320"/>
    <cellStyle name="Input 12 3 6 2 2" xfId="35658"/>
    <cellStyle name="Input 12 3 6 3" xfId="32905"/>
    <cellStyle name="Input 12 3 7" xfId="4577"/>
    <cellStyle name="Input 12 3 7 2" xfId="20587"/>
    <cellStyle name="Input 12 3 7 2 2" xfId="36435"/>
    <cellStyle name="Input 12 3 7 3" xfId="29320"/>
    <cellStyle name="Input 12 3 8" xfId="4669"/>
    <cellStyle name="Input 12 3 8 2" xfId="29376"/>
    <cellStyle name="Input 12 3 9" xfId="28419"/>
    <cellStyle name="Input 12 4" xfId="2758"/>
    <cellStyle name="Input 12 4 2" xfId="9537"/>
    <cellStyle name="Input 12 4 2 2" xfId="16188"/>
    <cellStyle name="Input 12 4 2 2 2" xfId="35263"/>
    <cellStyle name="Input 12 4 2 3" xfId="32197"/>
    <cellStyle name="Input 12 4 3" xfId="11497"/>
    <cellStyle name="Input 12 4 3 2" xfId="17825"/>
    <cellStyle name="Input 12 4 3 2 2" xfId="35887"/>
    <cellStyle name="Input 12 4 3 3" xfId="33134"/>
    <cellStyle name="Input 12 4 4" xfId="7356"/>
    <cellStyle name="Input 12 4 4 2" xfId="21515"/>
    <cellStyle name="Input 12 4 4 2 2" xfId="36558"/>
    <cellStyle name="Input 12 4 4 3" xfId="31109"/>
    <cellStyle name="Input 12 4 5" xfId="14529"/>
    <cellStyle name="Input 12 4 5 2" xfId="34660"/>
    <cellStyle name="Input 12 4 6" xfId="28646"/>
    <cellStyle name="Input 12 5" xfId="28153"/>
    <cellStyle name="Input 120" xfId="37931"/>
    <cellStyle name="Input 121" xfId="36972"/>
    <cellStyle name="Input 122" xfId="38056"/>
    <cellStyle name="Input 123" xfId="38198"/>
    <cellStyle name="Input 124" xfId="38339"/>
    <cellStyle name="Input 125" xfId="38482"/>
    <cellStyle name="Input 126" xfId="38624"/>
    <cellStyle name="Input 127" xfId="38768"/>
    <cellStyle name="Input 128" xfId="38912"/>
    <cellStyle name="Input 129" xfId="39055"/>
    <cellStyle name="Input 13" xfId="900"/>
    <cellStyle name="Input 13 2" xfId="1555"/>
    <cellStyle name="Input 13 2 2" xfId="1930"/>
    <cellStyle name="Input 13 2 2 10" xfId="3983"/>
    <cellStyle name="Input 13 2 2 10 2" xfId="29109"/>
    <cellStyle name="Input 13 2 2 2" xfId="1989"/>
    <cellStyle name="Input 13 2 2 2 2" xfId="3500"/>
    <cellStyle name="Input 13 2 2 2 2 2" xfId="10255"/>
    <cellStyle name="Input 13 2 2 2 2 2 2" xfId="32478"/>
    <cellStyle name="Input 13 2 2 2 2 3" xfId="12185"/>
    <cellStyle name="Input 13 2 2 2 2 3 2" xfId="18509"/>
    <cellStyle name="Input 13 2 2 2 2 3 2 2" xfId="36142"/>
    <cellStyle name="Input 13 2 2 2 2 3 3" xfId="33389"/>
    <cellStyle name="Input 13 2 2 2 2 4" xfId="8076"/>
    <cellStyle name="Input 13 2 2 2 2 4 2" xfId="22079"/>
    <cellStyle name="Input 13 2 2 2 2 4 2 2" xfId="36706"/>
    <cellStyle name="Input 13 2 2 2 2 4 3" xfId="31386"/>
    <cellStyle name="Input 13 2 2 2 2 5" xfId="15233"/>
    <cellStyle name="Input 13 2 2 2 2 5 2" xfId="34934"/>
    <cellStyle name="Input 13 2 2 2 2 6" xfId="28901"/>
    <cellStyle name="Input 13 2 2 2 3" xfId="3973"/>
    <cellStyle name="Input 13 2 2 2 3 2" xfId="10728"/>
    <cellStyle name="Input 13 2 2 2 3 2 2" xfId="32679"/>
    <cellStyle name="Input 13 2 2 2 3 3" xfId="12658"/>
    <cellStyle name="Input 13 2 2 2 3 3 2" xfId="18980"/>
    <cellStyle name="Input 13 2 2 2 3 3 2 2" xfId="36343"/>
    <cellStyle name="Input 13 2 2 2 3 3 3" xfId="33590"/>
    <cellStyle name="Input 13 2 2 2 3 4" xfId="15704"/>
    <cellStyle name="Input 13 2 2 2 3 4 2" xfId="35135"/>
    <cellStyle name="Input 13 2 2 2 3 5" xfId="29102"/>
    <cellStyle name="Input 13 2 2 2 4" xfId="6586"/>
    <cellStyle name="Input 13 2 2 2 4 2" xfId="13764"/>
    <cellStyle name="Input 13 2 2 2 4 2 2" xfId="34208"/>
    <cellStyle name="Input 13 2 2 2 4 3" xfId="30657"/>
    <cellStyle name="Input 13 2 2 2 5" xfId="8769"/>
    <cellStyle name="Input 13 2 2 2 5 2" xfId="31746"/>
    <cellStyle name="Input 13 2 2 2 6" xfId="10883"/>
    <cellStyle name="Input 13 2 2 2 6 2" xfId="17215"/>
    <cellStyle name="Input 13 2 2 2 6 2 2" xfId="35587"/>
    <cellStyle name="Input 13 2 2 2 6 3" xfId="32834"/>
    <cellStyle name="Input 13 2 2 2 7" xfId="5109"/>
    <cellStyle name="Input 13 2 2 2 7 2" xfId="29711"/>
    <cellStyle name="Input 13 2 2 3" xfId="2465"/>
    <cellStyle name="Input 13 2 2 3 2" xfId="7062"/>
    <cellStyle name="Input 13 2 2 3 2 2" xfId="14236"/>
    <cellStyle name="Input 13 2 2 3 2 2 2" xfId="34508"/>
    <cellStyle name="Input 13 2 2 3 2 3" xfId="30957"/>
    <cellStyle name="Input 13 2 2 3 3" xfId="9244"/>
    <cellStyle name="Input 13 2 2 3 3 2" xfId="32046"/>
    <cellStyle name="Input 13 2 2 3 4" xfId="11258"/>
    <cellStyle name="Input 13 2 2 3 4 2" xfId="17587"/>
    <cellStyle name="Input 13 2 2 3 4 2 2" xfId="35790"/>
    <cellStyle name="Input 13 2 2 3 4 3" xfId="33037"/>
    <cellStyle name="Input 13 2 2 3 5" xfId="5491"/>
    <cellStyle name="Input 13 2 2 3 5 2" xfId="29930"/>
    <cellStyle name="Input 13 2 2 3 6" xfId="28549"/>
    <cellStyle name="Input 13 2 2 4" xfId="2594"/>
    <cellStyle name="Input 13 2 2 4 2" xfId="7191"/>
    <cellStyle name="Input 13 2 2 4 2 2" xfId="14365"/>
    <cellStyle name="Input 13 2 2 4 2 2 2" xfId="34637"/>
    <cellStyle name="Input 13 2 2 4 2 3" xfId="31086"/>
    <cellStyle name="Input 13 2 2 4 3" xfId="9373"/>
    <cellStyle name="Input 13 2 2 4 3 2" xfId="32175"/>
    <cellStyle name="Input 13 2 2 4 4" xfId="11333"/>
    <cellStyle name="Input 13 2 2 4 4 2" xfId="17662"/>
    <cellStyle name="Input 13 2 2 4 4 2 2" xfId="35865"/>
    <cellStyle name="Input 13 2 2 4 4 3" xfId="33112"/>
    <cellStyle name="Input 13 2 2 4 5" xfId="5590"/>
    <cellStyle name="Input 13 2 2 4 5 2" xfId="30017"/>
    <cellStyle name="Input 13 2 2 4 6" xfId="28624"/>
    <cellStyle name="Input 13 2 2 5" xfId="3253"/>
    <cellStyle name="Input 13 2 2 5 2" xfId="7829"/>
    <cellStyle name="Input 13 2 2 5 2 2" xfId="14987"/>
    <cellStyle name="Input 13 2 2 5 2 2 2" xfId="34823"/>
    <cellStyle name="Input 13 2 2 5 2 3" xfId="31275"/>
    <cellStyle name="Input 13 2 2 5 3" xfId="10008"/>
    <cellStyle name="Input 13 2 2 5 3 2" xfId="32367"/>
    <cellStyle name="Input 13 2 2 5 4" xfId="11939"/>
    <cellStyle name="Input 13 2 2 5 4 2" xfId="18264"/>
    <cellStyle name="Input 13 2 2 5 4 2 2" xfId="36032"/>
    <cellStyle name="Input 13 2 2 5 4 3" xfId="33279"/>
    <cellStyle name="Input 13 2 2 5 5" xfId="5050"/>
    <cellStyle name="Input 13 2 2 5 5 2" xfId="29652"/>
    <cellStyle name="Input 13 2 2 5 6" xfId="28791"/>
    <cellStyle name="Input 13 2 2 6" xfId="3727"/>
    <cellStyle name="Input 13 2 2 6 2" xfId="10482"/>
    <cellStyle name="Input 13 2 2 6 2 2" xfId="32569"/>
    <cellStyle name="Input 13 2 2 6 3" xfId="12412"/>
    <cellStyle name="Input 13 2 2 6 3 2" xfId="18735"/>
    <cellStyle name="Input 13 2 2 6 3 2 2" xfId="36233"/>
    <cellStyle name="Input 13 2 2 6 3 3" xfId="33480"/>
    <cellStyle name="Input 13 2 2 6 4" xfId="8303"/>
    <cellStyle name="Input 13 2 2 6 4 2" xfId="22300"/>
    <cellStyle name="Input 13 2 2 6 4 2 2" xfId="36797"/>
    <cellStyle name="Input 13 2 2 6 4 3" xfId="31477"/>
    <cellStyle name="Input 13 2 2 6 5" xfId="15459"/>
    <cellStyle name="Input 13 2 2 6 5 2" xfId="35025"/>
    <cellStyle name="Input 13 2 2 6 6" xfId="28992"/>
    <cellStyle name="Input 13 2 2 7" xfId="6527"/>
    <cellStyle name="Input 13 2 2 7 2" xfId="13705"/>
    <cellStyle name="Input 13 2 2 7 2 2" xfId="34149"/>
    <cellStyle name="Input 13 2 2 7 3" xfId="30598"/>
    <cellStyle name="Input 13 2 2 8" xfId="8710"/>
    <cellStyle name="Input 13 2 2 8 2" xfId="31687"/>
    <cellStyle name="Input 13 2 2 9" xfId="10824"/>
    <cellStyle name="Input 13 2 2 9 2" xfId="17156"/>
    <cellStyle name="Input 13 2 2 9 2 2" xfId="35528"/>
    <cellStyle name="Input 13 2 2 9 3" xfId="32775"/>
    <cellStyle name="Input 13 2 3" xfId="1984"/>
    <cellStyle name="Input 13 2 3 2" xfId="2519"/>
    <cellStyle name="Input 13 2 3 2 2" xfId="7116"/>
    <cellStyle name="Input 13 2 3 2 2 2" xfId="14290"/>
    <cellStyle name="Input 13 2 3 2 2 2 2" xfId="34562"/>
    <cellStyle name="Input 13 2 3 2 2 3" xfId="31011"/>
    <cellStyle name="Input 13 2 3 2 3" xfId="9298"/>
    <cellStyle name="Input 13 2 3 2 3 2" xfId="32100"/>
    <cellStyle name="Input 13 2 3 3" xfId="5104"/>
    <cellStyle name="Input 13 2 3 3 2" xfId="29706"/>
    <cellStyle name="Input 13 2 3 4" xfId="6581"/>
    <cellStyle name="Input 13 2 3 4 2" xfId="13759"/>
    <cellStyle name="Input 13 2 3 4 2 2" xfId="34203"/>
    <cellStyle name="Input 13 2 3 4 3" xfId="30652"/>
    <cellStyle name="Input 13 2 3 5" xfId="8764"/>
    <cellStyle name="Input 13 2 3 5 2" xfId="31741"/>
    <cellStyle name="Input 13 2 3 6" xfId="10878"/>
    <cellStyle name="Input 13 2 3 6 2" xfId="17210"/>
    <cellStyle name="Input 13 2 3 6 2 2" xfId="35582"/>
    <cellStyle name="Input 13 2 3 6 3" xfId="32829"/>
    <cellStyle name="Input 13 2 4" xfId="1418"/>
    <cellStyle name="Input 13 2 4 2" xfId="4834"/>
    <cellStyle name="Input 13 2 4 2 2" xfId="29477"/>
    <cellStyle name="Input 13 2 4 3" xfId="6205"/>
    <cellStyle name="Input 13 2 4 3 2" xfId="13443"/>
    <cellStyle name="Input 13 2 4 3 2 2" xfId="33948"/>
    <cellStyle name="Input 13 2 4 3 3" xfId="30378"/>
    <cellStyle name="Input 13 2 4 4" xfId="8477"/>
    <cellStyle name="Input 13 2 4 4 2" xfId="31499"/>
    <cellStyle name="Input 13 2 4 5" xfId="6407"/>
    <cellStyle name="Input 13 2 4 5 2" xfId="13621"/>
    <cellStyle name="Input 13 2 4 5 2 2" xfId="34074"/>
    <cellStyle name="Input 13 2 4 5 3" xfId="30518"/>
    <cellStyle name="Input 13 2 4 6" xfId="4612"/>
    <cellStyle name="Input 13 2 4 6 2" xfId="20620"/>
    <cellStyle name="Input 13 2 4 6 2 2" xfId="36463"/>
    <cellStyle name="Input 13 2 4 6 3" xfId="29348"/>
    <cellStyle name="Input 13 2 4 7" xfId="5513"/>
    <cellStyle name="Input 13 2 4 7 2" xfId="29940"/>
    <cellStyle name="Input 13 2 5" xfId="2318"/>
    <cellStyle name="Input 13 2 5 2" xfId="6915"/>
    <cellStyle name="Input 13 2 5 2 2" xfId="14089"/>
    <cellStyle name="Input 13 2 5 2 2 2" xfId="34397"/>
    <cellStyle name="Input 13 2 5 2 3" xfId="30846"/>
    <cellStyle name="Input 13 2 5 3" xfId="9098"/>
    <cellStyle name="Input 13 2 5 3 2" xfId="31935"/>
    <cellStyle name="Input 13 2 6" xfId="4900"/>
    <cellStyle name="Input 13 2 6 2" xfId="29536"/>
    <cellStyle name="Input 13 2 7" xfId="6321"/>
    <cellStyle name="Input 13 2 7 2" xfId="13553"/>
    <cellStyle name="Input 13 2 7 2 2" xfId="34023"/>
    <cellStyle name="Input 13 2 7 3" xfId="30456"/>
    <cellStyle name="Input 13 2 8" xfId="8590"/>
    <cellStyle name="Input 13 2 8 2" xfId="31574"/>
    <cellStyle name="Input 13 2 9" xfId="7238"/>
    <cellStyle name="Input 13 2 9 2" xfId="14411"/>
    <cellStyle name="Input 13 2 9 2 2" xfId="34643"/>
    <cellStyle name="Input 13 2 9 3" xfId="31092"/>
    <cellStyle name="Input 13 3" xfId="1906"/>
    <cellStyle name="Input 13 3 10" xfId="4172"/>
    <cellStyle name="Input 13 3 10 2" xfId="29196"/>
    <cellStyle name="Input 13 3 2" xfId="1425"/>
    <cellStyle name="Input 13 3 2 2" xfId="3477"/>
    <cellStyle name="Input 13 3 2 2 2" xfId="10232"/>
    <cellStyle name="Input 13 3 2 2 2 2" xfId="32455"/>
    <cellStyle name="Input 13 3 2 2 3" xfId="12162"/>
    <cellStyle name="Input 13 3 2 2 3 2" xfId="18486"/>
    <cellStyle name="Input 13 3 2 2 3 2 2" xfId="36119"/>
    <cellStyle name="Input 13 3 2 2 3 3" xfId="33366"/>
    <cellStyle name="Input 13 3 2 2 4" xfId="8053"/>
    <cellStyle name="Input 13 3 2 2 4 2" xfId="22056"/>
    <cellStyle name="Input 13 3 2 2 4 2 2" xfId="36683"/>
    <cellStyle name="Input 13 3 2 2 4 3" xfId="31363"/>
    <cellStyle name="Input 13 3 2 2 5" xfId="15210"/>
    <cellStyle name="Input 13 3 2 2 5 2" xfId="34911"/>
    <cellStyle name="Input 13 3 2 2 6" xfId="28878"/>
    <cellStyle name="Input 13 3 2 3" xfId="3950"/>
    <cellStyle name="Input 13 3 2 3 2" xfId="10705"/>
    <cellStyle name="Input 13 3 2 3 2 2" xfId="32656"/>
    <cellStyle name="Input 13 3 2 3 3" xfId="12635"/>
    <cellStyle name="Input 13 3 2 3 3 2" xfId="18957"/>
    <cellStyle name="Input 13 3 2 3 3 2 2" xfId="36320"/>
    <cellStyle name="Input 13 3 2 3 3 3" xfId="33567"/>
    <cellStyle name="Input 13 3 2 3 4" xfId="15681"/>
    <cellStyle name="Input 13 3 2 3 4 2" xfId="35112"/>
    <cellStyle name="Input 13 3 2 3 5" xfId="29079"/>
    <cellStyle name="Input 13 3 2 4" xfId="6211"/>
    <cellStyle name="Input 13 3 2 4 2" xfId="13449"/>
    <cellStyle name="Input 13 3 2 4 2 2" xfId="33954"/>
    <cellStyle name="Input 13 3 2 4 3" xfId="30384"/>
    <cellStyle name="Input 13 3 2 5" xfId="8483"/>
    <cellStyle name="Input 13 3 2 5 2" xfId="31505"/>
    <cellStyle name="Input 13 3 2 6" xfId="6446"/>
    <cellStyle name="Input 13 3 2 6 2" xfId="13652"/>
    <cellStyle name="Input 13 3 2 6 2 2" xfId="34104"/>
    <cellStyle name="Input 13 3 2 6 3" xfId="30551"/>
    <cellStyle name="Input 13 3 2 7" xfId="4839"/>
    <cellStyle name="Input 13 3 2 7 2" xfId="29482"/>
    <cellStyle name="Input 13 3 3" xfId="2441"/>
    <cellStyle name="Input 13 3 3 2" xfId="7038"/>
    <cellStyle name="Input 13 3 3 2 2" xfId="14212"/>
    <cellStyle name="Input 13 3 3 2 2 2" xfId="34484"/>
    <cellStyle name="Input 13 3 3 2 3" xfId="30933"/>
    <cellStyle name="Input 13 3 3 3" xfId="9220"/>
    <cellStyle name="Input 13 3 3 3 2" xfId="32022"/>
    <cellStyle name="Input 13 3 3 4" xfId="11235"/>
    <cellStyle name="Input 13 3 3 4 2" xfId="17564"/>
    <cellStyle name="Input 13 3 3 4 2 2" xfId="35767"/>
    <cellStyle name="Input 13 3 3 4 3" xfId="33014"/>
    <cellStyle name="Input 13 3 3 5" xfId="5468"/>
    <cellStyle name="Input 13 3 3 5 2" xfId="29907"/>
    <cellStyle name="Input 13 3 3 6" xfId="28526"/>
    <cellStyle name="Input 13 3 4" xfId="2571"/>
    <cellStyle name="Input 13 3 4 2" xfId="7168"/>
    <cellStyle name="Input 13 3 4 2 2" xfId="14342"/>
    <cellStyle name="Input 13 3 4 2 2 2" xfId="34614"/>
    <cellStyle name="Input 13 3 4 2 3" xfId="31063"/>
    <cellStyle name="Input 13 3 4 3" xfId="9350"/>
    <cellStyle name="Input 13 3 4 3 2" xfId="32152"/>
    <cellStyle name="Input 13 3 4 4" xfId="11310"/>
    <cellStyle name="Input 13 3 4 4 2" xfId="17639"/>
    <cellStyle name="Input 13 3 4 4 2 2" xfId="35842"/>
    <cellStyle name="Input 13 3 4 4 3" xfId="33089"/>
    <cellStyle name="Input 13 3 4 5" xfId="5567"/>
    <cellStyle name="Input 13 3 4 5 2" xfId="29994"/>
    <cellStyle name="Input 13 3 4 6" xfId="28601"/>
    <cellStyle name="Input 13 3 5" xfId="3230"/>
    <cellStyle name="Input 13 3 5 2" xfId="7806"/>
    <cellStyle name="Input 13 3 5 2 2" xfId="14964"/>
    <cellStyle name="Input 13 3 5 2 2 2" xfId="34800"/>
    <cellStyle name="Input 13 3 5 2 3" xfId="31252"/>
    <cellStyle name="Input 13 3 5 3" xfId="9985"/>
    <cellStyle name="Input 13 3 5 3 2" xfId="32344"/>
    <cellStyle name="Input 13 3 5 4" xfId="11916"/>
    <cellStyle name="Input 13 3 5 4 2" xfId="18241"/>
    <cellStyle name="Input 13 3 5 4 2 2" xfId="36009"/>
    <cellStyle name="Input 13 3 5 4 3" xfId="33256"/>
    <cellStyle name="Input 13 3 5 5" xfId="5026"/>
    <cellStyle name="Input 13 3 5 5 2" xfId="29628"/>
    <cellStyle name="Input 13 3 5 6" xfId="28768"/>
    <cellStyle name="Input 13 3 6" xfId="3704"/>
    <cellStyle name="Input 13 3 6 2" xfId="10459"/>
    <cellStyle name="Input 13 3 6 2 2" xfId="32546"/>
    <cellStyle name="Input 13 3 6 3" xfId="12389"/>
    <cellStyle name="Input 13 3 6 3 2" xfId="18712"/>
    <cellStyle name="Input 13 3 6 3 2 2" xfId="36210"/>
    <cellStyle name="Input 13 3 6 3 3" xfId="33457"/>
    <cellStyle name="Input 13 3 6 4" xfId="8280"/>
    <cellStyle name="Input 13 3 6 4 2" xfId="22277"/>
    <cellStyle name="Input 13 3 6 4 2 2" xfId="36774"/>
    <cellStyle name="Input 13 3 6 4 3" xfId="31454"/>
    <cellStyle name="Input 13 3 6 5" xfId="15436"/>
    <cellStyle name="Input 13 3 6 5 2" xfId="35002"/>
    <cellStyle name="Input 13 3 6 6" xfId="28969"/>
    <cellStyle name="Input 13 3 7" xfId="6503"/>
    <cellStyle name="Input 13 3 7 2" xfId="13681"/>
    <cellStyle name="Input 13 3 7 2 2" xfId="34125"/>
    <cellStyle name="Input 13 3 7 3" xfId="30574"/>
    <cellStyle name="Input 13 3 8" xfId="8686"/>
    <cellStyle name="Input 13 3 8 2" xfId="31663"/>
    <cellStyle name="Input 13 3 9" xfId="10800"/>
    <cellStyle name="Input 13 3 9 2" xfId="17132"/>
    <cellStyle name="Input 13 3 9 2 2" xfId="35504"/>
    <cellStyle name="Input 13 3 9 3" xfId="32751"/>
    <cellStyle name="Input 13 4" xfId="1961"/>
    <cellStyle name="Input 13 4 2" xfId="2496"/>
    <cellStyle name="Input 13 4 2 2" xfId="7093"/>
    <cellStyle name="Input 13 4 2 2 2" xfId="14267"/>
    <cellStyle name="Input 13 4 2 2 2 2" xfId="34539"/>
    <cellStyle name="Input 13 4 2 2 3" xfId="30988"/>
    <cellStyle name="Input 13 4 2 3" xfId="9275"/>
    <cellStyle name="Input 13 4 2 3 2" xfId="32077"/>
    <cellStyle name="Input 13 4 3" xfId="5081"/>
    <cellStyle name="Input 13 4 3 2" xfId="29683"/>
    <cellStyle name="Input 13 4 4" xfId="6558"/>
    <cellStyle name="Input 13 4 4 2" xfId="13736"/>
    <cellStyle name="Input 13 4 4 2 2" xfId="34180"/>
    <cellStyle name="Input 13 4 4 3" xfId="30629"/>
    <cellStyle name="Input 13 4 5" xfId="8741"/>
    <cellStyle name="Input 13 4 5 2" xfId="31718"/>
    <cellStyle name="Input 13 4 6" xfId="10855"/>
    <cellStyle name="Input 13 4 6 2" xfId="17187"/>
    <cellStyle name="Input 13 4 6 2 2" xfId="35559"/>
    <cellStyle name="Input 13 4 6 3" xfId="32806"/>
    <cellStyle name="Input 13 5" xfId="1531"/>
    <cellStyle name="Input 13 5 2" xfId="3023"/>
    <cellStyle name="Input 13 5 2 2" xfId="7610"/>
    <cellStyle name="Input 13 5 2 2 2" xfId="14775"/>
    <cellStyle name="Input 13 5 2 2 2 2" xfId="34716"/>
    <cellStyle name="Input 13 5 2 2 3" xfId="31168"/>
    <cellStyle name="Input 13 5 2 3" xfId="9789"/>
    <cellStyle name="Input 13 5 2 3 2" xfId="32256"/>
    <cellStyle name="Input 13 5 3" xfId="6298"/>
    <cellStyle name="Input 13 5 3 2" xfId="13530"/>
    <cellStyle name="Input 13 5 3 2 2" xfId="34000"/>
    <cellStyle name="Input 13 5 3 3" xfId="30433"/>
    <cellStyle name="Input 13 5 4" xfId="8567"/>
    <cellStyle name="Input 13 5 4 2" xfId="31551"/>
    <cellStyle name="Input 13 5 5" xfId="5644"/>
    <cellStyle name="Input 13 5 5 2" xfId="12992"/>
    <cellStyle name="Input 13 5 5 2 2" xfId="33690"/>
    <cellStyle name="Input 13 5 5 3" xfId="30048"/>
    <cellStyle name="Input 13 5 6" xfId="4589"/>
    <cellStyle name="Input 13 5 6 2" xfId="20597"/>
    <cellStyle name="Input 13 5 6 2 2" xfId="36440"/>
    <cellStyle name="Input 13 5 6 3" xfId="29325"/>
    <cellStyle name="Input 13 5 7" xfId="8464"/>
    <cellStyle name="Input 13 5 7 2" xfId="31491"/>
    <cellStyle name="Input 13 6" xfId="1470"/>
    <cellStyle name="Input 13 6 2" xfId="6249"/>
    <cellStyle name="Input 13 6 2 2" xfId="13485"/>
    <cellStyle name="Input 13 6 2 2 2" xfId="33974"/>
    <cellStyle name="Input 13 6 2 3" xfId="30404"/>
    <cellStyle name="Input 13 6 3" xfId="8518"/>
    <cellStyle name="Input 13 6 3 2" xfId="31524"/>
    <cellStyle name="Input 13 6 4" xfId="6295"/>
    <cellStyle name="Input 13 6 4 2" xfId="13527"/>
    <cellStyle name="Input 13 6 4 2 2" xfId="33997"/>
    <cellStyle name="Input 13 6 4 3" xfId="30430"/>
    <cellStyle name="Input 13 6 5" xfId="4858"/>
    <cellStyle name="Input 13 6 5 2" xfId="29496"/>
    <cellStyle name="Input 13 7" xfId="2294"/>
    <cellStyle name="Input 13 7 2" xfId="6891"/>
    <cellStyle name="Input 13 7 2 2" xfId="14065"/>
    <cellStyle name="Input 13 7 2 2 2" xfId="34374"/>
    <cellStyle name="Input 13 7 2 3" xfId="30823"/>
    <cellStyle name="Input 13 7 3" xfId="9074"/>
    <cellStyle name="Input 13 7 3 2" xfId="31912"/>
    <cellStyle name="Input 13 8" xfId="5937"/>
    <cellStyle name="Input 13 8 2" xfId="13199"/>
    <cellStyle name="Input 13 8 2 2" xfId="33805"/>
    <cellStyle name="Input 13 8 3" xfId="30217"/>
    <cellStyle name="Input 13 9" xfId="5648"/>
    <cellStyle name="Input 13 9 2" xfId="30052"/>
    <cellStyle name="Input 130" xfId="38565"/>
    <cellStyle name="Input 131" xfId="38579"/>
    <cellStyle name="Input 132" xfId="36982"/>
    <cellStyle name="Input 133" xfId="39628"/>
    <cellStyle name="Input 134" xfId="39991"/>
    <cellStyle name="Input 135" xfId="39876"/>
    <cellStyle name="Input 136" xfId="40082"/>
    <cellStyle name="Input 137" xfId="39862"/>
    <cellStyle name="Input 138" xfId="40366"/>
    <cellStyle name="Input 14" xfId="901"/>
    <cellStyle name="Input 14 2" xfId="1556"/>
    <cellStyle name="Input 14 2 2" xfId="1931"/>
    <cellStyle name="Input 14 2 2 10" xfId="4615"/>
    <cellStyle name="Input 14 2 2 10 2" xfId="29350"/>
    <cellStyle name="Input 14 2 2 2" xfId="1998"/>
    <cellStyle name="Input 14 2 2 2 2" xfId="3501"/>
    <cellStyle name="Input 14 2 2 2 2 2" xfId="10256"/>
    <cellStyle name="Input 14 2 2 2 2 2 2" xfId="32479"/>
    <cellStyle name="Input 14 2 2 2 2 3" xfId="12186"/>
    <cellStyle name="Input 14 2 2 2 2 3 2" xfId="18510"/>
    <cellStyle name="Input 14 2 2 2 2 3 2 2" xfId="36143"/>
    <cellStyle name="Input 14 2 2 2 2 3 3" xfId="33390"/>
    <cellStyle name="Input 14 2 2 2 2 4" xfId="8077"/>
    <cellStyle name="Input 14 2 2 2 2 4 2" xfId="22080"/>
    <cellStyle name="Input 14 2 2 2 2 4 2 2" xfId="36707"/>
    <cellStyle name="Input 14 2 2 2 2 4 3" xfId="31387"/>
    <cellStyle name="Input 14 2 2 2 2 5" xfId="15234"/>
    <cellStyle name="Input 14 2 2 2 2 5 2" xfId="34935"/>
    <cellStyle name="Input 14 2 2 2 2 6" xfId="28902"/>
    <cellStyle name="Input 14 2 2 2 3" xfId="3974"/>
    <cellStyle name="Input 14 2 2 2 3 2" xfId="10729"/>
    <cellStyle name="Input 14 2 2 2 3 2 2" xfId="32680"/>
    <cellStyle name="Input 14 2 2 2 3 3" xfId="12659"/>
    <cellStyle name="Input 14 2 2 2 3 3 2" xfId="18981"/>
    <cellStyle name="Input 14 2 2 2 3 3 2 2" xfId="36344"/>
    <cellStyle name="Input 14 2 2 2 3 3 3" xfId="33591"/>
    <cellStyle name="Input 14 2 2 2 3 4" xfId="15705"/>
    <cellStyle name="Input 14 2 2 2 3 4 2" xfId="35136"/>
    <cellStyle name="Input 14 2 2 2 3 5" xfId="29103"/>
    <cellStyle name="Input 14 2 2 2 4" xfId="6595"/>
    <cellStyle name="Input 14 2 2 2 4 2" xfId="13773"/>
    <cellStyle name="Input 14 2 2 2 4 2 2" xfId="34214"/>
    <cellStyle name="Input 14 2 2 2 4 3" xfId="30663"/>
    <cellStyle name="Input 14 2 2 2 5" xfId="8778"/>
    <cellStyle name="Input 14 2 2 2 5 2" xfId="31752"/>
    <cellStyle name="Input 14 2 2 2 6" xfId="10892"/>
    <cellStyle name="Input 14 2 2 2 6 2" xfId="17224"/>
    <cellStyle name="Input 14 2 2 2 6 2 2" xfId="35593"/>
    <cellStyle name="Input 14 2 2 2 6 3" xfId="32840"/>
    <cellStyle name="Input 14 2 2 2 7" xfId="5115"/>
    <cellStyle name="Input 14 2 2 2 7 2" xfId="29717"/>
    <cellStyle name="Input 14 2 2 3" xfId="2466"/>
    <cellStyle name="Input 14 2 2 3 2" xfId="7063"/>
    <cellStyle name="Input 14 2 2 3 2 2" xfId="14237"/>
    <cellStyle name="Input 14 2 2 3 2 2 2" xfId="34509"/>
    <cellStyle name="Input 14 2 2 3 2 3" xfId="30958"/>
    <cellStyle name="Input 14 2 2 3 3" xfId="9245"/>
    <cellStyle name="Input 14 2 2 3 3 2" xfId="32047"/>
    <cellStyle name="Input 14 2 2 3 4" xfId="11259"/>
    <cellStyle name="Input 14 2 2 3 4 2" xfId="17588"/>
    <cellStyle name="Input 14 2 2 3 4 2 2" xfId="35791"/>
    <cellStyle name="Input 14 2 2 3 4 3" xfId="33038"/>
    <cellStyle name="Input 14 2 2 3 5" xfId="5492"/>
    <cellStyle name="Input 14 2 2 3 5 2" xfId="29931"/>
    <cellStyle name="Input 14 2 2 3 6" xfId="28550"/>
    <cellStyle name="Input 14 2 2 4" xfId="2595"/>
    <cellStyle name="Input 14 2 2 4 2" xfId="7192"/>
    <cellStyle name="Input 14 2 2 4 2 2" xfId="14366"/>
    <cellStyle name="Input 14 2 2 4 2 2 2" xfId="34638"/>
    <cellStyle name="Input 14 2 2 4 2 3" xfId="31087"/>
    <cellStyle name="Input 14 2 2 4 3" xfId="9374"/>
    <cellStyle name="Input 14 2 2 4 3 2" xfId="32176"/>
    <cellStyle name="Input 14 2 2 4 4" xfId="11334"/>
    <cellStyle name="Input 14 2 2 4 4 2" xfId="17663"/>
    <cellStyle name="Input 14 2 2 4 4 2 2" xfId="35866"/>
    <cellStyle name="Input 14 2 2 4 4 3" xfId="33113"/>
    <cellStyle name="Input 14 2 2 4 5" xfId="5591"/>
    <cellStyle name="Input 14 2 2 4 5 2" xfId="30018"/>
    <cellStyle name="Input 14 2 2 4 6" xfId="28625"/>
    <cellStyle name="Input 14 2 2 5" xfId="3254"/>
    <cellStyle name="Input 14 2 2 5 2" xfId="7830"/>
    <cellStyle name="Input 14 2 2 5 2 2" xfId="14988"/>
    <cellStyle name="Input 14 2 2 5 2 2 2" xfId="34824"/>
    <cellStyle name="Input 14 2 2 5 2 3" xfId="31276"/>
    <cellStyle name="Input 14 2 2 5 3" xfId="10009"/>
    <cellStyle name="Input 14 2 2 5 3 2" xfId="32368"/>
    <cellStyle name="Input 14 2 2 5 4" xfId="11940"/>
    <cellStyle name="Input 14 2 2 5 4 2" xfId="18265"/>
    <cellStyle name="Input 14 2 2 5 4 2 2" xfId="36033"/>
    <cellStyle name="Input 14 2 2 5 4 3" xfId="33280"/>
    <cellStyle name="Input 14 2 2 5 5" xfId="5051"/>
    <cellStyle name="Input 14 2 2 5 5 2" xfId="29653"/>
    <cellStyle name="Input 14 2 2 5 6" xfId="28792"/>
    <cellStyle name="Input 14 2 2 6" xfId="3728"/>
    <cellStyle name="Input 14 2 2 6 2" xfId="10483"/>
    <cellStyle name="Input 14 2 2 6 2 2" xfId="32570"/>
    <cellStyle name="Input 14 2 2 6 3" xfId="12413"/>
    <cellStyle name="Input 14 2 2 6 3 2" xfId="18736"/>
    <cellStyle name="Input 14 2 2 6 3 2 2" xfId="36234"/>
    <cellStyle name="Input 14 2 2 6 3 3" xfId="33481"/>
    <cellStyle name="Input 14 2 2 6 4" xfId="8304"/>
    <cellStyle name="Input 14 2 2 6 4 2" xfId="22301"/>
    <cellStyle name="Input 14 2 2 6 4 2 2" xfId="36798"/>
    <cellStyle name="Input 14 2 2 6 4 3" xfId="31478"/>
    <cellStyle name="Input 14 2 2 6 5" xfId="15460"/>
    <cellStyle name="Input 14 2 2 6 5 2" xfId="35026"/>
    <cellStyle name="Input 14 2 2 6 6" xfId="28993"/>
    <cellStyle name="Input 14 2 2 7" xfId="6528"/>
    <cellStyle name="Input 14 2 2 7 2" xfId="13706"/>
    <cellStyle name="Input 14 2 2 7 2 2" xfId="34150"/>
    <cellStyle name="Input 14 2 2 7 3" xfId="30599"/>
    <cellStyle name="Input 14 2 2 8" xfId="8711"/>
    <cellStyle name="Input 14 2 2 8 2" xfId="31688"/>
    <cellStyle name="Input 14 2 2 9" xfId="10825"/>
    <cellStyle name="Input 14 2 2 9 2" xfId="17157"/>
    <cellStyle name="Input 14 2 2 9 2 2" xfId="35529"/>
    <cellStyle name="Input 14 2 2 9 3" xfId="32776"/>
    <cellStyle name="Input 14 2 3" xfId="1985"/>
    <cellStyle name="Input 14 2 3 2" xfId="2520"/>
    <cellStyle name="Input 14 2 3 2 2" xfId="7117"/>
    <cellStyle name="Input 14 2 3 2 2 2" xfId="14291"/>
    <cellStyle name="Input 14 2 3 2 2 2 2" xfId="34563"/>
    <cellStyle name="Input 14 2 3 2 2 3" xfId="31012"/>
    <cellStyle name="Input 14 2 3 2 3" xfId="9299"/>
    <cellStyle name="Input 14 2 3 2 3 2" xfId="32101"/>
    <cellStyle name="Input 14 2 3 3" xfId="5105"/>
    <cellStyle name="Input 14 2 3 3 2" xfId="29707"/>
    <cellStyle name="Input 14 2 3 4" xfId="6582"/>
    <cellStyle name="Input 14 2 3 4 2" xfId="13760"/>
    <cellStyle name="Input 14 2 3 4 2 2" xfId="34204"/>
    <cellStyle name="Input 14 2 3 4 3" xfId="30653"/>
    <cellStyle name="Input 14 2 3 5" xfId="8765"/>
    <cellStyle name="Input 14 2 3 5 2" xfId="31742"/>
    <cellStyle name="Input 14 2 3 6" xfId="10879"/>
    <cellStyle name="Input 14 2 3 6 2" xfId="17211"/>
    <cellStyle name="Input 14 2 3 6 2 2" xfId="35583"/>
    <cellStyle name="Input 14 2 3 6 3" xfId="32830"/>
    <cellStyle name="Input 14 2 4" xfId="1342"/>
    <cellStyle name="Input 14 2 4 2" xfId="4799"/>
    <cellStyle name="Input 14 2 4 2 2" xfId="29447"/>
    <cellStyle name="Input 14 2 4 3" xfId="6144"/>
    <cellStyle name="Input 14 2 4 3 2" xfId="13385"/>
    <cellStyle name="Input 14 2 4 3 2 2" xfId="33910"/>
    <cellStyle name="Input 14 2 4 3 3" xfId="30341"/>
    <cellStyle name="Input 14 2 4 4" xfId="6104"/>
    <cellStyle name="Input 14 2 4 4 2" xfId="30308"/>
    <cellStyle name="Input 14 2 4 5" xfId="6060"/>
    <cellStyle name="Input 14 2 4 5 2" xfId="13319"/>
    <cellStyle name="Input 14 2 4 5 2 2" xfId="33865"/>
    <cellStyle name="Input 14 2 4 5 3" xfId="30279"/>
    <cellStyle name="Input 14 2 4 6" xfId="4613"/>
    <cellStyle name="Input 14 2 4 6 2" xfId="20621"/>
    <cellStyle name="Input 14 2 4 6 2 2" xfId="36464"/>
    <cellStyle name="Input 14 2 4 6 3" xfId="29349"/>
    <cellStyle name="Input 14 2 4 7" xfId="4700"/>
    <cellStyle name="Input 14 2 4 7 2" xfId="29391"/>
    <cellStyle name="Input 14 2 5" xfId="2319"/>
    <cellStyle name="Input 14 2 5 2" xfId="6916"/>
    <cellStyle name="Input 14 2 5 2 2" xfId="14090"/>
    <cellStyle name="Input 14 2 5 2 2 2" xfId="34398"/>
    <cellStyle name="Input 14 2 5 2 3" xfId="30847"/>
    <cellStyle name="Input 14 2 5 3" xfId="9099"/>
    <cellStyle name="Input 14 2 5 3 2" xfId="31936"/>
    <cellStyle name="Input 14 2 6" xfId="4901"/>
    <cellStyle name="Input 14 2 6 2" xfId="29537"/>
    <cellStyle name="Input 14 2 7" xfId="6322"/>
    <cellStyle name="Input 14 2 7 2" xfId="13554"/>
    <cellStyle name="Input 14 2 7 2 2" xfId="34024"/>
    <cellStyle name="Input 14 2 7 3" xfId="30457"/>
    <cellStyle name="Input 14 2 8" xfId="8591"/>
    <cellStyle name="Input 14 2 8 2" xfId="31575"/>
    <cellStyle name="Input 14 2 9" xfId="5762"/>
    <cellStyle name="Input 14 2 9 2" xfId="13078"/>
    <cellStyle name="Input 14 2 9 2 2" xfId="33737"/>
    <cellStyle name="Input 14 2 9 3" xfId="30122"/>
    <cellStyle name="Input 14 3" xfId="1907"/>
    <cellStyle name="Input 14 3 10" xfId="4147"/>
    <cellStyle name="Input 14 3 10 2" xfId="29180"/>
    <cellStyle name="Input 14 3 2" xfId="1007"/>
    <cellStyle name="Input 14 3 2 2" xfId="3478"/>
    <cellStyle name="Input 14 3 2 2 2" xfId="10233"/>
    <cellStyle name="Input 14 3 2 2 2 2" xfId="32456"/>
    <cellStyle name="Input 14 3 2 2 3" xfId="12163"/>
    <cellStyle name="Input 14 3 2 2 3 2" xfId="18487"/>
    <cellStyle name="Input 14 3 2 2 3 2 2" xfId="36120"/>
    <cellStyle name="Input 14 3 2 2 3 3" xfId="33367"/>
    <cellStyle name="Input 14 3 2 2 4" xfId="8054"/>
    <cellStyle name="Input 14 3 2 2 4 2" xfId="22057"/>
    <cellStyle name="Input 14 3 2 2 4 2 2" xfId="36684"/>
    <cellStyle name="Input 14 3 2 2 4 3" xfId="31364"/>
    <cellStyle name="Input 14 3 2 2 5" xfId="15211"/>
    <cellStyle name="Input 14 3 2 2 5 2" xfId="34912"/>
    <cellStyle name="Input 14 3 2 2 6" xfId="28879"/>
    <cellStyle name="Input 14 3 2 3" xfId="3951"/>
    <cellStyle name="Input 14 3 2 3 2" xfId="10706"/>
    <cellStyle name="Input 14 3 2 3 2 2" xfId="32657"/>
    <cellStyle name="Input 14 3 2 3 3" xfId="12636"/>
    <cellStyle name="Input 14 3 2 3 3 2" xfId="18958"/>
    <cellStyle name="Input 14 3 2 3 3 2 2" xfId="36321"/>
    <cellStyle name="Input 14 3 2 3 3 3" xfId="33568"/>
    <cellStyle name="Input 14 3 2 3 4" xfId="15682"/>
    <cellStyle name="Input 14 3 2 3 4 2" xfId="35113"/>
    <cellStyle name="Input 14 3 2 3 5" xfId="29080"/>
    <cellStyle name="Input 14 3 2 4" xfId="6045"/>
    <cellStyle name="Input 14 3 2 4 2" xfId="13306"/>
    <cellStyle name="Input 14 3 2 4 2 2" xfId="33853"/>
    <cellStyle name="Input 14 3 2 4 3" xfId="30265"/>
    <cellStyle name="Input 14 3 2 5" xfId="6117"/>
    <cellStyle name="Input 14 3 2 5 2" xfId="30318"/>
    <cellStyle name="Input 14 3 2 6" xfId="6096"/>
    <cellStyle name="Input 14 3 2 6 2" xfId="13346"/>
    <cellStyle name="Input 14 3 2 6 2 2" xfId="33880"/>
    <cellStyle name="Input 14 3 2 6 3" xfId="30303"/>
    <cellStyle name="Input 14 3 2 7" xfId="4772"/>
    <cellStyle name="Input 14 3 2 7 2" xfId="29428"/>
    <cellStyle name="Input 14 3 3" xfId="2442"/>
    <cellStyle name="Input 14 3 3 2" xfId="7039"/>
    <cellStyle name="Input 14 3 3 2 2" xfId="14213"/>
    <cellStyle name="Input 14 3 3 2 2 2" xfId="34485"/>
    <cellStyle name="Input 14 3 3 2 3" xfId="30934"/>
    <cellStyle name="Input 14 3 3 3" xfId="9221"/>
    <cellStyle name="Input 14 3 3 3 2" xfId="32023"/>
    <cellStyle name="Input 14 3 3 4" xfId="11236"/>
    <cellStyle name="Input 14 3 3 4 2" xfId="17565"/>
    <cellStyle name="Input 14 3 3 4 2 2" xfId="35768"/>
    <cellStyle name="Input 14 3 3 4 3" xfId="33015"/>
    <cellStyle name="Input 14 3 3 5" xfId="5469"/>
    <cellStyle name="Input 14 3 3 5 2" xfId="29908"/>
    <cellStyle name="Input 14 3 3 6" xfId="28527"/>
    <cellStyle name="Input 14 3 4" xfId="2572"/>
    <cellStyle name="Input 14 3 4 2" xfId="7169"/>
    <cellStyle name="Input 14 3 4 2 2" xfId="14343"/>
    <cellStyle name="Input 14 3 4 2 2 2" xfId="34615"/>
    <cellStyle name="Input 14 3 4 2 3" xfId="31064"/>
    <cellStyle name="Input 14 3 4 3" xfId="9351"/>
    <cellStyle name="Input 14 3 4 3 2" xfId="32153"/>
    <cellStyle name="Input 14 3 4 4" xfId="11311"/>
    <cellStyle name="Input 14 3 4 4 2" xfId="17640"/>
    <cellStyle name="Input 14 3 4 4 2 2" xfId="35843"/>
    <cellStyle name="Input 14 3 4 4 3" xfId="33090"/>
    <cellStyle name="Input 14 3 4 5" xfId="5568"/>
    <cellStyle name="Input 14 3 4 5 2" xfId="29995"/>
    <cellStyle name="Input 14 3 4 6" xfId="28602"/>
    <cellStyle name="Input 14 3 5" xfId="3231"/>
    <cellStyle name="Input 14 3 5 2" xfId="7807"/>
    <cellStyle name="Input 14 3 5 2 2" xfId="14965"/>
    <cellStyle name="Input 14 3 5 2 2 2" xfId="34801"/>
    <cellStyle name="Input 14 3 5 2 3" xfId="31253"/>
    <cellStyle name="Input 14 3 5 3" xfId="9986"/>
    <cellStyle name="Input 14 3 5 3 2" xfId="32345"/>
    <cellStyle name="Input 14 3 5 4" xfId="11917"/>
    <cellStyle name="Input 14 3 5 4 2" xfId="18242"/>
    <cellStyle name="Input 14 3 5 4 2 2" xfId="36010"/>
    <cellStyle name="Input 14 3 5 4 3" xfId="33257"/>
    <cellStyle name="Input 14 3 5 5" xfId="5027"/>
    <cellStyle name="Input 14 3 5 5 2" xfId="29629"/>
    <cellStyle name="Input 14 3 5 6" xfId="28769"/>
    <cellStyle name="Input 14 3 6" xfId="3705"/>
    <cellStyle name="Input 14 3 6 2" xfId="10460"/>
    <cellStyle name="Input 14 3 6 2 2" xfId="32547"/>
    <cellStyle name="Input 14 3 6 3" xfId="12390"/>
    <cellStyle name="Input 14 3 6 3 2" xfId="18713"/>
    <cellStyle name="Input 14 3 6 3 2 2" xfId="36211"/>
    <cellStyle name="Input 14 3 6 3 3" xfId="33458"/>
    <cellStyle name="Input 14 3 6 4" xfId="8281"/>
    <cellStyle name="Input 14 3 6 4 2" xfId="22278"/>
    <cellStyle name="Input 14 3 6 4 2 2" xfId="36775"/>
    <cellStyle name="Input 14 3 6 4 3" xfId="31455"/>
    <cellStyle name="Input 14 3 6 5" xfId="15437"/>
    <cellStyle name="Input 14 3 6 5 2" xfId="35003"/>
    <cellStyle name="Input 14 3 6 6" xfId="28970"/>
    <cellStyle name="Input 14 3 7" xfId="6504"/>
    <cellStyle name="Input 14 3 7 2" xfId="13682"/>
    <cellStyle name="Input 14 3 7 2 2" xfId="34126"/>
    <cellStyle name="Input 14 3 7 3" xfId="30575"/>
    <cellStyle name="Input 14 3 8" xfId="8687"/>
    <cellStyle name="Input 14 3 8 2" xfId="31664"/>
    <cellStyle name="Input 14 3 9" xfId="10801"/>
    <cellStyle name="Input 14 3 9 2" xfId="17133"/>
    <cellStyle name="Input 14 3 9 2 2" xfId="35505"/>
    <cellStyle name="Input 14 3 9 3" xfId="32752"/>
    <cellStyle name="Input 14 4" xfId="1962"/>
    <cellStyle name="Input 14 4 2" xfId="2497"/>
    <cellStyle name="Input 14 4 2 2" xfId="7094"/>
    <cellStyle name="Input 14 4 2 2 2" xfId="14268"/>
    <cellStyle name="Input 14 4 2 2 2 2" xfId="34540"/>
    <cellStyle name="Input 14 4 2 2 3" xfId="30989"/>
    <cellStyle name="Input 14 4 2 3" xfId="9276"/>
    <cellStyle name="Input 14 4 2 3 2" xfId="32078"/>
    <cellStyle name="Input 14 4 3" xfId="5082"/>
    <cellStyle name="Input 14 4 3 2" xfId="29684"/>
    <cellStyle name="Input 14 4 4" xfId="6559"/>
    <cellStyle name="Input 14 4 4 2" xfId="13737"/>
    <cellStyle name="Input 14 4 4 2 2" xfId="34181"/>
    <cellStyle name="Input 14 4 4 3" xfId="30630"/>
    <cellStyle name="Input 14 4 5" xfId="8742"/>
    <cellStyle name="Input 14 4 5 2" xfId="31719"/>
    <cellStyle name="Input 14 4 6" xfId="10856"/>
    <cellStyle name="Input 14 4 6 2" xfId="17188"/>
    <cellStyle name="Input 14 4 6 2 2" xfId="35560"/>
    <cellStyle name="Input 14 4 6 3" xfId="32807"/>
    <cellStyle name="Input 14 5" xfId="1532"/>
    <cellStyle name="Input 14 5 2" xfId="3024"/>
    <cellStyle name="Input 14 5 2 2" xfId="7611"/>
    <cellStyle name="Input 14 5 2 2 2" xfId="14776"/>
    <cellStyle name="Input 14 5 2 2 2 2" xfId="34717"/>
    <cellStyle name="Input 14 5 2 2 3" xfId="31169"/>
    <cellStyle name="Input 14 5 2 3" xfId="9790"/>
    <cellStyle name="Input 14 5 2 3 2" xfId="32257"/>
    <cellStyle name="Input 14 5 3" xfId="6299"/>
    <cellStyle name="Input 14 5 3 2" xfId="13531"/>
    <cellStyle name="Input 14 5 3 2 2" xfId="34001"/>
    <cellStyle name="Input 14 5 3 3" xfId="30434"/>
    <cellStyle name="Input 14 5 4" xfId="8568"/>
    <cellStyle name="Input 14 5 4 2" xfId="31552"/>
    <cellStyle name="Input 14 5 5" xfId="5856"/>
    <cellStyle name="Input 14 5 5 2" xfId="13131"/>
    <cellStyle name="Input 14 5 5 2 2" xfId="33768"/>
    <cellStyle name="Input 14 5 5 3" xfId="30170"/>
    <cellStyle name="Input 14 5 6" xfId="4590"/>
    <cellStyle name="Input 14 5 6 2" xfId="20598"/>
    <cellStyle name="Input 14 5 6 2 2" xfId="36441"/>
    <cellStyle name="Input 14 5 6 3" xfId="29326"/>
    <cellStyle name="Input 14 5 7" xfId="4668"/>
    <cellStyle name="Input 14 5 7 2" xfId="29375"/>
    <cellStyle name="Input 14 6" xfId="2038"/>
    <cellStyle name="Input 14 6 2" xfId="6635"/>
    <cellStyle name="Input 14 6 2 2" xfId="13813"/>
    <cellStyle name="Input 14 6 2 2 2" xfId="34239"/>
    <cellStyle name="Input 14 6 2 3" xfId="30688"/>
    <cellStyle name="Input 14 6 3" xfId="8818"/>
    <cellStyle name="Input 14 6 3 2" xfId="31777"/>
    <cellStyle name="Input 14 6 4" xfId="10932"/>
    <cellStyle name="Input 14 6 4 2" xfId="17264"/>
    <cellStyle name="Input 14 6 4 2 2" xfId="35618"/>
    <cellStyle name="Input 14 6 4 3" xfId="32865"/>
    <cellStyle name="Input 14 6 5" xfId="5140"/>
    <cellStyle name="Input 14 6 5 2" xfId="29741"/>
    <cellStyle name="Input 14 7" xfId="2295"/>
    <cellStyle name="Input 14 7 2" xfId="6892"/>
    <cellStyle name="Input 14 7 2 2" xfId="14066"/>
    <cellStyle name="Input 14 7 2 2 2" xfId="34375"/>
    <cellStyle name="Input 14 7 2 3" xfId="30824"/>
    <cellStyle name="Input 14 7 3" xfId="9075"/>
    <cellStyle name="Input 14 7 3 2" xfId="31913"/>
    <cellStyle name="Input 14 8" xfId="5938"/>
    <cellStyle name="Input 14 8 2" xfId="13200"/>
    <cellStyle name="Input 14 8 2 2" xfId="33806"/>
    <cellStyle name="Input 14 8 3" xfId="30218"/>
    <cellStyle name="Input 14 9" xfId="6052"/>
    <cellStyle name="Input 14 9 2" xfId="30272"/>
    <cellStyle name="Input 15" xfId="899"/>
    <cellStyle name="Input 15 2" xfId="1554"/>
    <cellStyle name="Input 15 2 2" xfId="1929"/>
    <cellStyle name="Input 15 2 2 10" xfId="4081"/>
    <cellStyle name="Input 15 2 2 10 2" xfId="29144"/>
    <cellStyle name="Input 15 2 2 2" xfId="2010"/>
    <cellStyle name="Input 15 2 2 2 2" xfId="3499"/>
    <cellStyle name="Input 15 2 2 2 2 2" xfId="10254"/>
    <cellStyle name="Input 15 2 2 2 2 2 2" xfId="32477"/>
    <cellStyle name="Input 15 2 2 2 2 3" xfId="12184"/>
    <cellStyle name="Input 15 2 2 2 2 3 2" xfId="18508"/>
    <cellStyle name="Input 15 2 2 2 2 3 2 2" xfId="36141"/>
    <cellStyle name="Input 15 2 2 2 2 3 3" xfId="33388"/>
    <cellStyle name="Input 15 2 2 2 2 4" xfId="8075"/>
    <cellStyle name="Input 15 2 2 2 2 4 2" xfId="22078"/>
    <cellStyle name="Input 15 2 2 2 2 4 2 2" xfId="36705"/>
    <cellStyle name="Input 15 2 2 2 2 4 3" xfId="31385"/>
    <cellStyle name="Input 15 2 2 2 2 5" xfId="15232"/>
    <cellStyle name="Input 15 2 2 2 2 5 2" xfId="34933"/>
    <cellStyle name="Input 15 2 2 2 2 6" xfId="28900"/>
    <cellStyle name="Input 15 2 2 2 3" xfId="3972"/>
    <cellStyle name="Input 15 2 2 2 3 2" xfId="10727"/>
    <cellStyle name="Input 15 2 2 2 3 2 2" xfId="32678"/>
    <cellStyle name="Input 15 2 2 2 3 3" xfId="12657"/>
    <cellStyle name="Input 15 2 2 2 3 3 2" xfId="18979"/>
    <cellStyle name="Input 15 2 2 2 3 3 2 2" xfId="36342"/>
    <cellStyle name="Input 15 2 2 2 3 3 3" xfId="33589"/>
    <cellStyle name="Input 15 2 2 2 3 4" xfId="15703"/>
    <cellStyle name="Input 15 2 2 2 3 4 2" xfId="35134"/>
    <cellStyle name="Input 15 2 2 2 3 5" xfId="29101"/>
    <cellStyle name="Input 15 2 2 2 4" xfId="6607"/>
    <cellStyle name="Input 15 2 2 2 4 2" xfId="13785"/>
    <cellStyle name="Input 15 2 2 2 4 2 2" xfId="34220"/>
    <cellStyle name="Input 15 2 2 2 4 3" xfId="30669"/>
    <cellStyle name="Input 15 2 2 2 5" xfId="8790"/>
    <cellStyle name="Input 15 2 2 2 5 2" xfId="31758"/>
    <cellStyle name="Input 15 2 2 2 6" xfId="10904"/>
    <cellStyle name="Input 15 2 2 2 6 2" xfId="17236"/>
    <cellStyle name="Input 15 2 2 2 6 2 2" xfId="35599"/>
    <cellStyle name="Input 15 2 2 2 6 3" xfId="32846"/>
    <cellStyle name="Input 15 2 2 2 7" xfId="5121"/>
    <cellStyle name="Input 15 2 2 2 7 2" xfId="29723"/>
    <cellStyle name="Input 15 2 2 3" xfId="2464"/>
    <cellStyle name="Input 15 2 2 3 2" xfId="7061"/>
    <cellStyle name="Input 15 2 2 3 2 2" xfId="14235"/>
    <cellStyle name="Input 15 2 2 3 2 2 2" xfId="34507"/>
    <cellStyle name="Input 15 2 2 3 2 3" xfId="30956"/>
    <cellStyle name="Input 15 2 2 3 3" xfId="9243"/>
    <cellStyle name="Input 15 2 2 3 3 2" xfId="32045"/>
    <cellStyle name="Input 15 2 2 3 4" xfId="11257"/>
    <cellStyle name="Input 15 2 2 3 4 2" xfId="17586"/>
    <cellStyle name="Input 15 2 2 3 4 2 2" xfId="35789"/>
    <cellStyle name="Input 15 2 2 3 4 3" xfId="33036"/>
    <cellStyle name="Input 15 2 2 3 5" xfId="5490"/>
    <cellStyle name="Input 15 2 2 3 5 2" xfId="29929"/>
    <cellStyle name="Input 15 2 2 3 6" xfId="28548"/>
    <cellStyle name="Input 15 2 2 4" xfId="2593"/>
    <cellStyle name="Input 15 2 2 4 2" xfId="7190"/>
    <cellStyle name="Input 15 2 2 4 2 2" xfId="14364"/>
    <cellStyle name="Input 15 2 2 4 2 2 2" xfId="34636"/>
    <cellStyle name="Input 15 2 2 4 2 3" xfId="31085"/>
    <cellStyle name="Input 15 2 2 4 3" xfId="9372"/>
    <cellStyle name="Input 15 2 2 4 3 2" xfId="32174"/>
    <cellStyle name="Input 15 2 2 4 4" xfId="11332"/>
    <cellStyle name="Input 15 2 2 4 4 2" xfId="17661"/>
    <cellStyle name="Input 15 2 2 4 4 2 2" xfId="35864"/>
    <cellStyle name="Input 15 2 2 4 4 3" xfId="33111"/>
    <cellStyle name="Input 15 2 2 4 5" xfId="5589"/>
    <cellStyle name="Input 15 2 2 4 5 2" xfId="30016"/>
    <cellStyle name="Input 15 2 2 4 6" xfId="28623"/>
    <cellStyle name="Input 15 2 2 5" xfId="3252"/>
    <cellStyle name="Input 15 2 2 5 2" xfId="7828"/>
    <cellStyle name="Input 15 2 2 5 2 2" xfId="14986"/>
    <cellStyle name="Input 15 2 2 5 2 2 2" xfId="34822"/>
    <cellStyle name="Input 15 2 2 5 2 3" xfId="31274"/>
    <cellStyle name="Input 15 2 2 5 3" xfId="10007"/>
    <cellStyle name="Input 15 2 2 5 3 2" xfId="32366"/>
    <cellStyle name="Input 15 2 2 5 4" xfId="11938"/>
    <cellStyle name="Input 15 2 2 5 4 2" xfId="18263"/>
    <cellStyle name="Input 15 2 2 5 4 2 2" xfId="36031"/>
    <cellStyle name="Input 15 2 2 5 4 3" xfId="33278"/>
    <cellStyle name="Input 15 2 2 5 5" xfId="5049"/>
    <cellStyle name="Input 15 2 2 5 5 2" xfId="29651"/>
    <cellStyle name="Input 15 2 2 5 6" xfId="28790"/>
    <cellStyle name="Input 15 2 2 6" xfId="3726"/>
    <cellStyle name="Input 15 2 2 6 2" xfId="10481"/>
    <cellStyle name="Input 15 2 2 6 2 2" xfId="32568"/>
    <cellStyle name="Input 15 2 2 6 3" xfId="12411"/>
    <cellStyle name="Input 15 2 2 6 3 2" xfId="18734"/>
    <cellStyle name="Input 15 2 2 6 3 2 2" xfId="36232"/>
    <cellStyle name="Input 15 2 2 6 3 3" xfId="33479"/>
    <cellStyle name="Input 15 2 2 6 4" xfId="8302"/>
    <cellStyle name="Input 15 2 2 6 4 2" xfId="22299"/>
    <cellStyle name="Input 15 2 2 6 4 2 2" xfId="36796"/>
    <cellStyle name="Input 15 2 2 6 4 3" xfId="31476"/>
    <cellStyle name="Input 15 2 2 6 5" xfId="15458"/>
    <cellStyle name="Input 15 2 2 6 5 2" xfId="35024"/>
    <cellStyle name="Input 15 2 2 6 6" xfId="28991"/>
    <cellStyle name="Input 15 2 2 7" xfId="6526"/>
    <cellStyle name="Input 15 2 2 7 2" xfId="13704"/>
    <cellStyle name="Input 15 2 2 7 2 2" xfId="34148"/>
    <cellStyle name="Input 15 2 2 7 3" xfId="30597"/>
    <cellStyle name="Input 15 2 2 8" xfId="8709"/>
    <cellStyle name="Input 15 2 2 8 2" xfId="31686"/>
    <cellStyle name="Input 15 2 2 9" xfId="10823"/>
    <cellStyle name="Input 15 2 2 9 2" xfId="17155"/>
    <cellStyle name="Input 15 2 2 9 2 2" xfId="35527"/>
    <cellStyle name="Input 15 2 2 9 3" xfId="32774"/>
    <cellStyle name="Input 15 2 3" xfId="1983"/>
    <cellStyle name="Input 15 2 3 2" xfId="2518"/>
    <cellStyle name="Input 15 2 3 2 2" xfId="7115"/>
    <cellStyle name="Input 15 2 3 2 2 2" xfId="14289"/>
    <cellStyle name="Input 15 2 3 2 2 2 2" xfId="34561"/>
    <cellStyle name="Input 15 2 3 2 2 3" xfId="31010"/>
    <cellStyle name="Input 15 2 3 2 3" xfId="9297"/>
    <cellStyle name="Input 15 2 3 2 3 2" xfId="32099"/>
    <cellStyle name="Input 15 2 3 3" xfId="5103"/>
    <cellStyle name="Input 15 2 3 3 2" xfId="29705"/>
    <cellStyle name="Input 15 2 3 4" xfId="6580"/>
    <cellStyle name="Input 15 2 3 4 2" xfId="13758"/>
    <cellStyle name="Input 15 2 3 4 2 2" xfId="34202"/>
    <cellStyle name="Input 15 2 3 4 3" xfId="30651"/>
    <cellStyle name="Input 15 2 3 5" xfId="8763"/>
    <cellStyle name="Input 15 2 3 5 2" xfId="31740"/>
    <cellStyle name="Input 15 2 3 6" xfId="10877"/>
    <cellStyle name="Input 15 2 3 6 2" xfId="17209"/>
    <cellStyle name="Input 15 2 3 6 2 2" xfId="35581"/>
    <cellStyle name="Input 15 2 3 6 3" xfId="32828"/>
    <cellStyle name="Input 15 2 4" xfId="1395"/>
    <cellStyle name="Input 15 2 4 2" xfId="4822"/>
    <cellStyle name="Input 15 2 4 2 2" xfId="29467"/>
    <cellStyle name="Input 15 2 4 3" xfId="6186"/>
    <cellStyle name="Input 15 2 4 3 2" xfId="13425"/>
    <cellStyle name="Input 15 2 4 3 2 2" xfId="33936"/>
    <cellStyle name="Input 15 2 4 3 3" xfId="30366"/>
    <cellStyle name="Input 15 2 4 4" xfId="5859"/>
    <cellStyle name="Input 15 2 4 4 2" xfId="30172"/>
    <cellStyle name="Input 15 2 4 5" xfId="5880"/>
    <cellStyle name="Input 15 2 4 5 2" xfId="13148"/>
    <cellStyle name="Input 15 2 4 5 2 2" xfId="33780"/>
    <cellStyle name="Input 15 2 4 5 3" xfId="30188"/>
    <cellStyle name="Input 15 2 4 6" xfId="4611"/>
    <cellStyle name="Input 15 2 4 6 2" xfId="20619"/>
    <cellStyle name="Input 15 2 4 6 2 2" xfId="36462"/>
    <cellStyle name="Input 15 2 4 6 3" xfId="29347"/>
    <cellStyle name="Input 15 2 4 7" xfId="5355"/>
    <cellStyle name="Input 15 2 4 7 2" xfId="29834"/>
    <cellStyle name="Input 15 2 5" xfId="2317"/>
    <cellStyle name="Input 15 2 5 2" xfId="6914"/>
    <cellStyle name="Input 15 2 5 2 2" xfId="14088"/>
    <cellStyle name="Input 15 2 5 2 2 2" xfId="34396"/>
    <cellStyle name="Input 15 2 5 2 3" xfId="30845"/>
    <cellStyle name="Input 15 2 5 3" xfId="9097"/>
    <cellStyle name="Input 15 2 5 3 2" xfId="31934"/>
    <cellStyle name="Input 15 2 6" xfId="4899"/>
    <cellStyle name="Input 15 2 6 2" xfId="29535"/>
    <cellStyle name="Input 15 2 7" xfId="6320"/>
    <cellStyle name="Input 15 2 7 2" xfId="13552"/>
    <cellStyle name="Input 15 2 7 2 2" xfId="34022"/>
    <cellStyle name="Input 15 2 7 3" xfId="30455"/>
    <cellStyle name="Input 15 2 8" xfId="8589"/>
    <cellStyle name="Input 15 2 8 2" xfId="31573"/>
    <cellStyle name="Input 15 2 9" xfId="6138"/>
    <cellStyle name="Input 15 2 9 2" xfId="13380"/>
    <cellStyle name="Input 15 2 9 2 2" xfId="33905"/>
    <cellStyle name="Input 15 2 9 3" xfId="30336"/>
    <cellStyle name="Input 15 3" xfId="1905"/>
    <cellStyle name="Input 15 3 10" xfId="3989"/>
    <cellStyle name="Input 15 3 10 2" xfId="29115"/>
    <cellStyle name="Input 15 3 2" xfId="1518"/>
    <cellStyle name="Input 15 3 2 2" xfId="3476"/>
    <cellStyle name="Input 15 3 2 2 2" xfId="10231"/>
    <cellStyle name="Input 15 3 2 2 2 2" xfId="32454"/>
    <cellStyle name="Input 15 3 2 2 3" xfId="12161"/>
    <cellStyle name="Input 15 3 2 2 3 2" xfId="18485"/>
    <cellStyle name="Input 15 3 2 2 3 2 2" xfId="36118"/>
    <cellStyle name="Input 15 3 2 2 3 3" xfId="33365"/>
    <cellStyle name="Input 15 3 2 2 4" xfId="8052"/>
    <cellStyle name="Input 15 3 2 2 4 2" xfId="22055"/>
    <cellStyle name="Input 15 3 2 2 4 2 2" xfId="36682"/>
    <cellStyle name="Input 15 3 2 2 4 3" xfId="31362"/>
    <cellStyle name="Input 15 3 2 2 5" xfId="15209"/>
    <cellStyle name="Input 15 3 2 2 5 2" xfId="34910"/>
    <cellStyle name="Input 15 3 2 2 6" xfId="28877"/>
    <cellStyle name="Input 15 3 2 3" xfId="3949"/>
    <cellStyle name="Input 15 3 2 3 2" xfId="10704"/>
    <cellStyle name="Input 15 3 2 3 2 2" xfId="32655"/>
    <cellStyle name="Input 15 3 2 3 3" xfId="12634"/>
    <cellStyle name="Input 15 3 2 3 3 2" xfId="18956"/>
    <cellStyle name="Input 15 3 2 3 3 2 2" xfId="36319"/>
    <cellStyle name="Input 15 3 2 3 3 3" xfId="33566"/>
    <cellStyle name="Input 15 3 2 3 4" xfId="15680"/>
    <cellStyle name="Input 15 3 2 3 4 2" xfId="35111"/>
    <cellStyle name="Input 15 3 2 3 5" xfId="29078"/>
    <cellStyle name="Input 15 3 2 4" xfId="6290"/>
    <cellStyle name="Input 15 3 2 4 2" xfId="13523"/>
    <cellStyle name="Input 15 3 2 4 2 2" xfId="33993"/>
    <cellStyle name="Input 15 3 2 4 3" xfId="30426"/>
    <cellStyle name="Input 15 3 2 5" xfId="8561"/>
    <cellStyle name="Input 15 3 2 5 2" xfId="31545"/>
    <cellStyle name="Input 15 3 2 6" xfId="6445"/>
    <cellStyle name="Input 15 3 2 6 2" xfId="13651"/>
    <cellStyle name="Input 15 3 2 6 2 2" xfId="34103"/>
    <cellStyle name="Input 15 3 2 6 3" xfId="30550"/>
    <cellStyle name="Input 15 3 2 7" xfId="4873"/>
    <cellStyle name="Input 15 3 2 7 2" xfId="29511"/>
    <cellStyle name="Input 15 3 3" xfId="2440"/>
    <cellStyle name="Input 15 3 3 2" xfId="7037"/>
    <cellStyle name="Input 15 3 3 2 2" xfId="14211"/>
    <cellStyle name="Input 15 3 3 2 2 2" xfId="34483"/>
    <cellStyle name="Input 15 3 3 2 3" xfId="30932"/>
    <cellStyle name="Input 15 3 3 3" xfId="9219"/>
    <cellStyle name="Input 15 3 3 3 2" xfId="32021"/>
    <cellStyle name="Input 15 3 3 4" xfId="11234"/>
    <cellStyle name="Input 15 3 3 4 2" xfId="17563"/>
    <cellStyle name="Input 15 3 3 4 2 2" xfId="35766"/>
    <cellStyle name="Input 15 3 3 4 3" xfId="33013"/>
    <cellStyle name="Input 15 3 3 5" xfId="5467"/>
    <cellStyle name="Input 15 3 3 5 2" xfId="29906"/>
    <cellStyle name="Input 15 3 3 6" xfId="28525"/>
    <cellStyle name="Input 15 3 4" xfId="2570"/>
    <cellStyle name="Input 15 3 4 2" xfId="7167"/>
    <cellStyle name="Input 15 3 4 2 2" xfId="14341"/>
    <cellStyle name="Input 15 3 4 2 2 2" xfId="34613"/>
    <cellStyle name="Input 15 3 4 2 3" xfId="31062"/>
    <cellStyle name="Input 15 3 4 3" xfId="9349"/>
    <cellStyle name="Input 15 3 4 3 2" xfId="32151"/>
    <cellStyle name="Input 15 3 4 4" xfId="11309"/>
    <cellStyle name="Input 15 3 4 4 2" xfId="17638"/>
    <cellStyle name="Input 15 3 4 4 2 2" xfId="35841"/>
    <cellStyle name="Input 15 3 4 4 3" xfId="33088"/>
    <cellStyle name="Input 15 3 4 5" xfId="5566"/>
    <cellStyle name="Input 15 3 4 5 2" xfId="29993"/>
    <cellStyle name="Input 15 3 4 6" xfId="28600"/>
    <cellStyle name="Input 15 3 5" xfId="3229"/>
    <cellStyle name="Input 15 3 5 2" xfId="7805"/>
    <cellStyle name="Input 15 3 5 2 2" xfId="14963"/>
    <cellStyle name="Input 15 3 5 2 2 2" xfId="34799"/>
    <cellStyle name="Input 15 3 5 2 3" xfId="31251"/>
    <cellStyle name="Input 15 3 5 3" xfId="9984"/>
    <cellStyle name="Input 15 3 5 3 2" xfId="32343"/>
    <cellStyle name="Input 15 3 5 4" xfId="11915"/>
    <cellStyle name="Input 15 3 5 4 2" xfId="18240"/>
    <cellStyle name="Input 15 3 5 4 2 2" xfId="36008"/>
    <cellStyle name="Input 15 3 5 4 3" xfId="33255"/>
    <cellStyle name="Input 15 3 5 5" xfId="5025"/>
    <cellStyle name="Input 15 3 5 5 2" xfId="29627"/>
    <cellStyle name="Input 15 3 5 6" xfId="28767"/>
    <cellStyle name="Input 15 3 6" xfId="3703"/>
    <cellStyle name="Input 15 3 6 2" xfId="10458"/>
    <cellStyle name="Input 15 3 6 2 2" xfId="32545"/>
    <cellStyle name="Input 15 3 6 3" xfId="12388"/>
    <cellStyle name="Input 15 3 6 3 2" xfId="18711"/>
    <cellStyle name="Input 15 3 6 3 2 2" xfId="36209"/>
    <cellStyle name="Input 15 3 6 3 3" xfId="33456"/>
    <cellStyle name="Input 15 3 6 4" xfId="8279"/>
    <cellStyle name="Input 15 3 6 4 2" xfId="22276"/>
    <cellStyle name="Input 15 3 6 4 2 2" xfId="36773"/>
    <cellStyle name="Input 15 3 6 4 3" xfId="31453"/>
    <cellStyle name="Input 15 3 6 5" xfId="15435"/>
    <cellStyle name="Input 15 3 6 5 2" xfId="35001"/>
    <cellStyle name="Input 15 3 6 6" xfId="28968"/>
    <cellStyle name="Input 15 3 7" xfId="6502"/>
    <cellStyle name="Input 15 3 7 2" xfId="13680"/>
    <cellStyle name="Input 15 3 7 2 2" xfId="34124"/>
    <cellStyle name="Input 15 3 7 3" xfId="30573"/>
    <cellStyle name="Input 15 3 8" xfId="8685"/>
    <cellStyle name="Input 15 3 8 2" xfId="31662"/>
    <cellStyle name="Input 15 3 9" xfId="10799"/>
    <cellStyle name="Input 15 3 9 2" xfId="17131"/>
    <cellStyle name="Input 15 3 9 2 2" xfId="35503"/>
    <cellStyle name="Input 15 3 9 3" xfId="32750"/>
    <cellStyle name="Input 15 4" xfId="1960"/>
    <cellStyle name="Input 15 4 2" xfId="2495"/>
    <cellStyle name="Input 15 4 2 2" xfId="7092"/>
    <cellStyle name="Input 15 4 2 2 2" xfId="14266"/>
    <cellStyle name="Input 15 4 2 2 2 2" xfId="34538"/>
    <cellStyle name="Input 15 4 2 2 3" xfId="30987"/>
    <cellStyle name="Input 15 4 2 3" xfId="9274"/>
    <cellStyle name="Input 15 4 2 3 2" xfId="32076"/>
    <cellStyle name="Input 15 4 3" xfId="5080"/>
    <cellStyle name="Input 15 4 3 2" xfId="29682"/>
    <cellStyle name="Input 15 4 4" xfId="6557"/>
    <cellStyle name="Input 15 4 4 2" xfId="13735"/>
    <cellStyle name="Input 15 4 4 2 2" xfId="34179"/>
    <cellStyle name="Input 15 4 4 3" xfId="30628"/>
    <cellStyle name="Input 15 4 5" xfId="8740"/>
    <cellStyle name="Input 15 4 5 2" xfId="31717"/>
    <cellStyle name="Input 15 4 6" xfId="10854"/>
    <cellStyle name="Input 15 4 6 2" xfId="17186"/>
    <cellStyle name="Input 15 4 6 2 2" xfId="35558"/>
    <cellStyle name="Input 15 4 6 3" xfId="32805"/>
    <cellStyle name="Input 15 5" xfId="1530"/>
    <cellStyle name="Input 15 5 2" xfId="3022"/>
    <cellStyle name="Input 15 5 2 2" xfId="7609"/>
    <cellStyle name="Input 15 5 2 2 2" xfId="14774"/>
    <cellStyle name="Input 15 5 2 2 2 2" xfId="34715"/>
    <cellStyle name="Input 15 5 2 2 3" xfId="31167"/>
    <cellStyle name="Input 15 5 2 3" xfId="9788"/>
    <cellStyle name="Input 15 5 2 3 2" xfId="32255"/>
    <cellStyle name="Input 15 5 3" xfId="6297"/>
    <cellStyle name="Input 15 5 3 2" xfId="13529"/>
    <cellStyle name="Input 15 5 3 2 2" xfId="33999"/>
    <cellStyle name="Input 15 5 3 3" xfId="30432"/>
    <cellStyle name="Input 15 5 4" xfId="8566"/>
    <cellStyle name="Input 15 5 4 2" xfId="31550"/>
    <cellStyle name="Input 15 5 5" xfId="8611"/>
    <cellStyle name="Input 15 5 5 2" xfId="15757"/>
    <cellStyle name="Input 15 5 5 2 2" xfId="35150"/>
    <cellStyle name="Input 15 5 5 3" xfId="31594"/>
    <cellStyle name="Input 15 5 6" xfId="4588"/>
    <cellStyle name="Input 15 5 6 2" xfId="20596"/>
    <cellStyle name="Input 15 5 6 2 2" xfId="36439"/>
    <cellStyle name="Input 15 5 6 3" xfId="29324"/>
    <cellStyle name="Input 15 5 7" xfId="4691"/>
    <cellStyle name="Input 15 5 7 2" xfId="29387"/>
    <cellStyle name="Input 15 6" xfId="2039"/>
    <cellStyle name="Input 15 6 2" xfId="6636"/>
    <cellStyle name="Input 15 6 2 2" xfId="13814"/>
    <cellStyle name="Input 15 6 2 2 2" xfId="34240"/>
    <cellStyle name="Input 15 6 2 3" xfId="30689"/>
    <cellStyle name="Input 15 6 3" xfId="8819"/>
    <cellStyle name="Input 15 6 3 2" xfId="31778"/>
    <cellStyle name="Input 15 6 4" xfId="10933"/>
    <cellStyle name="Input 15 6 4 2" xfId="17265"/>
    <cellStyle name="Input 15 6 4 2 2" xfId="35619"/>
    <cellStyle name="Input 15 6 4 3" xfId="32866"/>
    <cellStyle name="Input 15 6 5" xfId="5141"/>
    <cellStyle name="Input 15 6 5 2" xfId="29742"/>
    <cellStyle name="Input 15 7" xfId="2293"/>
    <cellStyle name="Input 15 7 2" xfId="6890"/>
    <cellStyle name="Input 15 7 2 2" xfId="14064"/>
    <cellStyle name="Input 15 7 2 2 2" xfId="34373"/>
    <cellStyle name="Input 15 7 2 3" xfId="30822"/>
    <cellStyle name="Input 15 7 3" xfId="9073"/>
    <cellStyle name="Input 15 7 3 2" xfId="31911"/>
    <cellStyle name="Input 15 8" xfId="5936"/>
    <cellStyle name="Input 15 8 2" xfId="13198"/>
    <cellStyle name="Input 15 8 2 2" xfId="33804"/>
    <cellStyle name="Input 15 8 3" xfId="30216"/>
    <cellStyle name="Input 15 9" xfId="5695"/>
    <cellStyle name="Input 15 9 2" xfId="30086"/>
    <cellStyle name="Input 16" xfId="1378"/>
    <cellStyle name="Input 16 2" xfId="1796"/>
    <cellStyle name="Input 16 2 10" xfId="4098"/>
    <cellStyle name="Input 16 2 10 2" xfId="29153"/>
    <cellStyle name="Input 16 2 2" xfId="1478"/>
    <cellStyle name="Input 16 2 2 2" xfId="3417"/>
    <cellStyle name="Input 16 2 2 2 2" xfId="10172"/>
    <cellStyle name="Input 16 2 2 2 2 2" xfId="32426"/>
    <cellStyle name="Input 16 2 2 2 3" xfId="12102"/>
    <cellStyle name="Input 16 2 2 2 3 2" xfId="18427"/>
    <cellStyle name="Input 16 2 2 2 3 2 2" xfId="36090"/>
    <cellStyle name="Input 16 2 2 2 3 3" xfId="33337"/>
    <cellStyle name="Input 16 2 2 2 4" xfId="7993"/>
    <cellStyle name="Input 16 2 2 2 4 2" xfId="21997"/>
    <cellStyle name="Input 16 2 2 2 4 2 2" xfId="36654"/>
    <cellStyle name="Input 16 2 2 2 4 3" xfId="31334"/>
    <cellStyle name="Input 16 2 2 2 5" xfId="15151"/>
    <cellStyle name="Input 16 2 2 2 5 2" xfId="34882"/>
    <cellStyle name="Input 16 2 2 2 6" xfId="28849"/>
    <cellStyle name="Input 16 2 2 3" xfId="3890"/>
    <cellStyle name="Input 16 2 2 3 2" xfId="10645"/>
    <cellStyle name="Input 16 2 2 3 2 2" xfId="32627"/>
    <cellStyle name="Input 16 2 2 3 3" xfId="12575"/>
    <cellStyle name="Input 16 2 2 3 3 2" xfId="18898"/>
    <cellStyle name="Input 16 2 2 3 3 2 2" xfId="36291"/>
    <cellStyle name="Input 16 2 2 3 3 3" xfId="33538"/>
    <cellStyle name="Input 16 2 2 3 4" xfId="15622"/>
    <cellStyle name="Input 16 2 2 3 4 2" xfId="35083"/>
    <cellStyle name="Input 16 2 2 3 5" xfId="29050"/>
    <cellStyle name="Input 16 2 2 4" xfId="6257"/>
    <cellStyle name="Input 16 2 2 4 2" xfId="13493"/>
    <cellStyle name="Input 16 2 2 4 2 2" xfId="33979"/>
    <cellStyle name="Input 16 2 2 4 3" xfId="30409"/>
    <cellStyle name="Input 16 2 2 5" xfId="8526"/>
    <cellStyle name="Input 16 2 2 5 2" xfId="31529"/>
    <cellStyle name="Input 16 2 2 6" xfId="5680"/>
    <cellStyle name="Input 16 2 2 6 2" xfId="13022"/>
    <cellStyle name="Input 16 2 2 6 2 2" xfId="33714"/>
    <cellStyle name="Input 16 2 2 6 3" xfId="30077"/>
    <cellStyle name="Input 16 2 2 7" xfId="4863"/>
    <cellStyle name="Input 16 2 2 7 2" xfId="29501"/>
    <cellStyle name="Input 16 2 3" xfId="2405"/>
    <cellStyle name="Input 16 2 3 2" xfId="7002"/>
    <cellStyle name="Input 16 2 3 2 2" xfId="14176"/>
    <cellStyle name="Input 16 2 3 2 2 2" xfId="34451"/>
    <cellStyle name="Input 16 2 3 2 3" xfId="30900"/>
    <cellStyle name="Input 16 2 3 3" xfId="9185"/>
    <cellStyle name="Input 16 2 3 3 2" xfId="31989"/>
    <cellStyle name="Input 16 2 3 4" xfId="11203"/>
    <cellStyle name="Input 16 2 3 4 2" xfId="17532"/>
    <cellStyle name="Input 16 2 3 4 2 2" xfId="35737"/>
    <cellStyle name="Input 16 2 3 4 3" xfId="32984"/>
    <cellStyle name="Input 16 2 3 5" xfId="5433"/>
    <cellStyle name="Input 16 2 3 5 2" xfId="29875"/>
    <cellStyle name="Input 16 2 3 6" xfId="28496"/>
    <cellStyle name="Input 16 2 4" xfId="2542"/>
    <cellStyle name="Input 16 2 4 2" xfId="7139"/>
    <cellStyle name="Input 16 2 4 2 2" xfId="14313"/>
    <cellStyle name="Input 16 2 4 2 2 2" xfId="34585"/>
    <cellStyle name="Input 16 2 4 2 3" xfId="31034"/>
    <cellStyle name="Input 16 2 4 3" xfId="9321"/>
    <cellStyle name="Input 16 2 4 3 2" xfId="32123"/>
    <cellStyle name="Input 16 2 4 4" xfId="11281"/>
    <cellStyle name="Input 16 2 4 4 2" xfId="17610"/>
    <cellStyle name="Input 16 2 4 4 2 2" xfId="35813"/>
    <cellStyle name="Input 16 2 4 4 3" xfId="33060"/>
    <cellStyle name="Input 16 2 4 5" xfId="5538"/>
    <cellStyle name="Input 16 2 4 5 2" xfId="29965"/>
    <cellStyle name="Input 16 2 4 6" xfId="28572"/>
    <cellStyle name="Input 16 2 5" xfId="3154"/>
    <cellStyle name="Input 16 2 5 2" xfId="7741"/>
    <cellStyle name="Input 16 2 5 2 2" xfId="14905"/>
    <cellStyle name="Input 16 2 5 2 2 2" xfId="34771"/>
    <cellStyle name="Input 16 2 5 2 3" xfId="31223"/>
    <cellStyle name="Input 16 2 5 3" xfId="9920"/>
    <cellStyle name="Input 16 2 5 3 2" xfId="32311"/>
    <cellStyle name="Input 16 2 5 4" xfId="11857"/>
    <cellStyle name="Input 16 2 5 4 2" xfId="18182"/>
    <cellStyle name="Input 16 2 5 4 2 2" xfId="35980"/>
    <cellStyle name="Input 16 2 5 4 3" xfId="33227"/>
    <cellStyle name="Input 16 2 5 5" xfId="4973"/>
    <cellStyle name="Input 16 2 5 5 2" xfId="29600"/>
    <cellStyle name="Input 16 2 5 6" xfId="28739"/>
    <cellStyle name="Input 16 2 6" xfId="3647"/>
    <cellStyle name="Input 16 2 6 2" xfId="10402"/>
    <cellStyle name="Input 16 2 6 2 2" xfId="32519"/>
    <cellStyle name="Input 16 2 6 3" xfId="12332"/>
    <cellStyle name="Input 16 2 6 3 2" xfId="18655"/>
    <cellStyle name="Input 16 2 6 3 2 2" xfId="36183"/>
    <cellStyle name="Input 16 2 6 3 3" xfId="33430"/>
    <cellStyle name="Input 16 2 6 4" xfId="8223"/>
    <cellStyle name="Input 16 2 6 4 2" xfId="22220"/>
    <cellStyle name="Input 16 2 6 4 2 2" xfId="36747"/>
    <cellStyle name="Input 16 2 6 4 3" xfId="31427"/>
    <cellStyle name="Input 16 2 6 5" xfId="15379"/>
    <cellStyle name="Input 16 2 6 5 2" xfId="34975"/>
    <cellStyle name="Input 16 2 6 6" xfId="28942"/>
    <cellStyle name="Input 16 2 7" xfId="6428"/>
    <cellStyle name="Input 16 2 7 2" xfId="13637"/>
    <cellStyle name="Input 16 2 7 2 2" xfId="34089"/>
    <cellStyle name="Input 16 2 7 3" xfId="30535"/>
    <cellStyle name="Input 16 2 8" xfId="8650"/>
    <cellStyle name="Input 16 2 8 2" xfId="31630"/>
    <cellStyle name="Input 16 2 9" xfId="10774"/>
    <cellStyle name="Input 16 2 9 2" xfId="17106"/>
    <cellStyle name="Input 16 2 9 2 2" xfId="35478"/>
    <cellStyle name="Input 16 2 9 3" xfId="32725"/>
    <cellStyle name="Input 16 3" xfId="1938"/>
    <cellStyle name="Input 16 3 2" xfId="2473"/>
    <cellStyle name="Input 16 3 2 2" xfId="7070"/>
    <cellStyle name="Input 16 3 2 2 2" xfId="14244"/>
    <cellStyle name="Input 16 3 2 2 2 2" xfId="34516"/>
    <cellStyle name="Input 16 3 2 2 3" xfId="30965"/>
    <cellStyle name="Input 16 3 2 3" xfId="9252"/>
    <cellStyle name="Input 16 3 2 3 2" xfId="32054"/>
    <cellStyle name="Input 16 3 3" xfId="5058"/>
    <cellStyle name="Input 16 3 3 2" xfId="29660"/>
    <cellStyle name="Input 16 3 4" xfId="6535"/>
    <cellStyle name="Input 16 3 4 2" xfId="13713"/>
    <cellStyle name="Input 16 3 4 2 2" xfId="34157"/>
    <cellStyle name="Input 16 3 4 3" xfId="30606"/>
    <cellStyle name="Input 16 3 5" xfId="8718"/>
    <cellStyle name="Input 16 3 5 2" xfId="31695"/>
    <cellStyle name="Input 16 3 6" xfId="10832"/>
    <cellStyle name="Input 16 3 6 2" xfId="17164"/>
    <cellStyle name="Input 16 3 6 2 2" xfId="35536"/>
    <cellStyle name="Input 16 3 6 3" xfId="32783"/>
    <cellStyle name="Input 16 4" xfId="1423"/>
    <cellStyle name="Input 16 4 2" xfId="4837"/>
    <cellStyle name="Input 16 4 2 2" xfId="29480"/>
    <cellStyle name="Input 16 4 3" xfId="6209"/>
    <cellStyle name="Input 16 4 3 2" xfId="13447"/>
    <cellStyle name="Input 16 4 3 2 2" xfId="33952"/>
    <cellStyle name="Input 16 4 3 3" xfId="30382"/>
    <cellStyle name="Input 16 4 4" xfId="8481"/>
    <cellStyle name="Input 16 4 4 2" xfId="31503"/>
    <cellStyle name="Input 16 4 5" xfId="6342"/>
    <cellStyle name="Input 16 4 5 2" xfId="13573"/>
    <cellStyle name="Input 16 4 5 2 2" xfId="34039"/>
    <cellStyle name="Input 16 4 5 3" xfId="30473"/>
    <cellStyle name="Input 16 4 6" xfId="4492"/>
    <cellStyle name="Input 16 4 6 2" xfId="20528"/>
    <cellStyle name="Input 16 4 6 2 2" xfId="36402"/>
    <cellStyle name="Input 16 4 6 3" xfId="29287"/>
    <cellStyle name="Input 16 4 7" xfId="4649"/>
    <cellStyle name="Input 16 4 7 2" xfId="29365"/>
    <cellStyle name="Input 16 5" xfId="2214"/>
    <cellStyle name="Input 16 5 2" xfId="6811"/>
    <cellStyle name="Input 16 5 2 2" xfId="13985"/>
    <cellStyle name="Input 16 5 2 2 2" xfId="34319"/>
    <cellStyle name="Input 16 5 2 3" xfId="30768"/>
    <cellStyle name="Input 16 5 3" xfId="8994"/>
    <cellStyle name="Input 16 5 3 2" xfId="31857"/>
    <cellStyle name="Input 16 6" xfId="4810"/>
    <cellStyle name="Input 16 6 2" xfId="29455"/>
    <cellStyle name="Input 16 7" xfId="6171"/>
    <cellStyle name="Input 16 7 2" xfId="13410"/>
    <cellStyle name="Input 16 7 2 2" xfId="33923"/>
    <cellStyle name="Input 16 7 3" xfId="30353"/>
    <cellStyle name="Input 16 8" xfId="5607"/>
    <cellStyle name="Input 16 8 2" xfId="30025"/>
    <cellStyle name="Input 16 9" xfId="5683"/>
    <cellStyle name="Input 16 9 2" xfId="13025"/>
    <cellStyle name="Input 16 9 2 2" xfId="33716"/>
    <cellStyle name="Input 16 9 3" xfId="30079"/>
    <cellStyle name="Input 17" xfId="1386"/>
    <cellStyle name="Input 17 2" xfId="1801"/>
    <cellStyle name="Input 17 2 10" xfId="3997"/>
    <cellStyle name="Input 17 2 10 2" xfId="29117"/>
    <cellStyle name="Input 17 2 2" xfId="2078"/>
    <cellStyle name="Input 17 2 2 2" xfId="3422"/>
    <cellStyle name="Input 17 2 2 2 2" xfId="10177"/>
    <cellStyle name="Input 17 2 2 2 2 2" xfId="32431"/>
    <cellStyle name="Input 17 2 2 2 3" xfId="12107"/>
    <cellStyle name="Input 17 2 2 2 3 2" xfId="18432"/>
    <cellStyle name="Input 17 2 2 2 3 2 2" xfId="36095"/>
    <cellStyle name="Input 17 2 2 2 3 3" xfId="33342"/>
    <cellStyle name="Input 17 2 2 2 4" xfId="7998"/>
    <cellStyle name="Input 17 2 2 2 4 2" xfId="22002"/>
    <cellStyle name="Input 17 2 2 2 4 2 2" xfId="36659"/>
    <cellStyle name="Input 17 2 2 2 4 3" xfId="31339"/>
    <cellStyle name="Input 17 2 2 2 5" xfId="15156"/>
    <cellStyle name="Input 17 2 2 2 5 2" xfId="34887"/>
    <cellStyle name="Input 17 2 2 2 6" xfId="28854"/>
    <cellStyle name="Input 17 2 2 3" xfId="3895"/>
    <cellStyle name="Input 17 2 2 3 2" xfId="10650"/>
    <cellStyle name="Input 17 2 2 3 2 2" xfId="32632"/>
    <cellStyle name="Input 17 2 2 3 3" xfId="12580"/>
    <cellStyle name="Input 17 2 2 3 3 2" xfId="18903"/>
    <cellStyle name="Input 17 2 2 3 3 2 2" xfId="36296"/>
    <cellStyle name="Input 17 2 2 3 3 3" xfId="33543"/>
    <cellStyle name="Input 17 2 2 3 4" xfId="15627"/>
    <cellStyle name="Input 17 2 2 3 4 2" xfId="35088"/>
    <cellStyle name="Input 17 2 2 3 5" xfId="29055"/>
    <cellStyle name="Input 17 2 2 4" xfId="6675"/>
    <cellStyle name="Input 17 2 2 4 2" xfId="13852"/>
    <cellStyle name="Input 17 2 2 4 2 2" xfId="34263"/>
    <cellStyle name="Input 17 2 2 4 3" xfId="30712"/>
    <cellStyle name="Input 17 2 2 5" xfId="8858"/>
    <cellStyle name="Input 17 2 2 5 2" xfId="31801"/>
    <cellStyle name="Input 17 2 2 6" xfId="10972"/>
    <cellStyle name="Input 17 2 2 6 2" xfId="17303"/>
    <cellStyle name="Input 17 2 2 6 2 2" xfId="35642"/>
    <cellStyle name="Input 17 2 2 6 3" xfId="32889"/>
    <cellStyle name="Input 17 2 2 7" xfId="5164"/>
    <cellStyle name="Input 17 2 2 7 2" xfId="29760"/>
    <cellStyle name="Input 17 2 3" xfId="2410"/>
    <cellStyle name="Input 17 2 3 2" xfId="7007"/>
    <cellStyle name="Input 17 2 3 2 2" xfId="14181"/>
    <cellStyle name="Input 17 2 3 2 2 2" xfId="34456"/>
    <cellStyle name="Input 17 2 3 2 3" xfId="30905"/>
    <cellStyle name="Input 17 2 3 3" xfId="9190"/>
    <cellStyle name="Input 17 2 3 3 2" xfId="31994"/>
    <cellStyle name="Input 17 2 3 4" xfId="11208"/>
    <cellStyle name="Input 17 2 3 4 2" xfId="17537"/>
    <cellStyle name="Input 17 2 3 4 2 2" xfId="35742"/>
    <cellStyle name="Input 17 2 3 4 3" xfId="32989"/>
    <cellStyle name="Input 17 2 3 5" xfId="5438"/>
    <cellStyle name="Input 17 2 3 5 2" xfId="29880"/>
    <cellStyle name="Input 17 2 3 6" xfId="28501"/>
    <cellStyle name="Input 17 2 4" xfId="2547"/>
    <cellStyle name="Input 17 2 4 2" xfId="7144"/>
    <cellStyle name="Input 17 2 4 2 2" xfId="14318"/>
    <cellStyle name="Input 17 2 4 2 2 2" xfId="34590"/>
    <cellStyle name="Input 17 2 4 2 3" xfId="31039"/>
    <cellStyle name="Input 17 2 4 3" xfId="9326"/>
    <cellStyle name="Input 17 2 4 3 2" xfId="32128"/>
    <cellStyle name="Input 17 2 4 4" xfId="11286"/>
    <cellStyle name="Input 17 2 4 4 2" xfId="17615"/>
    <cellStyle name="Input 17 2 4 4 2 2" xfId="35818"/>
    <cellStyle name="Input 17 2 4 4 3" xfId="33065"/>
    <cellStyle name="Input 17 2 4 5" xfId="5543"/>
    <cellStyle name="Input 17 2 4 5 2" xfId="29970"/>
    <cellStyle name="Input 17 2 4 6" xfId="28577"/>
    <cellStyle name="Input 17 2 5" xfId="3159"/>
    <cellStyle name="Input 17 2 5 2" xfId="7746"/>
    <cellStyle name="Input 17 2 5 2 2" xfId="14910"/>
    <cellStyle name="Input 17 2 5 2 2 2" xfId="34776"/>
    <cellStyle name="Input 17 2 5 2 3" xfId="31228"/>
    <cellStyle name="Input 17 2 5 3" xfId="9925"/>
    <cellStyle name="Input 17 2 5 3 2" xfId="32316"/>
    <cellStyle name="Input 17 2 5 4" xfId="11862"/>
    <cellStyle name="Input 17 2 5 4 2" xfId="18187"/>
    <cellStyle name="Input 17 2 5 4 2 2" xfId="35985"/>
    <cellStyle name="Input 17 2 5 4 3" xfId="33232"/>
    <cellStyle name="Input 17 2 5 5" xfId="4978"/>
    <cellStyle name="Input 17 2 5 5 2" xfId="29605"/>
    <cellStyle name="Input 17 2 5 6" xfId="28744"/>
    <cellStyle name="Input 17 2 6" xfId="3652"/>
    <cellStyle name="Input 17 2 6 2" xfId="10407"/>
    <cellStyle name="Input 17 2 6 2 2" xfId="32524"/>
    <cellStyle name="Input 17 2 6 3" xfId="12337"/>
    <cellStyle name="Input 17 2 6 3 2" xfId="18660"/>
    <cellStyle name="Input 17 2 6 3 2 2" xfId="36188"/>
    <cellStyle name="Input 17 2 6 3 3" xfId="33435"/>
    <cellStyle name="Input 17 2 6 4" xfId="8228"/>
    <cellStyle name="Input 17 2 6 4 2" xfId="22225"/>
    <cellStyle name="Input 17 2 6 4 2 2" xfId="36752"/>
    <cellStyle name="Input 17 2 6 4 3" xfId="31432"/>
    <cellStyle name="Input 17 2 6 5" xfId="15384"/>
    <cellStyle name="Input 17 2 6 5 2" xfId="34980"/>
    <cellStyle name="Input 17 2 6 6" xfId="28947"/>
    <cellStyle name="Input 17 2 7" xfId="6433"/>
    <cellStyle name="Input 17 2 7 2" xfId="13642"/>
    <cellStyle name="Input 17 2 7 2 2" xfId="34094"/>
    <cellStyle name="Input 17 2 7 3" xfId="30540"/>
    <cellStyle name="Input 17 2 8" xfId="8655"/>
    <cellStyle name="Input 17 2 8 2" xfId="31635"/>
    <cellStyle name="Input 17 2 9" xfId="10779"/>
    <cellStyle name="Input 17 2 9 2" xfId="17111"/>
    <cellStyle name="Input 17 2 9 2 2" xfId="35483"/>
    <cellStyle name="Input 17 2 9 3" xfId="32730"/>
    <cellStyle name="Input 17 3" xfId="1943"/>
    <cellStyle name="Input 17 3 2" xfId="2478"/>
    <cellStyle name="Input 17 3 2 2" xfId="7075"/>
    <cellStyle name="Input 17 3 2 2 2" xfId="14249"/>
    <cellStyle name="Input 17 3 2 2 2 2" xfId="34521"/>
    <cellStyle name="Input 17 3 2 2 3" xfId="30970"/>
    <cellStyle name="Input 17 3 2 3" xfId="9257"/>
    <cellStyle name="Input 17 3 2 3 2" xfId="32059"/>
    <cellStyle name="Input 17 3 3" xfId="5063"/>
    <cellStyle name="Input 17 3 3 2" xfId="29665"/>
    <cellStyle name="Input 17 3 4" xfId="6540"/>
    <cellStyle name="Input 17 3 4 2" xfId="13718"/>
    <cellStyle name="Input 17 3 4 2 2" xfId="34162"/>
    <cellStyle name="Input 17 3 4 3" xfId="30611"/>
    <cellStyle name="Input 17 3 5" xfId="8723"/>
    <cellStyle name="Input 17 3 5 2" xfId="31700"/>
    <cellStyle name="Input 17 3 6" xfId="10837"/>
    <cellStyle name="Input 17 3 6 2" xfId="17169"/>
    <cellStyle name="Input 17 3 6 2 2" xfId="35541"/>
    <cellStyle name="Input 17 3 6 3" xfId="32788"/>
    <cellStyle name="Input 17 4" xfId="2054"/>
    <cellStyle name="Input 17 4 2" xfId="5149"/>
    <cellStyle name="Input 17 4 2 2" xfId="29750"/>
    <cellStyle name="Input 17 4 3" xfId="6651"/>
    <cellStyle name="Input 17 4 3 2" xfId="13829"/>
    <cellStyle name="Input 17 4 3 2 2" xfId="34251"/>
    <cellStyle name="Input 17 4 3 3" xfId="30700"/>
    <cellStyle name="Input 17 4 4" xfId="8834"/>
    <cellStyle name="Input 17 4 4 2" xfId="31789"/>
    <cellStyle name="Input 17 4 5" xfId="10948"/>
    <cellStyle name="Input 17 4 5 2" xfId="17280"/>
    <cellStyle name="Input 17 4 5 2 2" xfId="35630"/>
    <cellStyle name="Input 17 4 5 3" xfId="32877"/>
    <cellStyle name="Input 17 4 6" xfId="4499"/>
    <cellStyle name="Input 17 4 6 2" xfId="20535"/>
    <cellStyle name="Input 17 4 6 2 2" xfId="36408"/>
    <cellStyle name="Input 17 4 6 3" xfId="29293"/>
    <cellStyle name="Input 17 4 7" xfId="4682"/>
    <cellStyle name="Input 17 4 7 2" xfId="29381"/>
    <cellStyle name="Input 17 5" xfId="2220"/>
    <cellStyle name="Input 17 5 2" xfId="6817"/>
    <cellStyle name="Input 17 5 2 2" xfId="13991"/>
    <cellStyle name="Input 17 5 2 2 2" xfId="34324"/>
    <cellStyle name="Input 17 5 2 3" xfId="30773"/>
    <cellStyle name="Input 17 5 3" xfId="9000"/>
    <cellStyle name="Input 17 5 3 2" xfId="31862"/>
    <cellStyle name="Input 17 6" xfId="4816"/>
    <cellStyle name="Input 17 6 2" xfId="29461"/>
    <cellStyle name="Input 17 7" xfId="6179"/>
    <cellStyle name="Input 17 7 2" xfId="13418"/>
    <cellStyle name="Input 17 7 2 2" xfId="33929"/>
    <cellStyle name="Input 17 7 3" xfId="30359"/>
    <cellStyle name="Input 17 8" xfId="6361"/>
    <cellStyle name="Input 17 8 2" xfId="30486"/>
    <cellStyle name="Input 17 9" xfId="8614"/>
    <cellStyle name="Input 17 9 2" xfId="15758"/>
    <cellStyle name="Input 17 9 2 2" xfId="35151"/>
    <cellStyle name="Input 17 9 3" xfId="31597"/>
    <cellStyle name="Input 18" xfId="1552"/>
    <cellStyle name="Input 18 2" xfId="1927"/>
    <cellStyle name="Input 18 2 10" xfId="4177"/>
    <cellStyle name="Input 18 2 10 2" xfId="29201"/>
    <cellStyle name="Input 18 2 2" xfId="1996"/>
    <cellStyle name="Input 18 2 2 2" xfId="3498"/>
    <cellStyle name="Input 18 2 2 2 2" xfId="10253"/>
    <cellStyle name="Input 18 2 2 2 2 2" xfId="32476"/>
    <cellStyle name="Input 18 2 2 2 3" xfId="12183"/>
    <cellStyle name="Input 18 2 2 2 3 2" xfId="18507"/>
    <cellStyle name="Input 18 2 2 2 3 2 2" xfId="36140"/>
    <cellStyle name="Input 18 2 2 2 3 3" xfId="33387"/>
    <cellStyle name="Input 18 2 2 2 4" xfId="8074"/>
    <cellStyle name="Input 18 2 2 2 4 2" xfId="22077"/>
    <cellStyle name="Input 18 2 2 2 4 2 2" xfId="36704"/>
    <cellStyle name="Input 18 2 2 2 4 3" xfId="31384"/>
    <cellStyle name="Input 18 2 2 2 5" xfId="15231"/>
    <cellStyle name="Input 18 2 2 2 5 2" xfId="34932"/>
    <cellStyle name="Input 18 2 2 2 6" xfId="28899"/>
    <cellStyle name="Input 18 2 2 3" xfId="3971"/>
    <cellStyle name="Input 18 2 2 3 2" xfId="10726"/>
    <cellStyle name="Input 18 2 2 3 2 2" xfId="32677"/>
    <cellStyle name="Input 18 2 2 3 3" xfId="12656"/>
    <cellStyle name="Input 18 2 2 3 3 2" xfId="18978"/>
    <cellStyle name="Input 18 2 2 3 3 2 2" xfId="36341"/>
    <cellStyle name="Input 18 2 2 3 3 3" xfId="33588"/>
    <cellStyle name="Input 18 2 2 3 4" xfId="15702"/>
    <cellStyle name="Input 18 2 2 3 4 2" xfId="35133"/>
    <cellStyle name="Input 18 2 2 3 5" xfId="29100"/>
    <cellStyle name="Input 18 2 2 4" xfId="6593"/>
    <cellStyle name="Input 18 2 2 4 2" xfId="13771"/>
    <cellStyle name="Input 18 2 2 4 2 2" xfId="34213"/>
    <cellStyle name="Input 18 2 2 4 3" xfId="30662"/>
    <cellStyle name="Input 18 2 2 5" xfId="8776"/>
    <cellStyle name="Input 18 2 2 5 2" xfId="31751"/>
    <cellStyle name="Input 18 2 2 6" xfId="10890"/>
    <cellStyle name="Input 18 2 2 6 2" xfId="17222"/>
    <cellStyle name="Input 18 2 2 6 2 2" xfId="35592"/>
    <cellStyle name="Input 18 2 2 6 3" xfId="32839"/>
    <cellStyle name="Input 18 2 2 7" xfId="5114"/>
    <cellStyle name="Input 18 2 2 7 2" xfId="29716"/>
    <cellStyle name="Input 18 2 3" xfId="2462"/>
    <cellStyle name="Input 18 2 3 2" xfId="7059"/>
    <cellStyle name="Input 18 2 3 2 2" xfId="14233"/>
    <cellStyle name="Input 18 2 3 2 2 2" xfId="34505"/>
    <cellStyle name="Input 18 2 3 2 3" xfId="30954"/>
    <cellStyle name="Input 18 2 3 3" xfId="9241"/>
    <cellStyle name="Input 18 2 3 3 2" xfId="32043"/>
    <cellStyle name="Input 18 2 3 4" xfId="11256"/>
    <cellStyle name="Input 18 2 3 4 2" xfId="17585"/>
    <cellStyle name="Input 18 2 3 4 2 2" xfId="35788"/>
    <cellStyle name="Input 18 2 3 4 3" xfId="33035"/>
    <cellStyle name="Input 18 2 3 5" xfId="5489"/>
    <cellStyle name="Input 18 2 3 5 2" xfId="29928"/>
    <cellStyle name="Input 18 2 3 6" xfId="28547"/>
    <cellStyle name="Input 18 2 4" xfId="2592"/>
    <cellStyle name="Input 18 2 4 2" xfId="7189"/>
    <cellStyle name="Input 18 2 4 2 2" xfId="14363"/>
    <cellStyle name="Input 18 2 4 2 2 2" xfId="34635"/>
    <cellStyle name="Input 18 2 4 2 3" xfId="31084"/>
    <cellStyle name="Input 18 2 4 3" xfId="9371"/>
    <cellStyle name="Input 18 2 4 3 2" xfId="32173"/>
    <cellStyle name="Input 18 2 4 4" xfId="11331"/>
    <cellStyle name="Input 18 2 4 4 2" xfId="17660"/>
    <cellStyle name="Input 18 2 4 4 2 2" xfId="35863"/>
    <cellStyle name="Input 18 2 4 4 3" xfId="33110"/>
    <cellStyle name="Input 18 2 4 5" xfId="5588"/>
    <cellStyle name="Input 18 2 4 5 2" xfId="30015"/>
    <cellStyle name="Input 18 2 4 6" xfId="28622"/>
    <cellStyle name="Input 18 2 5" xfId="3251"/>
    <cellStyle name="Input 18 2 5 2" xfId="7827"/>
    <cellStyle name="Input 18 2 5 2 2" xfId="14985"/>
    <cellStyle name="Input 18 2 5 2 2 2" xfId="34821"/>
    <cellStyle name="Input 18 2 5 2 3" xfId="31273"/>
    <cellStyle name="Input 18 2 5 3" xfId="10006"/>
    <cellStyle name="Input 18 2 5 3 2" xfId="32365"/>
    <cellStyle name="Input 18 2 5 4" xfId="11937"/>
    <cellStyle name="Input 18 2 5 4 2" xfId="18262"/>
    <cellStyle name="Input 18 2 5 4 2 2" xfId="36030"/>
    <cellStyle name="Input 18 2 5 4 3" xfId="33277"/>
    <cellStyle name="Input 18 2 5 5" xfId="5047"/>
    <cellStyle name="Input 18 2 5 5 2" xfId="29649"/>
    <cellStyle name="Input 18 2 5 6" xfId="28789"/>
    <cellStyle name="Input 18 2 6" xfId="3725"/>
    <cellStyle name="Input 18 2 6 2" xfId="10480"/>
    <cellStyle name="Input 18 2 6 2 2" xfId="32567"/>
    <cellStyle name="Input 18 2 6 3" xfId="12410"/>
    <cellStyle name="Input 18 2 6 3 2" xfId="18733"/>
    <cellStyle name="Input 18 2 6 3 2 2" xfId="36231"/>
    <cellStyle name="Input 18 2 6 3 3" xfId="33478"/>
    <cellStyle name="Input 18 2 6 4" xfId="8301"/>
    <cellStyle name="Input 18 2 6 4 2" xfId="22298"/>
    <cellStyle name="Input 18 2 6 4 2 2" xfId="36795"/>
    <cellStyle name="Input 18 2 6 4 3" xfId="31475"/>
    <cellStyle name="Input 18 2 6 5" xfId="15457"/>
    <cellStyle name="Input 18 2 6 5 2" xfId="35023"/>
    <cellStyle name="Input 18 2 6 6" xfId="28990"/>
    <cellStyle name="Input 18 2 7" xfId="6524"/>
    <cellStyle name="Input 18 2 7 2" xfId="13702"/>
    <cellStyle name="Input 18 2 7 2 2" xfId="34146"/>
    <cellStyle name="Input 18 2 7 3" xfId="30595"/>
    <cellStyle name="Input 18 2 8" xfId="8707"/>
    <cellStyle name="Input 18 2 8 2" xfId="31684"/>
    <cellStyle name="Input 18 2 9" xfId="10821"/>
    <cellStyle name="Input 18 2 9 2" xfId="17153"/>
    <cellStyle name="Input 18 2 9 2 2" xfId="35525"/>
    <cellStyle name="Input 18 2 9 3" xfId="32772"/>
    <cellStyle name="Input 18 3" xfId="1982"/>
    <cellStyle name="Input 18 3 2" xfId="2517"/>
    <cellStyle name="Input 18 3 2 2" xfId="7114"/>
    <cellStyle name="Input 18 3 2 2 2" xfId="14288"/>
    <cellStyle name="Input 18 3 2 2 2 2" xfId="34560"/>
    <cellStyle name="Input 18 3 2 2 3" xfId="31009"/>
    <cellStyle name="Input 18 3 2 3" xfId="9296"/>
    <cellStyle name="Input 18 3 2 3 2" xfId="32098"/>
    <cellStyle name="Input 18 3 3" xfId="5102"/>
    <cellStyle name="Input 18 3 3 2" xfId="29704"/>
    <cellStyle name="Input 18 3 4" xfId="6579"/>
    <cellStyle name="Input 18 3 4 2" xfId="13757"/>
    <cellStyle name="Input 18 3 4 2 2" xfId="34201"/>
    <cellStyle name="Input 18 3 4 3" xfId="30650"/>
    <cellStyle name="Input 18 3 5" xfId="8762"/>
    <cellStyle name="Input 18 3 5 2" xfId="31739"/>
    <cellStyle name="Input 18 3 6" xfId="10876"/>
    <cellStyle name="Input 18 3 6 2" xfId="17208"/>
    <cellStyle name="Input 18 3 6 2 2" xfId="35580"/>
    <cellStyle name="Input 18 3 6 3" xfId="32827"/>
    <cellStyle name="Input 18 4" xfId="985"/>
    <cellStyle name="Input 18 4 2" xfId="4769"/>
    <cellStyle name="Input 18 4 2 2" xfId="29425"/>
    <cellStyle name="Input 18 4 3" xfId="6024"/>
    <cellStyle name="Input 18 4 3 2" xfId="13285"/>
    <cellStyle name="Input 18 4 3 2 2" xfId="33847"/>
    <cellStyle name="Input 18 4 3 3" xfId="30259"/>
    <cellStyle name="Input 18 4 4" xfId="5749"/>
    <cellStyle name="Input 18 4 4 2" xfId="30114"/>
    <cellStyle name="Input 18 4 5" xfId="6491"/>
    <cellStyle name="Input 18 4 5 2" xfId="13671"/>
    <cellStyle name="Input 18 4 5 2 2" xfId="34118"/>
    <cellStyle name="Input 18 4 5 3" xfId="30567"/>
    <cellStyle name="Input 18 4 6" xfId="4610"/>
    <cellStyle name="Input 18 4 6 2" xfId="20618"/>
    <cellStyle name="Input 18 4 6 2 2" xfId="36461"/>
    <cellStyle name="Input 18 4 6 3" xfId="29346"/>
    <cellStyle name="Input 18 4 7" xfId="8454"/>
    <cellStyle name="Input 18 4 7 2" xfId="31487"/>
    <cellStyle name="Input 18 5" xfId="2315"/>
    <cellStyle name="Input 18 5 2" xfId="6912"/>
    <cellStyle name="Input 18 5 2 2" xfId="14086"/>
    <cellStyle name="Input 18 5 2 2 2" xfId="34395"/>
    <cellStyle name="Input 18 5 2 3" xfId="30844"/>
    <cellStyle name="Input 18 5 3" xfId="9095"/>
    <cellStyle name="Input 18 5 3 2" xfId="31933"/>
    <cellStyle name="Input 18 6" xfId="4898"/>
    <cellStyle name="Input 18 6 2" xfId="29534"/>
    <cellStyle name="Input 18 7" xfId="6319"/>
    <cellStyle name="Input 18 7 2" xfId="13551"/>
    <cellStyle name="Input 18 7 2 2" xfId="34021"/>
    <cellStyle name="Input 18 7 3" xfId="30454"/>
    <cellStyle name="Input 18 8" xfId="8588"/>
    <cellStyle name="Input 18 8 2" xfId="31572"/>
    <cellStyle name="Input 18 9" xfId="6337"/>
    <cellStyle name="Input 18 9 2" xfId="13568"/>
    <cellStyle name="Input 18 9 2 2" xfId="34038"/>
    <cellStyle name="Input 18 9 3" xfId="30472"/>
    <cellStyle name="Input 19" xfId="1576"/>
    <cellStyle name="Input 19 10" xfId="4644"/>
    <cellStyle name="Input 19 10 2" xfId="29362"/>
    <cellStyle name="Input 19 2" xfId="941"/>
    <cellStyle name="Input 19 2 2" xfId="3259"/>
    <cellStyle name="Input 19 2 2 2" xfId="10014"/>
    <cellStyle name="Input 19 2 2 2 2" xfId="32373"/>
    <cellStyle name="Input 19 2 2 3" xfId="11944"/>
    <cellStyle name="Input 19 2 2 3 2" xfId="18269"/>
    <cellStyle name="Input 19 2 2 3 2 2" xfId="36037"/>
    <cellStyle name="Input 19 2 2 3 3" xfId="33284"/>
    <cellStyle name="Input 19 2 2 4" xfId="7835"/>
    <cellStyle name="Input 19 2 2 4 2" xfId="21839"/>
    <cellStyle name="Input 19 2 2 4 2 2" xfId="36601"/>
    <cellStyle name="Input 19 2 2 4 3" xfId="31281"/>
    <cellStyle name="Input 19 2 2 5" xfId="14993"/>
    <cellStyle name="Input 19 2 2 5 2" xfId="34829"/>
    <cellStyle name="Input 19 2 2 6" xfId="28796"/>
    <cellStyle name="Input 19 2 3" xfId="3732"/>
    <cellStyle name="Input 19 2 3 2" xfId="10487"/>
    <cellStyle name="Input 19 2 3 2 2" xfId="32574"/>
    <cellStyle name="Input 19 2 3 3" xfId="12417"/>
    <cellStyle name="Input 19 2 3 3 2" xfId="18740"/>
    <cellStyle name="Input 19 2 3 3 2 2" xfId="36238"/>
    <cellStyle name="Input 19 2 3 3 3" xfId="33485"/>
    <cellStyle name="Input 19 2 3 4" xfId="15464"/>
    <cellStyle name="Input 19 2 3 4 2" xfId="35030"/>
    <cellStyle name="Input 19 2 3 5" xfId="28997"/>
    <cellStyle name="Input 19 2 4" xfId="5982"/>
    <cellStyle name="Input 19 2 4 2" xfId="13243"/>
    <cellStyle name="Input 19 2 4 2 2" xfId="33822"/>
    <cellStyle name="Input 19 2 4 3" xfId="30234"/>
    <cellStyle name="Input 19 2 5" xfId="5710"/>
    <cellStyle name="Input 19 2 5 2" xfId="30092"/>
    <cellStyle name="Input 19 2 6" xfId="5804"/>
    <cellStyle name="Input 19 2 6 2" xfId="13095"/>
    <cellStyle name="Input 19 2 6 2 2" xfId="33748"/>
    <cellStyle name="Input 19 2 6 3" xfId="30136"/>
    <cellStyle name="Input 19 2 7" xfId="4748"/>
    <cellStyle name="Input 19 2 7 2" xfId="29405"/>
    <cellStyle name="Input 19 3" xfId="2329"/>
    <cellStyle name="Input 19 3 2" xfId="6926"/>
    <cellStyle name="Input 19 3 2 2" xfId="14100"/>
    <cellStyle name="Input 19 3 2 2 2" xfId="34407"/>
    <cellStyle name="Input 19 3 2 3" xfId="30856"/>
    <cellStyle name="Input 19 3 3" xfId="9109"/>
    <cellStyle name="Input 19 3 3 2" xfId="31945"/>
    <cellStyle name="Input 19 3 4" xfId="11138"/>
    <cellStyle name="Input 19 3 4 2" xfId="17467"/>
    <cellStyle name="Input 19 3 4 2 2" xfId="35704"/>
    <cellStyle name="Input 19 3 4 3" xfId="32951"/>
    <cellStyle name="Input 19 3 5" xfId="5366"/>
    <cellStyle name="Input 19 3 5 2" xfId="29841"/>
    <cellStyle name="Input 19 3 6" xfId="28463"/>
    <cellStyle name="Input 19 4" xfId="2278"/>
    <cellStyle name="Input 19 4 2" xfId="6875"/>
    <cellStyle name="Input 19 4 2 2" xfId="14049"/>
    <cellStyle name="Input 19 4 2 2 2" xfId="34369"/>
    <cellStyle name="Input 19 4 2 3" xfId="30818"/>
    <cellStyle name="Input 19 4 3" xfId="9058"/>
    <cellStyle name="Input 19 4 3 2" xfId="31907"/>
    <cellStyle name="Input 19 4 4" xfId="11119"/>
    <cellStyle name="Input 19 4 4 2" xfId="17448"/>
    <cellStyle name="Input 19 4 4 2 2" xfId="35698"/>
    <cellStyle name="Input 19 4 4 3" xfId="32945"/>
    <cellStyle name="Input 19 4 5" xfId="5331"/>
    <cellStyle name="Input 19 4 5 2" xfId="29826"/>
    <cellStyle name="Input 19 4 6" xfId="28458"/>
    <cellStyle name="Input 19 5" xfId="3031"/>
    <cellStyle name="Input 19 5 2" xfId="7618"/>
    <cellStyle name="Input 19 5 2 2" xfId="14783"/>
    <cellStyle name="Input 19 5 2 2 2" xfId="34720"/>
    <cellStyle name="Input 19 5 2 3" xfId="31172"/>
    <cellStyle name="Input 19 5 3" xfId="9797"/>
    <cellStyle name="Input 19 5 3 2" xfId="32260"/>
    <cellStyle name="Input 19 5 4" xfId="11734"/>
    <cellStyle name="Input 19 5 4 2" xfId="18060"/>
    <cellStyle name="Input 19 5 4 2 2" xfId="35929"/>
    <cellStyle name="Input 19 5 4 3" xfId="33176"/>
    <cellStyle name="Input 19 5 5" xfId="4909"/>
    <cellStyle name="Input 19 5 5 2" xfId="29545"/>
    <cellStyle name="Input 19 5 6" xfId="28688"/>
    <cellStyle name="Input 19 6" xfId="3546"/>
    <cellStyle name="Input 19 6 2" xfId="10301"/>
    <cellStyle name="Input 19 6 2 2" xfId="32487"/>
    <cellStyle name="Input 19 6 3" xfId="12231"/>
    <cellStyle name="Input 19 6 3 2" xfId="18554"/>
    <cellStyle name="Input 19 6 3 2 2" xfId="36151"/>
    <cellStyle name="Input 19 6 3 3" xfId="33398"/>
    <cellStyle name="Input 19 6 4" xfId="8122"/>
    <cellStyle name="Input 19 6 4 2" xfId="22119"/>
    <cellStyle name="Input 19 6 4 2 2" xfId="36715"/>
    <cellStyle name="Input 19 6 4 3" xfId="31395"/>
    <cellStyle name="Input 19 6 5" xfId="15278"/>
    <cellStyle name="Input 19 6 5 2" xfId="34943"/>
    <cellStyle name="Input 19 6 6" xfId="28910"/>
    <cellStyle name="Input 19 7" xfId="6332"/>
    <cellStyle name="Input 19 7 2" xfId="13563"/>
    <cellStyle name="Input 19 7 2 2" xfId="34033"/>
    <cellStyle name="Input 19 7 3" xfId="30467"/>
    <cellStyle name="Input 19 8" xfId="8602"/>
    <cellStyle name="Input 19 8 2" xfId="31586"/>
    <cellStyle name="Input 19 9" xfId="10737"/>
    <cellStyle name="Input 19 9 2" xfId="17069"/>
    <cellStyle name="Input 19 9 2 2" xfId="35441"/>
    <cellStyle name="Input 19 9 3" xfId="32688"/>
    <cellStyle name="Input 2" xfId="283"/>
    <cellStyle name="Input 2 10" xfId="2107"/>
    <cellStyle name="Input 2 10 2" xfId="6704"/>
    <cellStyle name="Input 2 10 2 2" xfId="13881"/>
    <cellStyle name="Input 2 10 2 2 2" xfId="34284"/>
    <cellStyle name="Input 2 10 2 3" xfId="30733"/>
    <cellStyle name="Input 2 10 3" xfId="8887"/>
    <cellStyle name="Input 2 10 3 2" xfId="31822"/>
    <cellStyle name="Input 2 11" xfId="5686"/>
    <cellStyle name="Input 2 11 2" xfId="13028"/>
    <cellStyle name="Input 2 11 2 2" xfId="33719"/>
    <cellStyle name="Input 2 11 3" xfId="30082"/>
    <cellStyle name="Input 2 12" xfId="5877"/>
    <cellStyle name="Input 2 12 2" xfId="30185"/>
    <cellStyle name="Input 2 13" xfId="37205"/>
    <cellStyle name="Input 2 14" xfId="37070"/>
    <cellStyle name="Input 2 15" xfId="37224"/>
    <cellStyle name="Input 2 16" xfId="37052"/>
    <cellStyle name="Input 2 17" xfId="37624"/>
    <cellStyle name="Input 2 18" xfId="37036"/>
    <cellStyle name="Input 2 19" xfId="36931"/>
    <cellStyle name="Input 2 2" xfId="552"/>
    <cellStyle name="Input 2 2 10" xfId="37674"/>
    <cellStyle name="Input 2 2 11" xfId="37814"/>
    <cellStyle name="Input 2 2 12" xfId="37964"/>
    <cellStyle name="Input 2 2 13" xfId="38108"/>
    <cellStyle name="Input 2 2 14" xfId="38249"/>
    <cellStyle name="Input 2 2 15" xfId="38391"/>
    <cellStyle name="Input 2 2 16" xfId="38534"/>
    <cellStyle name="Input 2 2 17" xfId="38677"/>
    <cellStyle name="Input 2 2 18" xfId="38820"/>
    <cellStyle name="Input 2 2 19" xfId="38964"/>
    <cellStyle name="Input 2 2 2" xfId="1407"/>
    <cellStyle name="Input 2 2 2 2" xfId="1820"/>
    <cellStyle name="Input 2 2 2 2 10" xfId="4140"/>
    <cellStyle name="Input 2 2 2 2 10 2" xfId="29177"/>
    <cellStyle name="Input 2 2 2 2 2" xfId="2058"/>
    <cellStyle name="Input 2 2 2 2 2 2" xfId="3436"/>
    <cellStyle name="Input 2 2 2 2 2 2 2" xfId="10191"/>
    <cellStyle name="Input 2 2 2 2 2 2 2 2" xfId="32438"/>
    <cellStyle name="Input 2 2 2 2 2 2 3" xfId="12121"/>
    <cellStyle name="Input 2 2 2 2 2 2 3 2" xfId="18446"/>
    <cellStyle name="Input 2 2 2 2 2 2 3 2 2" xfId="36102"/>
    <cellStyle name="Input 2 2 2 2 2 2 3 3" xfId="33349"/>
    <cellStyle name="Input 2 2 2 2 2 2 4" xfId="8012"/>
    <cellStyle name="Input 2 2 2 2 2 2 4 2" xfId="22016"/>
    <cellStyle name="Input 2 2 2 2 2 2 4 2 2" xfId="36666"/>
    <cellStyle name="Input 2 2 2 2 2 2 4 3" xfId="31346"/>
    <cellStyle name="Input 2 2 2 2 2 2 5" xfId="15170"/>
    <cellStyle name="Input 2 2 2 2 2 2 5 2" xfId="34894"/>
    <cellStyle name="Input 2 2 2 2 2 2 6" xfId="28861"/>
    <cellStyle name="Input 2 2 2 2 2 3" xfId="3909"/>
    <cellStyle name="Input 2 2 2 2 2 3 2" xfId="10664"/>
    <cellStyle name="Input 2 2 2 2 2 3 2 2" xfId="32639"/>
    <cellStyle name="Input 2 2 2 2 2 3 3" xfId="12594"/>
    <cellStyle name="Input 2 2 2 2 2 3 3 2" xfId="18917"/>
    <cellStyle name="Input 2 2 2 2 2 3 3 2 2" xfId="36303"/>
    <cellStyle name="Input 2 2 2 2 2 3 3 3" xfId="33550"/>
    <cellStyle name="Input 2 2 2 2 2 3 4" xfId="15641"/>
    <cellStyle name="Input 2 2 2 2 2 3 4 2" xfId="35095"/>
    <cellStyle name="Input 2 2 2 2 2 3 5" xfId="29062"/>
    <cellStyle name="Input 2 2 2 2 2 4" xfId="6655"/>
    <cellStyle name="Input 2 2 2 2 2 4 2" xfId="13833"/>
    <cellStyle name="Input 2 2 2 2 2 4 2 2" xfId="34253"/>
    <cellStyle name="Input 2 2 2 2 2 4 3" xfId="30702"/>
    <cellStyle name="Input 2 2 2 2 2 5" xfId="8838"/>
    <cellStyle name="Input 2 2 2 2 2 5 2" xfId="31791"/>
    <cellStyle name="Input 2 2 2 2 2 6" xfId="10952"/>
    <cellStyle name="Input 2 2 2 2 2 6 2" xfId="17284"/>
    <cellStyle name="Input 2 2 2 2 2 6 2 2" xfId="35632"/>
    <cellStyle name="Input 2 2 2 2 2 6 3" xfId="32879"/>
    <cellStyle name="Input 2 2 2 2 2 7" xfId="5153"/>
    <cellStyle name="Input 2 2 2 2 2 7 2" xfId="29752"/>
    <cellStyle name="Input 2 2 2 2 3" xfId="2417"/>
    <cellStyle name="Input 2 2 2 2 3 2" xfId="7014"/>
    <cellStyle name="Input 2 2 2 2 3 2 2" xfId="14188"/>
    <cellStyle name="Input 2 2 2 2 3 2 2 2" xfId="34462"/>
    <cellStyle name="Input 2 2 2 2 3 2 3" xfId="30911"/>
    <cellStyle name="Input 2 2 2 2 3 3" xfId="9197"/>
    <cellStyle name="Input 2 2 2 2 3 3 2" xfId="32000"/>
    <cellStyle name="Input 2 2 2 2 3 4" xfId="11215"/>
    <cellStyle name="Input 2 2 2 2 3 4 2" xfId="17544"/>
    <cellStyle name="Input 2 2 2 2 3 4 2 2" xfId="35748"/>
    <cellStyle name="Input 2 2 2 2 3 4 3" xfId="32995"/>
    <cellStyle name="Input 2 2 2 2 3 5" xfId="5445"/>
    <cellStyle name="Input 2 2 2 2 3 5 2" xfId="29886"/>
    <cellStyle name="Input 2 2 2 2 3 6" xfId="28507"/>
    <cellStyle name="Input 2 2 2 2 4" xfId="2554"/>
    <cellStyle name="Input 2 2 2 2 4 2" xfId="7151"/>
    <cellStyle name="Input 2 2 2 2 4 2 2" xfId="14325"/>
    <cellStyle name="Input 2 2 2 2 4 2 2 2" xfId="34597"/>
    <cellStyle name="Input 2 2 2 2 4 2 3" xfId="31046"/>
    <cellStyle name="Input 2 2 2 2 4 3" xfId="9333"/>
    <cellStyle name="Input 2 2 2 2 4 3 2" xfId="32135"/>
    <cellStyle name="Input 2 2 2 2 4 4" xfId="11293"/>
    <cellStyle name="Input 2 2 2 2 4 4 2" xfId="17622"/>
    <cellStyle name="Input 2 2 2 2 4 4 2 2" xfId="35825"/>
    <cellStyle name="Input 2 2 2 2 4 4 3" xfId="33072"/>
    <cellStyle name="Input 2 2 2 2 4 5" xfId="5550"/>
    <cellStyle name="Input 2 2 2 2 4 5 2" xfId="29977"/>
    <cellStyle name="Input 2 2 2 2 4 6" xfId="28584"/>
    <cellStyle name="Input 2 2 2 2 5" xfId="3176"/>
    <cellStyle name="Input 2 2 2 2 5 2" xfId="7761"/>
    <cellStyle name="Input 2 2 2 2 5 2 2" xfId="14924"/>
    <cellStyle name="Input 2 2 2 2 5 2 2 2" xfId="34783"/>
    <cellStyle name="Input 2 2 2 2 5 2 3" xfId="31235"/>
    <cellStyle name="Input 2 2 2 2 5 3" xfId="9939"/>
    <cellStyle name="Input 2 2 2 2 5 3 2" xfId="32323"/>
    <cellStyle name="Input 2 2 2 2 5 4" xfId="11876"/>
    <cellStyle name="Input 2 2 2 2 5 4 2" xfId="18201"/>
    <cellStyle name="Input 2 2 2 2 5 4 2 2" xfId="35992"/>
    <cellStyle name="Input 2 2 2 2 5 4 3" xfId="33239"/>
    <cellStyle name="Input 2 2 2 2 5 5" xfId="4986"/>
    <cellStyle name="Input 2 2 2 2 5 5 2" xfId="29612"/>
    <cellStyle name="Input 2 2 2 2 5 6" xfId="28751"/>
    <cellStyle name="Input 2 2 2 2 6" xfId="3665"/>
    <cellStyle name="Input 2 2 2 2 6 2" xfId="10420"/>
    <cellStyle name="Input 2 2 2 2 6 2 2" xfId="32530"/>
    <cellStyle name="Input 2 2 2 2 6 3" xfId="12350"/>
    <cellStyle name="Input 2 2 2 2 6 3 2" xfId="18673"/>
    <cellStyle name="Input 2 2 2 2 6 3 2 2" xfId="36194"/>
    <cellStyle name="Input 2 2 2 2 6 3 3" xfId="33441"/>
    <cellStyle name="Input 2 2 2 2 6 4" xfId="8241"/>
    <cellStyle name="Input 2 2 2 2 6 4 2" xfId="22238"/>
    <cellStyle name="Input 2 2 2 2 6 4 2 2" xfId="36758"/>
    <cellStyle name="Input 2 2 2 2 6 4 3" xfId="31438"/>
    <cellStyle name="Input 2 2 2 2 6 5" xfId="15397"/>
    <cellStyle name="Input 2 2 2 2 6 5 2" xfId="34986"/>
    <cellStyle name="Input 2 2 2 2 6 6" xfId="28953"/>
    <cellStyle name="Input 2 2 2 2 7" xfId="6443"/>
    <cellStyle name="Input 2 2 2 2 7 2" xfId="13649"/>
    <cellStyle name="Input 2 2 2 2 7 2 2" xfId="34101"/>
    <cellStyle name="Input 2 2 2 2 7 3" xfId="30548"/>
    <cellStyle name="Input 2 2 2 2 8" xfId="8661"/>
    <cellStyle name="Input 2 2 2 2 8 2" xfId="31641"/>
    <cellStyle name="Input 2 2 2 2 9" xfId="10785"/>
    <cellStyle name="Input 2 2 2 2 9 2" xfId="17117"/>
    <cellStyle name="Input 2 2 2 2 9 2 2" xfId="35489"/>
    <cellStyle name="Input 2 2 2 2 9 3" xfId="32736"/>
    <cellStyle name="Input 2 2 2 3" xfId="1949"/>
    <cellStyle name="Input 2 2 2 3 2" xfId="2484"/>
    <cellStyle name="Input 2 2 2 3 2 2" xfId="7081"/>
    <cellStyle name="Input 2 2 2 3 2 2 2" xfId="14255"/>
    <cellStyle name="Input 2 2 2 3 2 2 2 2" xfId="34527"/>
    <cellStyle name="Input 2 2 2 3 2 2 3" xfId="30976"/>
    <cellStyle name="Input 2 2 2 3 2 3" xfId="9263"/>
    <cellStyle name="Input 2 2 2 3 2 3 2" xfId="32065"/>
    <cellStyle name="Input 2 2 2 3 3" xfId="5069"/>
    <cellStyle name="Input 2 2 2 3 3 2" xfId="29671"/>
    <cellStyle name="Input 2 2 2 3 4" xfId="6546"/>
    <cellStyle name="Input 2 2 2 3 4 2" xfId="13724"/>
    <cellStyle name="Input 2 2 2 3 4 2 2" xfId="34168"/>
    <cellStyle name="Input 2 2 2 3 4 3" xfId="30617"/>
    <cellStyle name="Input 2 2 2 3 5" xfId="8729"/>
    <cellStyle name="Input 2 2 2 3 5 2" xfId="31706"/>
    <cellStyle name="Input 2 2 2 3 6" xfId="10843"/>
    <cellStyle name="Input 2 2 2 3 6 2" xfId="17175"/>
    <cellStyle name="Input 2 2 2 3 6 2 2" xfId="35547"/>
    <cellStyle name="Input 2 2 2 3 6 3" xfId="32794"/>
    <cellStyle name="Input 2 2 2 4" xfId="2053"/>
    <cellStyle name="Input 2 2 2 4 2" xfId="5148"/>
    <cellStyle name="Input 2 2 2 4 2 2" xfId="29749"/>
    <cellStyle name="Input 2 2 2 4 3" xfId="6650"/>
    <cellStyle name="Input 2 2 2 4 3 2" xfId="13828"/>
    <cellStyle name="Input 2 2 2 4 3 2 2" xfId="34250"/>
    <cellStyle name="Input 2 2 2 4 3 3" xfId="30699"/>
    <cellStyle name="Input 2 2 2 4 4" xfId="8833"/>
    <cellStyle name="Input 2 2 2 4 4 2" xfId="31788"/>
    <cellStyle name="Input 2 2 2 4 5" xfId="10947"/>
    <cellStyle name="Input 2 2 2 4 5 2" xfId="17279"/>
    <cellStyle name="Input 2 2 2 4 5 2 2" xfId="35629"/>
    <cellStyle name="Input 2 2 2 4 5 3" xfId="32876"/>
    <cellStyle name="Input 2 2 2 4 6" xfId="4518"/>
    <cellStyle name="Input 2 2 2 4 6 2" xfId="20551"/>
    <cellStyle name="Input 2 2 2 4 6 2 2" xfId="36417"/>
    <cellStyle name="Input 2 2 2 4 6 3" xfId="29303"/>
    <cellStyle name="Input 2 2 2 4 7" xfId="4122"/>
    <cellStyle name="Input 2 2 2 4 7 2" xfId="29165"/>
    <cellStyle name="Input 2 2 2 5" xfId="2234"/>
    <cellStyle name="Input 2 2 2 5 2" xfId="6831"/>
    <cellStyle name="Input 2 2 2 5 2 2" xfId="14005"/>
    <cellStyle name="Input 2 2 2 5 2 2 2" xfId="34332"/>
    <cellStyle name="Input 2 2 2 5 2 3" xfId="30781"/>
    <cellStyle name="Input 2 2 2 5 3" xfId="9014"/>
    <cellStyle name="Input 2 2 2 5 3 2" xfId="31870"/>
    <cellStyle name="Input 2 2 2 6" xfId="4829"/>
    <cellStyle name="Input 2 2 2 6 2" xfId="29472"/>
    <cellStyle name="Input 2 2 2 7" xfId="6195"/>
    <cellStyle name="Input 2 2 2 7 2" xfId="13433"/>
    <cellStyle name="Input 2 2 2 7 2 2" xfId="33941"/>
    <cellStyle name="Input 2 2 2 7 3" xfId="30371"/>
    <cellStyle name="Input 2 2 2 8" xfId="5834"/>
    <cellStyle name="Input 2 2 2 8 2" xfId="30156"/>
    <cellStyle name="Input 2 2 2 9" xfId="5764"/>
    <cellStyle name="Input 2 2 2 9 2" xfId="13080"/>
    <cellStyle name="Input 2 2 2 9 2 2" xfId="33739"/>
    <cellStyle name="Input 2 2 2 9 3" xfId="30124"/>
    <cellStyle name="Input 2 2 20" xfId="39105"/>
    <cellStyle name="Input 2 2 21" xfId="39242"/>
    <cellStyle name="Input 2 2 22" xfId="39378"/>
    <cellStyle name="Input 2 2 23" xfId="39516"/>
    <cellStyle name="Input 2 2 24" xfId="39643"/>
    <cellStyle name="Input 2 2 25" xfId="39765"/>
    <cellStyle name="Input 2 2 26" xfId="39884"/>
    <cellStyle name="Input 2 2 27" xfId="39997"/>
    <cellStyle name="Input 2 2 28" xfId="40102"/>
    <cellStyle name="Input 2 2 29" xfId="40191"/>
    <cellStyle name="Input 2 2 3" xfId="1537"/>
    <cellStyle name="Input 2 2 3 2" xfId="1912"/>
    <cellStyle name="Input 2 2 3 2 10" xfId="4085"/>
    <cellStyle name="Input 2 2 3 2 10 2" xfId="29148"/>
    <cellStyle name="Input 2 2 3 2 2" xfId="2023"/>
    <cellStyle name="Input 2 2 3 2 2 2" xfId="3483"/>
    <cellStyle name="Input 2 2 3 2 2 2 2" xfId="10238"/>
    <cellStyle name="Input 2 2 3 2 2 2 2 2" xfId="32461"/>
    <cellStyle name="Input 2 2 3 2 2 2 3" xfId="12168"/>
    <cellStyle name="Input 2 2 3 2 2 2 3 2" xfId="18492"/>
    <cellStyle name="Input 2 2 3 2 2 2 3 2 2" xfId="36125"/>
    <cellStyle name="Input 2 2 3 2 2 2 3 3" xfId="33372"/>
    <cellStyle name="Input 2 2 3 2 2 2 4" xfId="8059"/>
    <cellStyle name="Input 2 2 3 2 2 2 4 2" xfId="22062"/>
    <cellStyle name="Input 2 2 3 2 2 2 4 2 2" xfId="36689"/>
    <cellStyle name="Input 2 2 3 2 2 2 4 3" xfId="31369"/>
    <cellStyle name="Input 2 2 3 2 2 2 5" xfId="15216"/>
    <cellStyle name="Input 2 2 3 2 2 2 5 2" xfId="34917"/>
    <cellStyle name="Input 2 2 3 2 2 2 6" xfId="28884"/>
    <cellStyle name="Input 2 2 3 2 2 3" xfId="3956"/>
    <cellStyle name="Input 2 2 3 2 2 3 2" xfId="10711"/>
    <cellStyle name="Input 2 2 3 2 2 3 2 2" xfId="32662"/>
    <cellStyle name="Input 2 2 3 2 2 3 3" xfId="12641"/>
    <cellStyle name="Input 2 2 3 2 2 3 3 2" xfId="18963"/>
    <cellStyle name="Input 2 2 3 2 2 3 3 2 2" xfId="36326"/>
    <cellStyle name="Input 2 2 3 2 2 3 3 3" xfId="33573"/>
    <cellStyle name="Input 2 2 3 2 2 3 4" xfId="15687"/>
    <cellStyle name="Input 2 2 3 2 2 3 4 2" xfId="35118"/>
    <cellStyle name="Input 2 2 3 2 2 3 5" xfId="29085"/>
    <cellStyle name="Input 2 2 3 2 2 4" xfId="6620"/>
    <cellStyle name="Input 2 2 3 2 2 4 2" xfId="13798"/>
    <cellStyle name="Input 2 2 3 2 2 4 2 2" xfId="34229"/>
    <cellStyle name="Input 2 2 3 2 2 4 3" xfId="30678"/>
    <cellStyle name="Input 2 2 3 2 2 5" xfId="8803"/>
    <cellStyle name="Input 2 2 3 2 2 5 2" xfId="31767"/>
    <cellStyle name="Input 2 2 3 2 2 6" xfId="10917"/>
    <cellStyle name="Input 2 2 3 2 2 6 2" xfId="17249"/>
    <cellStyle name="Input 2 2 3 2 2 6 2 2" xfId="35608"/>
    <cellStyle name="Input 2 2 3 2 2 6 3" xfId="32855"/>
    <cellStyle name="Input 2 2 3 2 2 7" xfId="5129"/>
    <cellStyle name="Input 2 2 3 2 2 7 2" xfId="29731"/>
    <cellStyle name="Input 2 2 3 2 3" xfId="2447"/>
    <cellStyle name="Input 2 2 3 2 3 2" xfId="7044"/>
    <cellStyle name="Input 2 2 3 2 3 2 2" xfId="14218"/>
    <cellStyle name="Input 2 2 3 2 3 2 2 2" xfId="34490"/>
    <cellStyle name="Input 2 2 3 2 3 2 3" xfId="30939"/>
    <cellStyle name="Input 2 2 3 2 3 3" xfId="9226"/>
    <cellStyle name="Input 2 2 3 2 3 3 2" xfId="32028"/>
    <cellStyle name="Input 2 2 3 2 3 4" xfId="11241"/>
    <cellStyle name="Input 2 2 3 2 3 4 2" xfId="17570"/>
    <cellStyle name="Input 2 2 3 2 3 4 2 2" xfId="35773"/>
    <cellStyle name="Input 2 2 3 2 3 4 3" xfId="33020"/>
    <cellStyle name="Input 2 2 3 2 3 5" xfId="5474"/>
    <cellStyle name="Input 2 2 3 2 3 5 2" xfId="29913"/>
    <cellStyle name="Input 2 2 3 2 3 6" xfId="28532"/>
    <cellStyle name="Input 2 2 3 2 4" xfId="2577"/>
    <cellStyle name="Input 2 2 3 2 4 2" xfId="7174"/>
    <cellStyle name="Input 2 2 3 2 4 2 2" xfId="14348"/>
    <cellStyle name="Input 2 2 3 2 4 2 2 2" xfId="34620"/>
    <cellStyle name="Input 2 2 3 2 4 2 3" xfId="31069"/>
    <cellStyle name="Input 2 2 3 2 4 3" xfId="9356"/>
    <cellStyle name="Input 2 2 3 2 4 3 2" xfId="32158"/>
    <cellStyle name="Input 2 2 3 2 4 4" xfId="11316"/>
    <cellStyle name="Input 2 2 3 2 4 4 2" xfId="17645"/>
    <cellStyle name="Input 2 2 3 2 4 4 2 2" xfId="35848"/>
    <cellStyle name="Input 2 2 3 2 4 4 3" xfId="33095"/>
    <cellStyle name="Input 2 2 3 2 4 5" xfId="5573"/>
    <cellStyle name="Input 2 2 3 2 4 5 2" xfId="30000"/>
    <cellStyle name="Input 2 2 3 2 4 6" xfId="28607"/>
    <cellStyle name="Input 2 2 3 2 5" xfId="3236"/>
    <cellStyle name="Input 2 2 3 2 5 2" xfId="7812"/>
    <cellStyle name="Input 2 2 3 2 5 2 2" xfId="14970"/>
    <cellStyle name="Input 2 2 3 2 5 2 2 2" xfId="34806"/>
    <cellStyle name="Input 2 2 3 2 5 2 3" xfId="31258"/>
    <cellStyle name="Input 2 2 3 2 5 3" xfId="9991"/>
    <cellStyle name="Input 2 2 3 2 5 3 2" xfId="32350"/>
    <cellStyle name="Input 2 2 3 2 5 4" xfId="11922"/>
    <cellStyle name="Input 2 2 3 2 5 4 2" xfId="18247"/>
    <cellStyle name="Input 2 2 3 2 5 4 2 2" xfId="36015"/>
    <cellStyle name="Input 2 2 3 2 5 4 3" xfId="33262"/>
    <cellStyle name="Input 2 2 3 2 5 5" xfId="5032"/>
    <cellStyle name="Input 2 2 3 2 5 5 2" xfId="29634"/>
    <cellStyle name="Input 2 2 3 2 5 6" xfId="28774"/>
    <cellStyle name="Input 2 2 3 2 6" xfId="3710"/>
    <cellStyle name="Input 2 2 3 2 6 2" xfId="10465"/>
    <cellStyle name="Input 2 2 3 2 6 2 2" xfId="32552"/>
    <cellStyle name="Input 2 2 3 2 6 3" xfId="12395"/>
    <cellStyle name="Input 2 2 3 2 6 3 2" xfId="18718"/>
    <cellStyle name="Input 2 2 3 2 6 3 2 2" xfId="36216"/>
    <cellStyle name="Input 2 2 3 2 6 3 3" xfId="33463"/>
    <cellStyle name="Input 2 2 3 2 6 4" xfId="8286"/>
    <cellStyle name="Input 2 2 3 2 6 4 2" xfId="22283"/>
    <cellStyle name="Input 2 2 3 2 6 4 2 2" xfId="36780"/>
    <cellStyle name="Input 2 2 3 2 6 4 3" xfId="31460"/>
    <cellStyle name="Input 2 2 3 2 6 5" xfId="15442"/>
    <cellStyle name="Input 2 2 3 2 6 5 2" xfId="35008"/>
    <cellStyle name="Input 2 2 3 2 6 6" xfId="28975"/>
    <cellStyle name="Input 2 2 3 2 7" xfId="6509"/>
    <cellStyle name="Input 2 2 3 2 7 2" xfId="13687"/>
    <cellStyle name="Input 2 2 3 2 7 2 2" xfId="34131"/>
    <cellStyle name="Input 2 2 3 2 7 3" xfId="30580"/>
    <cellStyle name="Input 2 2 3 2 8" xfId="8692"/>
    <cellStyle name="Input 2 2 3 2 8 2" xfId="31669"/>
    <cellStyle name="Input 2 2 3 2 9" xfId="10806"/>
    <cellStyle name="Input 2 2 3 2 9 2" xfId="17138"/>
    <cellStyle name="Input 2 2 3 2 9 2 2" xfId="35510"/>
    <cellStyle name="Input 2 2 3 2 9 3" xfId="32757"/>
    <cellStyle name="Input 2 2 3 3" xfId="1967"/>
    <cellStyle name="Input 2 2 3 3 2" xfId="2502"/>
    <cellStyle name="Input 2 2 3 3 2 2" xfId="7099"/>
    <cellStyle name="Input 2 2 3 3 2 2 2" xfId="14273"/>
    <cellStyle name="Input 2 2 3 3 2 2 2 2" xfId="34545"/>
    <cellStyle name="Input 2 2 3 3 2 2 3" xfId="30994"/>
    <cellStyle name="Input 2 2 3 3 2 3" xfId="9281"/>
    <cellStyle name="Input 2 2 3 3 2 3 2" xfId="32083"/>
    <cellStyle name="Input 2 2 3 3 3" xfId="5087"/>
    <cellStyle name="Input 2 2 3 3 3 2" xfId="29689"/>
    <cellStyle name="Input 2 2 3 3 4" xfId="6564"/>
    <cellStyle name="Input 2 2 3 3 4 2" xfId="13742"/>
    <cellStyle name="Input 2 2 3 3 4 2 2" xfId="34186"/>
    <cellStyle name="Input 2 2 3 3 4 3" xfId="30635"/>
    <cellStyle name="Input 2 2 3 3 5" xfId="8747"/>
    <cellStyle name="Input 2 2 3 3 5 2" xfId="31724"/>
    <cellStyle name="Input 2 2 3 3 6" xfId="10861"/>
    <cellStyle name="Input 2 2 3 3 6 2" xfId="17193"/>
    <cellStyle name="Input 2 2 3 3 6 2 2" xfId="35565"/>
    <cellStyle name="Input 2 2 3 3 6 3" xfId="32812"/>
    <cellStyle name="Input 2 2 3 4" xfId="975"/>
    <cellStyle name="Input 2 2 3 4 2" xfId="4759"/>
    <cellStyle name="Input 2 2 3 4 2 2" xfId="29415"/>
    <cellStyle name="Input 2 2 3 4 3" xfId="6014"/>
    <cellStyle name="Input 2 2 3 4 3 2" xfId="13275"/>
    <cellStyle name="Input 2 2 3 4 3 2 2" xfId="33837"/>
    <cellStyle name="Input 2 2 3 4 3 3" xfId="30249"/>
    <cellStyle name="Input 2 2 3 4 4" xfId="5728"/>
    <cellStyle name="Input 2 2 3 4 4 2" xfId="30102"/>
    <cellStyle name="Input 2 2 3 4 5" xfId="5870"/>
    <cellStyle name="Input 2 2 3 4 5 2" xfId="13139"/>
    <cellStyle name="Input 2 2 3 4 5 2 2" xfId="33773"/>
    <cellStyle name="Input 2 2 3 4 5 3" xfId="30180"/>
    <cellStyle name="Input 2 2 3 4 6" xfId="4595"/>
    <cellStyle name="Input 2 2 3 4 6 2" xfId="20603"/>
    <cellStyle name="Input 2 2 3 4 6 2 2" xfId="36446"/>
    <cellStyle name="Input 2 2 3 4 6 3" xfId="29331"/>
    <cellStyle name="Input 2 2 3 4 7" xfId="4678"/>
    <cellStyle name="Input 2 2 3 4 7 2" xfId="29379"/>
    <cellStyle name="Input 2 2 3 5" xfId="2300"/>
    <cellStyle name="Input 2 2 3 5 2" xfId="6897"/>
    <cellStyle name="Input 2 2 3 5 2 2" xfId="14071"/>
    <cellStyle name="Input 2 2 3 5 2 2 2" xfId="34380"/>
    <cellStyle name="Input 2 2 3 5 2 3" xfId="30829"/>
    <cellStyle name="Input 2 2 3 5 3" xfId="9080"/>
    <cellStyle name="Input 2 2 3 5 3 2" xfId="31918"/>
    <cellStyle name="Input 2 2 3 6" xfId="4883"/>
    <cellStyle name="Input 2 2 3 6 2" xfId="29519"/>
    <cellStyle name="Input 2 2 3 7" xfId="6304"/>
    <cellStyle name="Input 2 2 3 7 2" xfId="13536"/>
    <cellStyle name="Input 2 2 3 7 2 2" xfId="34006"/>
    <cellStyle name="Input 2 2 3 7 3" xfId="30439"/>
    <cellStyle name="Input 2 2 3 8" xfId="8573"/>
    <cellStyle name="Input 2 2 3 8 2" xfId="31557"/>
    <cellStyle name="Input 2 2 3 9" xfId="6343"/>
    <cellStyle name="Input 2 2 3 9 2" xfId="13574"/>
    <cellStyle name="Input 2 2 3 9 2 2" xfId="34040"/>
    <cellStyle name="Input 2 2 3 9 3" xfId="30474"/>
    <cellStyle name="Input 2 2 30" xfId="40286"/>
    <cellStyle name="Input 2 2 31" xfId="40367"/>
    <cellStyle name="Input 2 2 32" xfId="40430"/>
    <cellStyle name="Input 2 2 33" xfId="40477"/>
    <cellStyle name="Input 2 2 4" xfId="1732"/>
    <cellStyle name="Input 2 2 4 10" xfId="4019"/>
    <cellStyle name="Input 2 2 4 10 2" xfId="29127"/>
    <cellStyle name="Input 2 2 4 2" xfId="2047"/>
    <cellStyle name="Input 2 2 4 2 2" xfId="3365"/>
    <cellStyle name="Input 2 2 4 2 2 2" xfId="10120"/>
    <cellStyle name="Input 2 2 4 2 2 2 2" xfId="32403"/>
    <cellStyle name="Input 2 2 4 2 2 3" xfId="12050"/>
    <cellStyle name="Input 2 2 4 2 2 3 2" xfId="18375"/>
    <cellStyle name="Input 2 2 4 2 2 3 2 2" xfId="36067"/>
    <cellStyle name="Input 2 2 4 2 2 3 3" xfId="33314"/>
    <cellStyle name="Input 2 2 4 2 2 4" xfId="7941"/>
    <cellStyle name="Input 2 2 4 2 2 4 2" xfId="21945"/>
    <cellStyle name="Input 2 2 4 2 2 4 2 2" xfId="36631"/>
    <cellStyle name="Input 2 2 4 2 2 4 3" xfId="31311"/>
    <cellStyle name="Input 2 2 4 2 2 5" xfId="15099"/>
    <cellStyle name="Input 2 2 4 2 2 5 2" xfId="34859"/>
    <cellStyle name="Input 2 2 4 2 2 6" xfId="28826"/>
    <cellStyle name="Input 2 2 4 2 3" xfId="3838"/>
    <cellStyle name="Input 2 2 4 2 3 2" xfId="10593"/>
    <cellStyle name="Input 2 2 4 2 3 2 2" xfId="32604"/>
    <cellStyle name="Input 2 2 4 2 3 3" xfId="12523"/>
    <cellStyle name="Input 2 2 4 2 3 3 2" xfId="18846"/>
    <cellStyle name="Input 2 2 4 2 3 3 2 2" xfId="36268"/>
    <cellStyle name="Input 2 2 4 2 3 3 3" xfId="33515"/>
    <cellStyle name="Input 2 2 4 2 3 4" xfId="15570"/>
    <cellStyle name="Input 2 2 4 2 3 4 2" xfId="35060"/>
    <cellStyle name="Input 2 2 4 2 3 5" xfId="29027"/>
    <cellStyle name="Input 2 2 4 2 4" xfId="6644"/>
    <cellStyle name="Input 2 2 4 2 4 2" xfId="13822"/>
    <cellStyle name="Input 2 2 4 2 4 2 2" xfId="34247"/>
    <cellStyle name="Input 2 2 4 2 4 3" xfId="30696"/>
    <cellStyle name="Input 2 2 4 2 5" xfId="8827"/>
    <cellStyle name="Input 2 2 4 2 5 2" xfId="31785"/>
    <cellStyle name="Input 2 2 4 2 6" xfId="10941"/>
    <cellStyle name="Input 2 2 4 2 6 2" xfId="17273"/>
    <cellStyle name="Input 2 2 4 2 6 2 2" xfId="35626"/>
    <cellStyle name="Input 2 2 4 2 6 3" xfId="32873"/>
    <cellStyle name="Input 2 2 4 2 7" xfId="5146"/>
    <cellStyle name="Input 2 2 4 2 7 2" xfId="29747"/>
    <cellStyle name="Input 2 2 4 3" xfId="2375"/>
    <cellStyle name="Input 2 2 4 3 2" xfId="6972"/>
    <cellStyle name="Input 2 2 4 3 2 2" xfId="14146"/>
    <cellStyle name="Input 2 2 4 3 2 2 2" xfId="34435"/>
    <cellStyle name="Input 2 2 4 3 2 3" xfId="30884"/>
    <cellStyle name="Input 2 2 4 3 3" xfId="9155"/>
    <cellStyle name="Input 2 2 4 3 3 2" xfId="31973"/>
    <cellStyle name="Input 2 2 4 3 4" xfId="11177"/>
    <cellStyle name="Input 2 2 4 3 4 2" xfId="17506"/>
    <cellStyle name="Input 2 2 4 3 4 2 2" xfId="35725"/>
    <cellStyle name="Input 2 2 4 3 4 3" xfId="32972"/>
    <cellStyle name="Input 2 2 4 3 5" xfId="5407"/>
    <cellStyle name="Input 2 2 4 3 5 2" xfId="29863"/>
    <cellStyle name="Input 2 2 4 3 6" xfId="28484"/>
    <cellStyle name="Input 2 2 4 4" xfId="2264"/>
    <cellStyle name="Input 2 2 4 4 2" xfId="6861"/>
    <cellStyle name="Input 2 2 4 4 2 2" xfId="14035"/>
    <cellStyle name="Input 2 2 4 4 2 2 2" xfId="34357"/>
    <cellStyle name="Input 2 2 4 4 2 3" xfId="30806"/>
    <cellStyle name="Input 2 2 4 4 3" xfId="9044"/>
    <cellStyle name="Input 2 2 4 4 3 2" xfId="31895"/>
    <cellStyle name="Input 2 2 4 4 4" xfId="11108"/>
    <cellStyle name="Input 2 2 4 4 4 2" xfId="17437"/>
    <cellStyle name="Input 2 2 4 4 4 2 2" xfId="35689"/>
    <cellStyle name="Input 2 2 4 4 4 3" xfId="32936"/>
    <cellStyle name="Input 2 2 4 4 5" xfId="5318"/>
    <cellStyle name="Input 2 2 4 4 5 2" xfId="29814"/>
    <cellStyle name="Input 2 2 4 4 6" xfId="28449"/>
    <cellStyle name="Input 2 2 4 5" xfId="3102"/>
    <cellStyle name="Input 2 2 4 5 2" xfId="7689"/>
    <cellStyle name="Input 2 2 4 5 2 2" xfId="14853"/>
    <cellStyle name="Input 2 2 4 5 2 2 2" xfId="34748"/>
    <cellStyle name="Input 2 2 4 5 2 3" xfId="31200"/>
    <cellStyle name="Input 2 2 4 5 3" xfId="9868"/>
    <cellStyle name="Input 2 2 4 5 3 2" xfId="32288"/>
    <cellStyle name="Input 2 2 4 5 4" xfId="11805"/>
    <cellStyle name="Input 2 2 4 5 4 2" xfId="18130"/>
    <cellStyle name="Input 2 2 4 5 4 2 2" xfId="35957"/>
    <cellStyle name="Input 2 2 4 5 4 3" xfId="33204"/>
    <cellStyle name="Input 2 2 4 5 5" xfId="4943"/>
    <cellStyle name="Input 2 2 4 5 5 2" xfId="29573"/>
    <cellStyle name="Input 2 2 4 5 6" xfId="28716"/>
    <cellStyle name="Input 2 2 4 6" xfId="3607"/>
    <cellStyle name="Input 2 2 4 6 2" xfId="10362"/>
    <cellStyle name="Input 2 2 4 6 2 2" xfId="32508"/>
    <cellStyle name="Input 2 2 4 6 3" xfId="12292"/>
    <cellStyle name="Input 2 2 4 6 3 2" xfId="18615"/>
    <cellStyle name="Input 2 2 4 6 3 2 2" xfId="36172"/>
    <cellStyle name="Input 2 2 4 6 3 3" xfId="33419"/>
    <cellStyle name="Input 2 2 4 6 4" xfId="8183"/>
    <cellStyle name="Input 2 2 4 6 4 2" xfId="22180"/>
    <cellStyle name="Input 2 2 4 6 4 2 2" xfId="36736"/>
    <cellStyle name="Input 2 2 4 6 4 3" xfId="31416"/>
    <cellStyle name="Input 2 2 4 6 5" xfId="15339"/>
    <cellStyle name="Input 2 2 4 6 5 2" xfId="34964"/>
    <cellStyle name="Input 2 2 4 6 6" xfId="28931"/>
    <cellStyle name="Input 2 2 4 7" xfId="6398"/>
    <cellStyle name="Input 2 2 4 7 2" xfId="13612"/>
    <cellStyle name="Input 2 2 4 7 2 2" xfId="34067"/>
    <cellStyle name="Input 2 2 4 7 3" xfId="30511"/>
    <cellStyle name="Input 2 2 4 8" xfId="8635"/>
    <cellStyle name="Input 2 2 4 8 2" xfId="31615"/>
    <cellStyle name="Input 2 2 4 9" xfId="10759"/>
    <cellStyle name="Input 2 2 4 9 2" xfId="17091"/>
    <cellStyle name="Input 2 2 4 9 2 2" xfId="35463"/>
    <cellStyle name="Input 2 2 4 9 3" xfId="32710"/>
    <cellStyle name="Input 2 2 5" xfId="1667"/>
    <cellStyle name="Input 2 2 5 2" xfId="2359"/>
    <cellStyle name="Input 2 2 5 2 2" xfId="6956"/>
    <cellStyle name="Input 2 2 5 2 2 2" xfId="14130"/>
    <cellStyle name="Input 2 2 5 2 2 2 2" xfId="34421"/>
    <cellStyle name="Input 2 2 5 2 2 3" xfId="30870"/>
    <cellStyle name="Input 2 2 5 2 3" xfId="9139"/>
    <cellStyle name="Input 2 2 5 2 3 2" xfId="31959"/>
    <cellStyle name="Input 2 2 5 3" xfId="4925"/>
    <cellStyle name="Input 2 2 5 3 2" xfId="29560"/>
    <cellStyle name="Input 2 2 5 4" xfId="6366"/>
    <cellStyle name="Input 2 2 5 4 2" xfId="13588"/>
    <cellStyle name="Input 2 2 5 4 2 2" xfId="34049"/>
    <cellStyle name="Input 2 2 5 4 3" xfId="30490"/>
    <cellStyle name="Input 2 2 5 5" xfId="8620"/>
    <cellStyle name="Input 2 2 5 5 2" xfId="31601"/>
    <cellStyle name="Input 2 2 5 6" xfId="10747"/>
    <cellStyle name="Input 2 2 5 6 2" xfId="17079"/>
    <cellStyle name="Input 2 2 5 6 2 2" xfId="35451"/>
    <cellStyle name="Input 2 2 5 6 3" xfId="32698"/>
    <cellStyle name="Input 2 2 6" xfId="1105"/>
    <cellStyle name="Input 2 2 6 2" xfId="2889"/>
    <cellStyle name="Input 2 2 6 2 2" xfId="7476"/>
    <cellStyle name="Input 2 2 6 2 2 2" xfId="14643"/>
    <cellStyle name="Input 2 2 6 2 2 2 2" xfId="34681"/>
    <cellStyle name="Input 2 2 6 2 2 3" xfId="31133"/>
    <cellStyle name="Input 2 2 6 2 3" xfId="9656"/>
    <cellStyle name="Input 2 2 6 2 3 2" xfId="32221"/>
    <cellStyle name="Input 2 2 6 3" xfId="6073"/>
    <cellStyle name="Input 2 2 6 3 2" xfId="13329"/>
    <cellStyle name="Input 2 2 6 3 2 2" xfId="33871"/>
    <cellStyle name="Input 2 2 6 3 3" xfId="30288"/>
    <cellStyle name="Input 2 2 6 4" xfId="6490"/>
    <cellStyle name="Input 2 2 6 4 2" xfId="30566"/>
    <cellStyle name="Input 2 2 6 5" xfId="6412"/>
    <cellStyle name="Input 2 2 6 5 2" xfId="13624"/>
    <cellStyle name="Input 2 2 6 5 2 2" xfId="34077"/>
    <cellStyle name="Input 2 2 6 5 3" xfId="30523"/>
    <cellStyle name="Input 2 2 6 6" xfId="4430"/>
    <cellStyle name="Input 2 2 6 6 2" xfId="20474"/>
    <cellStyle name="Input 2 2 6 6 2 2" xfId="36378"/>
    <cellStyle name="Input 2 2 6 6 3" xfId="29263"/>
    <cellStyle name="Input 2 2 6 7" xfId="8470"/>
    <cellStyle name="Input 2 2 6 7 2" xfId="31494"/>
    <cellStyle name="Input 2 2 7" xfId="2158"/>
    <cellStyle name="Input 2 2 7 2" xfId="6755"/>
    <cellStyle name="Input 2 2 7 2 2" xfId="13931"/>
    <cellStyle name="Input 2 2 7 2 2 2" xfId="34296"/>
    <cellStyle name="Input 2 2 7 2 3" xfId="30745"/>
    <cellStyle name="Input 2 2 7 3" xfId="8938"/>
    <cellStyle name="Input 2 2 7 3 2" xfId="31834"/>
    <cellStyle name="Input 2 2 8" xfId="5647"/>
    <cellStyle name="Input 2 2 8 2" xfId="12995"/>
    <cellStyle name="Input 2 2 8 2 2" xfId="33693"/>
    <cellStyle name="Input 2 2 8 3" xfId="30051"/>
    <cellStyle name="Input 2 2 9" xfId="6377"/>
    <cellStyle name="Input 2 2 9 2" xfId="30498"/>
    <cellStyle name="Input 2 20" xfId="37589"/>
    <cellStyle name="Input 2 21" xfId="37013"/>
    <cellStyle name="Input 2 22" xfId="37656"/>
    <cellStyle name="Input 2 23" xfId="37627"/>
    <cellStyle name="Input 2 24" xfId="37948"/>
    <cellStyle name="Input 2 25" xfId="37907"/>
    <cellStyle name="Input 2 26" xfId="37917"/>
    <cellStyle name="Input 2 27" xfId="37532"/>
    <cellStyle name="Input 2 28" xfId="38613"/>
    <cellStyle name="Input 2 29" xfId="37900"/>
    <cellStyle name="Input 2 3" xfId="1120"/>
    <cellStyle name="Input 2 3 10" xfId="37480"/>
    <cellStyle name="Input 2 3 11" xfId="37384"/>
    <cellStyle name="Input 2 3 12" xfId="37658"/>
    <cellStyle name="Input 2 3 13" xfId="37488"/>
    <cellStyle name="Input 2 3 14" xfId="37773"/>
    <cellStyle name="Input 2 3 15" xfId="37325"/>
    <cellStyle name="Input 2 3 16" xfId="38091"/>
    <cellStyle name="Input 2 3 17" xfId="38232"/>
    <cellStyle name="Input 2 3 18" xfId="38374"/>
    <cellStyle name="Input 2 3 19" xfId="38517"/>
    <cellStyle name="Input 2 3 2" xfId="1736"/>
    <cellStyle name="Input 2 3 2 10" xfId="4016"/>
    <cellStyle name="Input 2 3 2 10 2" xfId="29126"/>
    <cellStyle name="Input 2 3 2 2" xfId="1481"/>
    <cellStyle name="Input 2 3 2 2 2" xfId="3368"/>
    <cellStyle name="Input 2 3 2 2 2 2" xfId="10123"/>
    <cellStyle name="Input 2 3 2 2 2 2 2" xfId="32404"/>
    <cellStyle name="Input 2 3 2 2 2 3" xfId="12053"/>
    <cellStyle name="Input 2 3 2 2 2 3 2" xfId="18378"/>
    <cellStyle name="Input 2 3 2 2 2 3 2 2" xfId="36068"/>
    <cellStyle name="Input 2 3 2 2 2 3 3" xfId="33315"/>
    <cellStyle name="Input 2 3 2 2 2 4" xfId="7944"/>
    <cellStyle name="Input 2 3 2 2 2 4 2" xfId="21948"/>
    <cellStyle name="Input 2 3 2 2 2 4 2 2" xfId="36632"/>
    <cellStyle name="Input 2 3 2 2 2 4 3" xfId="31312"/>
    <cellStyle name="Input 2 3 2 2 2 5" xfId="15102"/>
    <cellStyle name="Input 2 3 2 2 2 5 2" xfId="34860"/>
    <cellStyle name="Input 2 3 2 2 2 6" xfId="28827"/>
    <cellStyle name="Input 2 3 2 2 3" xfId="3841"/>
    <cellStyle name="Input 2 3 2 2 3 2" xfId="10596"/>
    <cellStyle name="Input 2 3 2 2 3 2 2" xfId="32605"/>
    <cellStyle name="Input 2 3 2 2 3 3" xfId="12526"/>
    <cellStyle name="Input 2 3 2 2 3 3 2" xfId="18849"/>
    <cellStyle name="Input 2 3 2 2 3 3 2 2" xfId="36269"/>
    <cellStyle name="Input 2 3 2 2 3 3 3" xfId="33516"/>
    <cellStyle name="Input 2 3 2 2 3 4" xfId="15573"/>
    <cellStyle name="Input 2 3 2 2 3 4 2" xfId="35061"/>
    <cellStyle name="Input 2 3 2 2 3 5" xfId="29028"/>
    <cellStyle name="Input 2 3 2 2 4" xfId="6260"/>
    <cellStyle name="Input 2 3 2 2 4 2" xfId="13496"/>
    <cellStyle name="Input 2 3 2 2 4 2 2" xfId="33982"/>
    <cellStyle name="Input 2 3 2 2 4 3" xfId="30412"/>
    <cellStyle name="Input 2 3 2 2 5" xfId="8529"/>
    <cellStyle name="Input 2 3 2 2 5 2" xfId="31532"/>
    <cellStyle name="Input 2 3 2 2 6" xfId="5881"/>
    <cellStyle name="Input 2 3 2 2 6 2" xfId="13149"/>
    <cellStyle name="Input 2 3 2 2 6 2 2" xfId="33781"/>
    <cellStyle name="Input 2 3 2 2 6 3" xfId="30189"/>
    <cellStyle name="Input 2 3 2 2 7" xfId="4866"/>
    <cellStyle name="Input 2 3 2 2 7 2" xfId="29504"/>
    <cellStyle name="Input 2 3 2 3" xfId="2377"/>
    <cellStyle name="Input 2 3 2 3 2" xfId="6974"/>
    <cellStyle name="Input 2 3 2 3 2 2" xfId="14148"/>
    <cellStyle name="Input 2 3 2 3 2 2 2" xfId="34437"/>
    <cellStyle name="Input 2 3 2 3 2 3" xfId="30886"/>
    <cellStyle name="Input 2 3 2 3 3" xfId="9157"/>
    <cellStyle name="Input 2 3 2 3 3 2" xfId="31975"/>
    <cellStyle name="Input 2 3 2 3 4" xfId="11178"/>
    <cellStyle name="Input 2 3 2 3 4 2" xfId="17507"/>
    <cellStyle name="Input 2 3 2 3 4 2 2" xfId="35726"/>
    <cellStyle name="Input 2 3 2 3 4 3" xfId="32973"/>
    <cellStyle name="Input 2 3 2 3 5" xfId="5408"/>
    <cellStyle name="Input 2 3 2 3 5 2" xfId="29864"/>
    <cellStyle name="Input 2 3 2 3 6" xfId="28485"/>
    <cellStyle name="Input 2 3 2 4" xfId="2267"/>
    <cellStyle name="Input 2 3 2 4 2" xfId="6864"/>
    <cellStyle name="Input 2 3 2 4 2 2" xfId="14038"/>
    <cellStyle name="Input 2 3 2 4 2 2 2" xfId="34359"/>
    <cellStyle name="Input 2 3 2 4 2 3" xfId="30808"/>
    <cellStyle name="Input 2 3 2 4 3" xfId="9047"/>
    <cellStyle name="Input 2 3 2 4 3 2" xfId="31897"/>
    <cellStyle name="Input 2 3 2 4 4" xfId="11111"/>
    <cellStyle name="Input 2 3 2 4 4 2" xfId="17440"/>
    <cellStyle name="Input 2 3 2 4 4 2 2" xfId="35691"/>
    <cellStyle name="Input 2 3 2 4 4 3" xfId="32938"/>
    <cellStyle name="Input 2 3 2 4 5" xfId="5321"/>
    <cellStyle name="Input 2 3 2 4 5 2" xfId="29816"/>
    <cellStyle name="Input 2 3 2 4 6" xfId="28451"/>
    <cellStyle name="Input 2 3 2 5" xfId="3105"/>
    <cellStyle name="Input 2 3 2 5 2" xfId="7692"/>
    <cellStyle name="Input 2 3 2 5 2 2" xfId="14856"/>
    <cellStyle name="Input 2 3 2 5 2 2 2" xfId="34749"/>
    <cellStyle name="Input 2 3 2 5 2 3" xfId="31201"/>
    <cellStyle name="Input 2 3 2 5 3" xfId="9871"/>
    <cellStyle name="Input 2 3 2 5 3 2" xfId="32289"/>
    <cellStyle name="Input 2 3 2 5 4" xfId="11808"/>
    <cellStyle name="Input 2 3 2 5 4 2" xfId="18133"/>
    <cellStyle name="Input 2 3 2 5 4 2 2" xfId="35958"/>
    <cellStyle name="Input 2 3 2 5 4 3" xfId="33205"/>
    <cellStyle name="Input 2 3 2 5 5" xfId="4945"/>
    <cellStyle name="Input 2 3 2 5 5 2" xfId="29575"/>
    <cellStyle name="Input 2 3 2 5 6" xfId="28717"/>
    <cellStyle name="Input 2 3 2 6" xfId="3610"/>
    <cellStyle name="Input 2 3 2 6 2" xfId="10365"/>
    <cellStyle name="Input 2 3 2 6 2 2" xfId="32509"/>
    <cellStyle name="Input 2 3 2 6 3" xfId="12295"/>
    <cellStyle name="Input 2 3 2 6 3 2" xfId="18618"/>
    <cellStyle name="Input 2 3 2 6 3 2 2" xfId="36173"/>
    <cellStyle name="Input 2 3 2 6 3 3" xfId="33420"/>
    <cellStyle name="Input 2 3 2 6 4" xfId="8186"/>
    <cellStyle name="Input 2 3 2 6 4 2" xfId="22183"/>
    <cellStyle name="Input 2 3 2 6 4 2 2" xfId="36737"/>
    <cellStyle name="Input 2 3 2 6 4 3" xfId="31417"/>
    <cellStyle name="Input 2 3 2 6 5" xfId="15342"/>
    <cellStyle name="Input 2 3 2 6 5 2" xfId="34965"/>
    <cellStyle name="Input 2 3 2 6 6" xfId="28932"/>
    <cellStyle name="Input 2 3 2 7" xfId="6401"/>
    <cellStyle name="Input 2 3 2 7 2" xfId="13615"/>
    <cellStyle name="Input 2 3 2 7 2 2" xfId="34069"/>
    <cellStyle name="Input 2 3 2 7 3" xfId="30513"/>
    <cellStyle name="Input 2 3 2 8" xfId="8637"/>
    <cellStyle name="Input 2 3 2 8 2" xfId="31617"/>
    <cellStyle name="Input 2 3 2 9" xfId="10761"/>
    <cellStyle name="Input 2 3 2 9 2" xfId="17093"/>
    <cellStyle name="Input 2 3 2 9 2 2" xfId="35465"/>
    <cellStyle name="Input 2 3 2 9 3" xfId="32712"/>
    <cellStyle name="Input 2 3 20" xfId="38660"/>
    <cellStyle name="Input 2 3 21" xfId="38803"/>
    <cellStyle name="Input 2 3 22" xfId="38947"/>
    <cellStyle name="Input 2 3 23" xfId="39088"/>
    <cellStyle name="Input 2 3 24" xfId="38908"/>
    <cellStyle name="Input 2 3 25" xfId="39362"/>
    <cellStyle name="Input 2 3 26" xfId="39031"/>
    <cellStyle name="Input 2 3 27" xfId="38656"/>
    <cellStyle name="Input 2 3 28" xfId="40067"/>
    <cellStyle name="Input 2 3 29" xfId="40061"/>
    <cellStyle name="Input 2 3 3" xfId="1559"/>
    <cellStyle name="Input 2 3 3 2" xfId="2321"/>
    <cellStyle name="Input 2 3 3 2 2" xfId="6918"/>
    <cellStyle name="Input 2 3 3 2 2 2" xfId="14092"/>
    <cellStyle name="Input 2 3 3 2 2 2 2" xfId="34400"/>
    <cellStyle name="Input 2 3 3 2 2 3" xfId="30849"/>
    <cellStyle name="Input 2 3 3 2 3" xfId="9101"/>
    <cellStyle name="Input 2 3 3 2 3 2" xfId="31938"/>
    <cellStyle name="Input 2 3 3 3" xfId="4902"/>
    <cellStyle name="Input 2 3 3 3 2" xfId="29538"/>
    <cellStyle name="Input 2 3 3 4" xfId="6324"/>
    <cellStyle name="Input 2 3 3 4 2" xfId="13555"/>
    <cellStyle name="Input 2 3 3 4 2 2" xfId="34025"/>
    <cellStyle name="Input 2 3 3 4 3" xfId="30459"/>
    <cellStyle name="Input 2 3 3 5" xfId="8593"/>
    <cellStyle name="Input 2 3 3 5 2" xfId="31577"/>
    <cellStyle name="Input 2 3 3 6" xfId="10730"/>
    <cellStyle name="Input 2 3 3 6 2" xfId="17062"/>
    <cellStyle name="Input 2 3 3 6 2 2" xfId="35434"/>
    <cellStyle name="Input 2 3 3 6 3" xfId="32681"/>
    <cellStyle name="Input 2 3 30" xfId="40063"/>
    <cellStyle name="Input 2 3 31" xfId="40318"/>
    <cellStyle name="Input 2 3 32" xfId="40278"/>
    <cellStyle name="Input 2 3 4" xfId="2161"/>
    <cellStyle name="Input 2 3 4 2" xfId="5238"/>
    <cellStyle name="Input 2 3 4 2 2" xfId="29785"/>
    <cellStyle name="Input 2 3 4 3" xfId="6758"/>
    <cellStyle name="Input 2 3 4 3 2" xfId="13934"/>
    <cellStyle name="Input 2 3 4 3 2 2" xfId="34298"/>
    <cellStyle name="Input 2 3 4 3 3" xfId="30747"/>
    <cellStyle name="Input 2 3 4 4" xfId="8941"/>
    <cellStyle name="Input 2 3 4 4 2" xfId="31836"/>
    <cellStyle name="Input 2 3 4 5" xfId="4433"/>
    <cellStyle name="Input 2 3 4 5 2" xfId="20477"/>
    <cellStyle name="Input 2 3 4 5 2 2" xfId="36379"/>
    <cellStyle name="Input 2 3 4 5 3" xfId="29264"/>
    <cellStyle name="Input 2 3 4 6" xfId="4240"/>
    <cellStyle name="Input 2 3 4 6 2" xfId="29216"/>
    <cellStyle name="Input 2 3 5" xfId="4788"/>
    <cellStyle name="Input 2 3 5 2" xfId="29437"/>
    <cellStyle name="Input 2 3 6" xfId="6083"/>
    <cellStyle name="Input 2 3 6 2" xfId="13338"/>
    <cellStyle name="Input 2 3 6 2 2" xfId="33877"/>
    <cellStyle name="Input 2 3 6 3" xfId="30295"/>
    <cellStyle name="Input 2 3 7" xfId="6367"/>
    <cellStyle name="Input 2 3 7 2" xfId="30491"/>
    <cellStyle name="Input 2 3 8" xfId="5886"/>
    <cellStyle name="Input 2 3 8 2" xfId="13154"/>
    <cellStyle name="Input 2 3 8 2 2" xfId="33785"/>
    <cellStyle name="Input 2 3 8 3" xfId="30193"/>
    <cellStyle name="Input 2 3 9" xfId="36967"/>
    <cellStyle name="Input 2 30" xfId="38900"/>
    <cellStyle name="Input 2 31" xfId="37914"/>
    <cellStyle name="Input 2 32" xfId="39749"/>
    <cellStyle name="Input 2 33" xfId="39960"/>
    <cellStyle name="Input 2 34" xfId="37017"/>
    <cellStyle name="Input 2 35" xfId="39588"/>
    <cellStyle name="Input 2 36" xfId="40179"/>
    <cellStyle name="Input 2 4" xfId="1082"/>
    <cellStyle name="Input 2 4 10" xfId="37397"/>
    <cellStyle name="Input 2 4 11" xfId="37504"/>
    <cellStyle name="Input 2 4 12" xfId="37295"/>
    <cellStyle name="Input 2 4 13" xfId="37294"/>
    <cellStyle name="Input 2 4 14" xfId="37403"/>
    <cellStyle name="Input 2 4 15" xfId="38097"/>
    <cellStyle name="Input 2 4 16" xfId="38238"/>
    <cellStyle name="Input 2 4 17" xfId="38380"/>
    <cellStyle name="Input 2 4 18" xfId="38523"/>
    <cellStyle name="Input 2 4 19" xfId="38666"/>
    <cellStyle name="Input 2 4 2" xfId="1722"/>
    <cellStyle name="Input 2 4 2 10" xfId="4201"/>
    <cellStyle name="Input 2 4 2 10 2" xfId="29207"/>
    <cellStyle name="Input 2 4 2 2" xfId="1383"/>
    <cellStyle name="Input 2 4 2 2 2" xfId="3355"/>
    <cellStyle name="Input 2 4 2 2 2 2" xfId="10110"/>
    <cellStyle name="Input 2 4 2 2 2 2 2" xfId="32402"/>
    <cellStyle name="Input 2 4 2 2 2 3" xfId="12040"/>
    <cellStyle name="Input 2 4 2 2 2 3 2" xfId="18365"/>
    <cellStyle name="Input 2 4 2 2 2 3 2 2" xfId="36066"/>
    <cellStyle name="Input 2 4 2 2 2 3 3" xfId="33313"/>
    <cellStyle name="Input 2 4 2 2 2 4" xfId="7931"/>
    <cellStyle name="Input 2 4 2 2 2 4 2" xfId="21935"/>
    <cellStyle name="Input 2 4 2 2 2 4 2 2" xfId="36630"/>
    <cellStyle name="Input 2 4 2 2 2 4 3" xfId="31310"/>
    <cellStyle name="Input 2 4 2 2 2 5" xfId="15089"/>
    <cellStyle name="Input 2 4 2 2 2 5 2" xfId="34858"/>
    <cellStyle name="Input 2 4 2 2 2 6" xfId="28825"/>
    <cellStyle name="Input 2 4 2 2 3" xfId="3828"/>
    <cellStyle name="Input 2 4 2 2 3 2" xfId="10583"/>
    <cellStyle name="Input 2 4 2 2 3 2 2" xfId="32603"/>
    <cellStyle name="Input 2 4 2 2 3 3" xfId="12513"/>
    <cellStyle name="Input 2 4 2 2 3 3 2" xfId="18836"/>
    <cellStyle name="Input 2 4 2 2 3 3 2 2" xfId="36267"/>
    <cellStyle name="Input 2 4 2 2 3 3 3" xfId="33514"/>
    <cellStyle name="Input 2 4 2 2 3 4" xfId="15560"/>
    <cellStyle name="Input 2 4 2 2 3 4 2" xfId="35059"/>
    <cellStyle name="Input 2 4 2 2 3 5" xfId="29026"/>
    <cellStyle name="Input 2 4 2 2 4" xfId="6176"/>
    <cellStyle name="Input 2 4 2 2 4 2" xfId="13415"/>
    <cellStyle name="Input 2 4 2 2 4 2 2" xfId="33926"/>
    <cellStyle name="Input 2 4 2 2 4 3" xfId="30356"/>
    <cellStyle name="Input 2 4 2 2 5" xfId="5863"/>
    <cellStyle name="Input 2 4 2 2 5 2" xfId="30174"/>
    <cellStyle name="Input 2 4 2 2 6" xfId="8677"/>
    <cellStyle name="Input 2 4 2 2 6 2" xfId="15769"/>
    <cellStyle name="Input 2 4 2 2 6 2 2" xfId="35159"/>
    <cellStyle name="Input 2 4 2 2 6 3" xfId="31657"/>
    <cellStyle name="Input 2 4 2 2 7" xfId="4813"/>
    <cellStyle name="Input 2 4 2 2 7 2" xfId="29458"/>
    <cellStyle name="Input 2 4 2 3" xfId="2374"/>
    <cellStyle name="Input 2 4 2 3 2" xfId="6971"/>
    <cellStyle name="Input 2 4 2 3 2 2" xfId="14145"/>
    <cellStyle name="Input 2 4 2 3 2 2 2" xfId="34434"/>
    <cellStyle name="Input 2 4 2 3 2 3" xfId="30883"/>
    <cellStyle name="Input 2 4 2 3 3" xfId="9154"/>
    <cellStyle name="Input 2 4 2 3 3 2" xfId="31972"/>
    <cellStyle name="Input 2 4 2 3 4" xfId="11176"/>
    <cellStyle name="Input 2 4 2 3 4 2" xfId="17505"/>
    <cellStyle name="Input 2 4 2 3 4 2 2" xfId="35724"/>
    <cellStyle name="Input 2 4 2 3 4 3" xfId="32971"/>
    <cellStyle name="Input 2 4 2 3 5" xfId="5406"/>
    <cellStyle name="Input 2 4 2 3 5 2" xfId="29862"/>
    <cellStyle name="Input 2 4 2 3 6" xfId="28483"/>
    <cellStyle name="Input 2 4 2 4" xfId="2261"/>
    <cellStyle name="Input 2 4 2 4 2" xfId="6858"/>
    <cellStyle name="Input 2 4 2 4 2 2" xfId="14032"/>
    <cellStyle name="Input 2 4 2 4 2 2 2" xfId="34354"/>
    <cellStyle name="Input 2 4 2 4 2 3" xfId="30803"/>
    <cellStyle name="Input 2 4 2 4 3" xfId="9041"/>
    <cellStyle name="Input 2 4 2 4 3 2" xfId="31892"/>
    <cellStyle name="Input 2 4 2 4 4" xfId="11105"/>
    <cellStyle name="Input 2 4 2 4 4 2" xfId="17434"/>
    <cellStyle name="Input 2 4 2 4 4 2 2" xfId="35686"/>
    <cellStyle name="Input 2 4 2 4 4 3" xfId="32933"/>
    <cellStyle name="Input 2 4 2 4 5" xfId="5315"/>
    <cellStyle name="Input 2 4 2 4 5 2" xfId="29811"/>
    <cellStyle name="Input 2 4 2 4 6" xfId="28446"/>
    <cellStyle name="Input 2 4 2 5" xfId="3092"/>
    <cellStyle name="Input 2 4 2 5 2" xfId="7679"/>
    <cellStyle name="Input 2 4 2 5 2 2" xfId="14843"/>
    <cellStyle name="Input 2 4 2 5 2 2 2" xfId="34747"/>
    <cellStyle name="Input 2 4 2 5 2 3" xfId="31199"/>
    <cellStyle name="Input 2 4 2 5 3" xfId="9858"/>
    <cellStyle name="Input 2 4 2 5 3 2" xfId="32287"/>
    <cellStyle name="Input 2 4 2 5 4" xfId="11795"/>
    <cellStyle name="Input 2 4 2 5 4 2" xfId="18120"/>
    <cellStyle name="Input 2 4 2 5 4 2 2" xfId="35956"/>
    <cellStyle name="Input 2 4 2 5 4 3" xfId="33203"/>
    <cellStyle name="Input 2 4 2 5 5" xfId="4942"/>
    <cellStyle name="Input 2 4 2 5 5 2" xfId="29572"/>
    <cellStyle name="Input 2 4 2 5 6" xfId="28715"/>
    <cellStyle name="Input 2 4 2 6" xfId="3597"/>
    <cellStyle name="Input 2 4 2 6 2" xfId="10352"/>
    <cellStyle name="Input 2 4 2 6 2 2" xfId="32507"/>
    <cellStyle name="Input 2 4 2 6 3" xfId="12282"/>
    <cellStyle name="Input 2 4 2 6 3 2" xfId="18605"/>
    <cellStyle name="Input 2 4 2 6 3 2 2" xfId="36171"/>
    <cellStyle name="Input 2 4 2 6 3 3" xfId="33418"/>
    <cellStyle name="Input 2 4 2 6 4" xfId="8173"/>
    <cellStyle name="Input 2 4 2 6 4 2" xfId="22170"/>
    <cellStyle name="Input 2 4 2 6 4 2 2" xfId="36735"/>
    <cellStyle name="Input 2 4 2 6 4 3" xfId="31415"/>
    <cellStyle name="Input 2 4 2 6 5" xfId="15329"/>
    <cellStyle name="Input 2 4 2 6 5 2" xfId="34963"/>
    <cellStyle name="Input 2 4 2 6 6" xfId="28930"/>
    <cellStyle name="Input 2 4 2 7" xfId="6393"/>
    <cellStyle name="Input 2 4 2 7 2" xfId="13608"/>
    <cellStyle name="Input 2 4 2 7 2 2" xfId="34063"/>
    <cellStyle name="Input 2 4 2 7 3" xfId="30506"/>
    <cellStyle name="Input 2 4 2 8" xfId="8634"/>
    <cellStyle name="Input 2 4 2 8 2" xfId="31614"/>
    <cellStyle name="Input 2 4 2 9" xfId="10758"/>
    <cellStyle name="Input 2 4 2 9 2" xfId="17090"/>
    <cellStyle name="Input 2 4 2 9 2 2" xfId="35462"/>
    <cellStyle name="Input 2 4 2 9 3" xfId="32709"/>
    <cellStyle name="Input 2 4 20" xfId="38809"/>
    <cellStyle name="Input 2 4 21" xfId="38953"/>
    <cellStyle name="Input 2 4 22" xfId="39094"/>
    <cellStyle name="Input 2 4 23" xfId="39231"/>
    <cellStyle name="Input 2 4 24" xfId="38086"/>
    <cellStyle name="Input 2 4 25" xfId="39353"/>
    <cellStyle name="Input 2 4 26" xfId="39139"/>
    <cellStyle name="Input 2 4 27" xfId="39497"/>
    <cellStyle name="Input 2 4 28" xfId="40081"/>
    <cellStyle name="Input 2 4 29" xfId="39191"/>
    <cellStyle name="Input 2 4 3" xfId="1715"/>
    <cellStyle name="Input 2 4 3 2" xfId="2372"/>
    <cellStyle name="Input 2 4 3 2 2" xfId="6969"/>
    <cellStyle name="Input 2 4 3 2 2 2" xfId="14143"/>
    <cellStyle name="Input 2 4 3 2 2 2 2" xfId="34432"/>
    <cellStyle name="Input 2 4 3 2 2 3" xfId="30881"/>
    <cellStyle name="Input 2 4 3 2 3" xfId="9152"/>
    <cellStyle name="Input 2 4 3 2 3 2" xfId="31970"/>
    <cellStyle name="Input 2 4 3 3" xfId="4940"/>
    <cellStyle name="Input 2 4 3 3 2" xfId="29570"/>
    <cellStyle name="Input 2 4 3 4" xfId="6390"/>
    <cellStyle name="Input 2 4 3 4 2" xfId="13605"/>
    <cellStyle name="Input 2 4 3 4 2 2" xfId="34060"/>
    <cellStyle name="Input 2 4 3 4 3" xfId="30503"/>
    <cellStyle name="Input 2 4 3 5" xfId="8632"/>
    <cellStyle name="Input 2 4 3 5 2" xfId="31612"/>
    <cellStyle name="Input 2 4 3 6" xfId="10756"/>
    <cellStyle name="Input 2 4 3 6 2" xfId="17088"/>
    <cellStyle name="Input 2 4 3 6 2 2" xfId="35460"/>
    <cellStyle name="Input 2 4 3 6 3" xfId="32707"/>
    <cellStyle name="Input 2 4 30" xfId="39948"/>
    <cellStyle name="Input 2 4 31" xfId="37993"/>
    <cellStyle name="Input 2 4 32" xfId="40279"/>
    <cellStyle name="Input 2 4 4" xfId="2157"/>
    <cellStyle name="Input 2 4 4 2" xfId="5234"/>
    <cellStyle name="Input 2 4 4 2 2" xfId="29783"/>
    <cellStyle name="Input 2 4 4 3" xfId="6754"/>
    <cellStyle name="Input 2 4 4 3 2" xfId="13930"/>
    <cellStyle name="Input 2 4 4 3 2 2" xfId="34295"/>
    <cellStyle name="Input 2 4 4 3 3" xfId="30744"/>
    <cellStyle name="Input 2 4 4 4" xfId="8937"/>
    <cellStyle name="Input 2 4 4 4 2" xfId="31833"/>
    <cellStyle name="Input 2 4 4 5" xfId="4420"/>
    <cellStyle name="Input 2 4 4 5 2" xfId="20464"/>
    <cellStyle name="Input 2 4 4 5 2 2" xfId="36377"/>
    <cellStyle name="Input 2 4 4 5 3" xfId="29262"/>
    <cellStyle name="Input 2 4 4 6" xfId="4283"/>
    <cellStyle name="Input 2 4 4 6 2" xfId="29226"/>
    <cellStyle name="Input 2 4 5" xfId="4782"/>
    <cellStyle name="Input 2 4 5 2" xfId="29435"/>
    <cellStyle name="Input 2 4 6" xfId="6066"/>
    <cellStyle name="Input 2 4 6 2" xfId="13323"/>
    <cellStyle name="Input 2 4 6 2 2" xfId="33867"/>
    <cellStyle name="Input 2 4 6 3" xfId="30283"/>
    <cellStyle name="Input 2 4 7" xfId="5855"/>
    <cellStyle name="Input 2 4 7 2" xfId="30169"/>
    <cellStyle name="Input 2 4 8" xfId="6134"/>
    <cellStyle name="Input 2 4 8 2" xfId="13376"/>
    <cellStyle name="Input 2 4 8 2 2" xfId="33901"/>
    <cellStyle name="Input 2 4 8 3" xfId="30332"/>
    <cellStyle name="Input 2 4 9" xfId="37413"/>
    <cellStyle name="Input 2 5" xfId="1380"/>
    <cellStyle name="Input 2 5 2" xfId="1798"/>
    <cellStyle name="Input 2 5 2 10" xfId="4160"/>
    <cellStyle name="Input 2 5 2 10 2" xfId="29190"/>
    <cellStyle name="Input 2 5 2 2" xfId="965"/>
    <cellStyle name="Input 2 5 2 2 2" xfId="3419"/>
    <cellStyle name="Input 2 5 2 2 2 2" xfId="10174"/>
    <cellStyle name="Input 2 5 2 2 2 2 2" xfId="32428"/>
    <cellStyle name="Input 2 5 2 2 2 3" xfId="12104"/>
    <cellStyle name="Input 2 5 2 2 2 3 2" xfId="18429"/>
    <cellStyle name="Input 2 5 2 2 2 3 2 2" xfId="36092"/>
    <cellStyle name="Input 2 5 2 2 2 3 3" xfId="33339"/>
    <cellStyle name="Input 2 5 2 2 2 4" xfId="7995"/>
    <cellStyle name="Input 2 5 2 2 2 4 2" xfId="21999"/>
    <cellStyle name="Input 2 5 2 2 2 4 2 2" xfId="36656"/>
    <cellStyle name="Input 2 5 2 2 2 4 3" xfId="31336"/>
    <cellStyle name="Input 2 5 2 2 2 5" xfId="15153"/>
    <cellStyle name="Input 2 5 2 2 2 5 2" xfId="34884"/>
    <cellStyle name="Input 2 5 2 2 2 6" xfId="28851"/>
    <cellStyle name="Input 2 5 2 2 3" xfId="3892"/>
    <cellStyle name="Input 2 5 2 2 3 2" xfId="10647"/>
    <cellStyle name="Input 2 5 2 2 3 2 2" xfId="32629"/>
    <cellStyle name="Input 2 5 2 2 3 3" xfId="12577"/>
    <cellStyle name="Input 2 5 2 2 3 3 2" xfId="18900"/>
    <cellStyle name="Input 2 5 2 2 3 3 2 2" xfId="36293"/>
    <cellStyle name="Input 2 5 2 2 3 3 3" xfId="33540"/>
    <cellStyle name="Input 2 5 2 2 3 4" xfId="15624"/>
    <cellStyle name="Input 2 5 2 2 3 4 2" xfId="35085"/>
    <cellStyle name="Input 2 5 2 2 3 5" xfId="29052"/>
    <cellStyle name="Input 2 5 2 2 4" xfId="6006"/>
    <cellStyle name="Input 2 5 2 2 4 2" xfId="13267"/>
    <cellStyle name="Input 2 5 2 2 4 2 2" xfId="33831"/>
    <cellStyle name="Input 2 5 2 2 4 3" xfId="30243"/>
    <cellStyle name="Input 2 5 2 2 5" xfId="5723"/>
    <cellStyle name="Input 2 5 2 2 5 2" xfId="30097"/>
    <cellStyle name="Input 2 5 2 2 6" xfId="5841"/>
    <cellStyle name="Input 2 5 2 2 6 2" xfId="13122"/>
    <cellStyle name="Input 2 5 2 2 6 2 2" xfId="33763"/>
    <cellStyle name="Input 2 5 2 2 6 3" xfId="30161"/>
    <cellStyle name="Input 2 5 2 2 7" xfId="4752"/>
    <cellStyle name="Input 2 5 2 2 7 2" xfId="29409"/>
    <cellStyle name="Input 2 5 2 3" xfId="2407"/>
    <cellStyle name="Input 2 5 2 3 2" xfId="7004"/>
    <cellStyle name="Input 2 5 2 3 2 2" xfId="14178"/>
    <cellStyle name="Input 2 5 2 3 2 2 2" xfId="34453"/>
    <cellStyle name="Input 2 5 2 3 2 3" xfId="30902"/>
    <cellStyle name="Input 2 5 2 3 3" xfId="9187"/>
    <cellStyle name="Input 2 5 2 3 3 2" xfId="31991"/>
    <cellStyle name="Input 2 5 2 3 4" xfId="11205"/>
    <cellStyle name="Input 2 5 2 3 4 2" xfId="17534"/>
    <cellStyle name="Input 2 5 2 3 4 2 2" xfId="35739"/>
    <cellStyle name="Input 2 5 2 3 4 3" xfId="32986"/>
    <cellStyle name="Input 2 5 2 3 5" xfId="5435"/>
    <cellStyle name="Input 2 5 2 3 5 2" xfId="29877"/>
    <cellStyle name="Input 2 5 2 3 6" xfId="28498"/>
    <cellStyle name="Input 2 5 2 4" xfId="2544"/>
    <cellStyle name="Input 2 5 2 4 2" xfId="7141"/>
    <cellStyle name="Input 2 5 2 4 2 2" xfId="14315"/>
    <cellStyle name="Input 2 5 2 4 2 2 2" xfId="34587"/>
    <cellStyle name="Input 2 5 2 4 2 3" xfId="31036"/>
    <cellStyle name="Input 2 5 2 4 3" xfId="9323"/>
    <cellStyle name="Input 2 5 2 4 3 2" xfId="32125"/>
    <cellStyle name="Input 2 5 2 4 4" xfId="11283"/>
    <cellStyle name="Input 2 5 2 4 4 2" xfId="17612"/>
    <cellStyle name="Input 2 5 2 4 4 2 2" xfId="35815"/>
    <cellStyle name="Input 2 5 2 4 4 3" xfId="33062"/>
    <cellStyle name="Input 2 5 2 4 5" xfId="5540"/>
    <cellStyle name="Input 2 5 2 4 5 2" xfId="29967"/>
    <cellStyle name="Input 2 5 2 4 6" xfId="28574"/>
    <cellStyle name="Input 2 5 2 5" xfId="3156"/>
    <cellStyle name="Input 2 5 2 5 2" xfId="7743"/>
    <cellStyle name="Input 2 5 2 5 2 2" xfId="14907"/>
    <cellStyle name="Input 2 5 2 5 2 2 2" xfId="34773"/>
    <cellStyle name="Input 2 5 2 5 2 3" xfId="31225"/>
    <cellStyle name="Input 2 5 2 5 3" xfId="9922"/>
    <cellStyle name="Input 2 5 2 5 3 2" xfId="32313"/>
    <cellStyle name="Input 2 5 2 5 4" xfId="11859"/>
    <cellStyle name="Input 2 5 2 5 4 2" xfId="18184"/>
    <cellStyle name="Input 2 5 2 5 4 2 2" xfId="35982"/>
    <cellStyle name="Input 2 5 2 5 4 3" xfId="33229"/>
    <cellStyle name="Input 2 5 2 5 5" xfId="4975"/>
    <cellStyle name="Input 2 5 2 5 5 2" xfId="29602"/>
    <cellStyle name="Input 2 5 2 5 6" xfId="28741"/>
    <cellStyle name="Input 2 5 2 6" xfId="3649"/>
    <cellStyle name="Input 2 5 2 6 2" xfId="10404"/>
    <cellStyle name="Input 2 5 2 6 2 2" xfId="32521"/>
    <cellStyle name="Input 2 5 2 6 3" xfId="12334"/>
    <cellStyle name="Input 2 5 2 6 3 2" xfId="18657"/>
    <cellStyle name="Input 2 5 2 6 3 2 2" xfId="36185"/>
    <cellStyle name="Input 2 5 2 6 3 3" xfId="33432"/>
    <cellStyle name="Input 2 5 2 6 4" xfId="8225"/>
    <cellStyle name="Input 2 5 2 6 4 2" xfId="22222"/>
    <cellStyle name="Input 2 5 2 6 4 2 2" xfId="36749"/>
    <cellStyle name="Input 2 5 2 6 4 3" xfId="31429"/>
    <cellStyle name="Input 2 5 2 6 5" xfId="15381"/>
    <cellStyle name="Input 2 5 2 6 5 2" xfId="34977"/>
    <cellStyle name="Input 2 5 2 6 6" xfId="28944"/>
    <cellStyle name="Input 2 5 2 7" xfId="6430"/>
    <cellStyle name="Input 2 5 2 7 2" xfId="13639"/>
    <cellStyle name="Input 2 5 2 7 2 2" xfId="34091"/>
    <cellStyle name="Input 2 5 2 7 3" xfId="30537"/>
    <cellStyle name="Input 2 5 2 8" xfId="8652"/>
    <cellStyle name="Input 2 5 2 8 2" xfId="31632"/>
    <cellStyle name="Input 2 5 2 9" xfId="10776"/>
    <cellStyle name="Input 2 5 2 9 2" xfId="17108"/>
    <cellStyle name="Input 2 5 2 9 2 2" xfId="35480"/>
    <cellStyle name="Input 2 5 2 9 3" xfId="32727"/>
    <cellStyle name="Input 2 5 3" xfId="1940"/>
    <cellStyle name="Input 2 5 3 2" xfId="2475"/>
    <cellStyle name="Input 2 5 3 2 2" xfId="7072"/>
    <cellStyle name="Input 2 5 3 2 2 2" xfId="14246"/>
    <cellStyle name="Input 2 5 3 2 2 2 2" xfId="34518"/>
    <cellStyle name="Input 2 5 3 2 2 3" xfId="30967"/>
    <cellStyle name="Input 2 5 3 2 3" xfId="9254"/>
    <cellStyle name="Input 2 5 3 2 3 2" xfId="32056"/>
    <cellStyle name="Input 2 5 3 3" xfId="5060"/>
    <cellStyle name="Input 2 5 3 3 2" xfId="29662"/>
    <cellStyle name="Input 2 5 3 4" xfId="6537"/>
    <cellStyle name="Input 2 5 3 4 2" xfId="13715"/>
    <cellStyle name="Input 2 5 3 4 2 2" xfId="34159"/>
    <cellStyle name="Input 2 5 3 4 3" xfId="30608"/>
    <cellStyle name="Input 2 5 3 5" xfId="8720"/>
    <cellStyle name="Input 2 5 3 5 2" xfId="31697"/>
    <cellStyle name="Input 2 5 3 6" xfId="10834"/>
    <cellStyle name="Input 2 5 3 6 2" xfId="17166"/>
    <cellStyle name="Input 2 5 3 6 2 2" xfId="35538"/>
    <cellStyle name="Input 2 5 3 6 3" xfId="32785"/>
    <cellStyle name="Input 2 5 4" xfId="2085"/>
    <cellStyle name="Input 2 5 4 2" xfId="5170"/>
    <cellStyle name="Input 2 5 4 2 2" xfId="29766"/>
    <cellStyle name="Input 2 5 4 3" xfId="6682"/>
    <cellStyle name="Input 2 5 4 3 2" xfId="13859"/>
    <cellStyle name="Input 2 5 4 3 2 2" xfId="34269"/>
    <cellStyle name="Input 2 5 4 3 3" xfId="30718"/>
    <cellStyle name="Input 2 5 4 4" xfId="8865"/>
    <cellStyle name="Input 2 5 4 4 2" xfId="31807"/>
    <cellStyle name="Input 2 5 4 5" xfId="10979"/>
    <cellStyle name="Input 2 5 4 5 2" xfId="17310"/>
    <cellStyle name="Input 2 5 4 5 2 2" xfId="35648"/>
    <cellStyle name="Input 2 5 4 5 3" xfId="32895"/>
    <cellStyle name="Input 2 5 4 6" xfId="4494"/>
    <cellStyle name="Input 2 5 4 6 2" xfId="20530"/>
    <cellStyle name="Input 2 5 4 6 2 2" xfId="36404"/>
    <cellStyle name="Input 2 5 4 6 3" xfId="29289"/>
    <cellStyle name="Input 2 5 4 7" xfId="4650"/>
    <cellStyle name="Input 2 5 4 7 2" xfId="29366"/>
    <cellStyle name="Input 2 5 5" xfId="2216"/>
    <cellStyle name="Input 2 5 5 2" xfId="6813"/>
    <cellStyle name="Input 2 5 5 2 2" xfId="13987"/>
    <cellStyle name="Input 2 5 5 2 2 2" xfId="34321"/>
    <cellStyle name="Input 2 5 5 2 3" xfId="30770"/>
    <cellStyle name="Input 2 5 5 3" xfId="8996"/>
    <cellStyle name="Input 2 5 5 3 2" xfId="31859"/>
    <cellStyle name="Input 2 5 6" xfId="4812"/>
    <cellStyle name="Input 2 5 6 2" xfId="29457"/>
    <cellStyle name="Input 2 5 7" xfId="6173"/>
    <cellStyle name="Input 2 5 7 2" xfId="13412"/>
    <cellStyle name="Input 2 5 7 2 2" xfId="33925"/>
    <cellStyle name="Input 2 5 7 3" xfId="30355"/>
    <cellStyle name="Input 2 5 8" xfId="5606"/>
    <cellStyle name="Input 2 5 8 2" xfId="30024"/>
    <cellStyle name="Input 2 5 9" xfId="8615"/>
    <cellStyle name="Input 2 5 9 2" xfId="15759"/>
    <cellStyle name="Input 2 5 9 2 2" xfId="35152"/>
    <cellStyle name="Input 2 5 9 3" xfId="31598"/>
    <cellStyle name="Input 2 6" xfId="1384"/>
    <cellStyle name="Input 2 6 2" xfId="1799"/>
    <cellStyle name="Input 2 6 2 10" xfId="4135"/>
    <cellStyle name="Input 2 6 2 10 2" xfId="29174"/>
    <cellStyle name="Input 2 6 2 2" xfId="1400"/>
    <cellStyle name="Input 2 6 2 2 2" xfId="3420"/>
    <cellStyle name="Input 2 6 2 2 2 2" xfId="10175"/>
    <cellStyle name="Input 2 6 2 2 2 2 2" xfId="32429"/>
    <cellStyle name="Input 2 6 2 2 2 3" xfId="12105"/>
    <cellStyle name="Input 2 6 2 2 2 3 2" xfId="18430"/>
    <cellStyle name="Input 2 6 2 2 2 3 2 2" xfId="36093"/>
    <cellStyle name="Input 2 6 2 2 2 3 3" xfId="33340"/>
    <cellStyle name="Input 2 6 2 2 2 4" xfId="7996"/>
    <cellStyle name="Input 2 6 2 2 2 4 2" xfId="22000"/>
    <cellStyle name="Input 2 6 2 2 2 4 2 2" xfId="36657"/>
    <cellStyle name="Input 2 6 2 2 2 4 3" xfId="31337"/>
    <cellStyle name="Input 2 6 2 2 2 5" xfId="15154"/>
    <cellStyle name="Input 2 6 2 2 2 5 2" xfId="34885"/>
    <cellStyle name="Input 2 6 2 2 2 6" xfId="28852"/>
    <cellStyle name="Input 2 6 2 2 3" xfId="3893"/>
    <cellStyle name="Input 2 6 2 2 3 2" xfId="10648"/>
    <cellStyle name="Input 2 6 2 2 3 2 2" xfId="32630"/>
    <cellStyle name="Input 2 6 2 2 3 3" xfId="12578"/>
    <cellStyle name="Input 2 6 2 2 3 3 2" xfId="18901"/>
    <cellStyle name="Input 2 6 2 2 3 3 2 2" xfId="36294"/>
    <cellStyle name="Input 2 6 2 2 3 3 3" xfId="33541"/>
    <cellStyle name="Input 2 6 2 2 3 4" xfId="15625"/>
    <cellStyle name="Input 2 6 2 2 3 4 2" xfId="35086"/>
    <cellStyle name="Input 2 6 2 2 3 5" xfId="29053"/>
    <cellStyle name="Input 2 6 2 2 4" xfId="6190"/>
    <cellStyle name="Input 2 6 2 2 4 2" xfId="13428"/>
    <cellStyle name="Input 2 6 2 2 4 2 2" xfId="33939"/>
    <cellStyle name="Input 2 6 2 2 4 3" xfId="30369"/>
    <cellStyle name="Input 2 6 2 2 5" xfId="5613"/>
    <cellStyle name="Input 2 6 2 2 5 2" xfId="30028"/>
    <cellStyle name="Input 2 6 2 2 6" xfId="5645"/>
    <cellStyle name="Input 2 6 2 2 6 2" xfId="12993"/>
    <cellStyle name="Input 2 6 2 2 6 2 2" xfId="33691"/>
    <cellStyle name="Input 2 6 2 2 6 3" xfId="30049"/>
    <cellStyle name="Input 2 6 2 2 7" xfId="4826"/>
    <cellStyle name="Input 2 6 2 2 7 2" xfId="29470"/>
    <cellStyle name="Input 2 6 2 3" xfId="2408"/>
    <cellStyle name="Input 2 6 2 3 2" xfId="7005"/>
    <cellStyle name="Input 2 6 2 3 2 2" xfId="14179"/>
    <cellStyle name="Input 2 6 2 3 2 2 2" xfId="34454"/>
    <cellStyle name="Input 2 6 2 3 2 3" xfId="30903"/>
    <cellStyle name="Input 2 6 2 3 3" xfId="9188"/>
    <cellStyle name="Input 2 6 2 3 3 2" xfId="31992"/>
    <cellStyle name="Input 2 6 2 3 4" xfId="11206"/>
    <cellStyle name="Input 2 6 2 3 4 2" xfId="17535"/>
    <cellStyle name="Input 2 6 2 3 4 2 2" xfId="35740"/>
    <cellStyle name="Input 2 6 2 3 4 3" xfId="32987"/>
    <cellStyle name="Input 2 6 2 3 5" xfId="5436"/>
    <cellStyle name="Input 2 6 2 3 5 2" xfId="29878"/>
    <cellStyle name="Input 2 6 2 3 6" xfId="28499"/>
    <cellStyle name="Input 2 6 2 4" xfId="2545"/>
    <cellStyle name="Input 2 6 2 4 2" xfId="7142"/>
    <cellStyle name="Input 2 6 2 4 2 2" xfId="14316"/>
    <cellStyle name="Input 2 6 2 4 2 2 2" xfId="34588"/>
    <cellStyle name="Input 2 6 2 4 2 3" xfId="31037"/>
    <cellStyle name="Input 2 6 2 4 3" xfId="9324"/>
    <cellStyle name="Input 2 6 2 4 3 2" xfId="32126"/>
    <cellStyle name="Input 2 6 2 4 4" xfId="11284"/>
    <cellStyle name="Input 2 6 2 4 4 2" xfId="17613"/>
    <cellStyle name="Input 2 6 2 4 4 2 2" xfId="35816"/>
    <cellStyle name="Input 2 6 2 4 4 3" xfId="33063"/>
    <cellStyle name="Input 2 6 2 4 5" xfId="5541"/>
    <cellStyle name="Input 2 6 2 4 5 2" xfId="29968"/>
    <cellStyle name="Input 2 6 2 4 6" xfId="28575"/>
    <cellStyle name="Input 2 6 2 5" xfId="3157"/>
    <cellStyle name="Input 2 6 2 5 2" xfId="7744"/>
    <cellStyle name="Input 2 6 2 5 2 2" xfId="14908"/>
    <cellStyle name="Input 2 6 2 5 2 2 2" xfId="34774"/>
    <cellStyle name="Input 2 6 2 5 2 3" xfId="31226"/>
    <cellStyle name="Input 2 6 2 5 3" xfId="9923"/>
    <cellStyle name="Input 2 6 2 5 3 2" xfId="32314"/>
    <cellStyle name="Input 2 6 2 5 4" xfId="11860"/>
    <cellStyle name="Input 2 6 2 5 4 2" xfId="18185"/>
    <cellStyle name="Input 2 6 2 5 4 2 2" xfId="35983"/>
    <cellStyle name="Input 2 6 2 5 4 3" xfId="33230"/>
    <cellStyle name="Input 2 6 2 5 5" xfId="4976"/>
    <cellStyle name="Input 2 6 2 5 5 2" xfId="29603"/>
    <cellStyle name="Input 2 6 2 5 6" xfId="28742"/>
    <cellStyle name="Input 2 6 2 6" xfId="3650"/>
    <cellStyle name="Input 2 6 2 6 2" xfId="10405"/>
    <cellStyle name="Input 2 6 2 6 2 2" xfId="32522"/>
    <cellStyle name="Input 2 6 2 6 3" xfId="12335"/>
    <cellStyle name="Input 2 6 2 6 3 2" xfId="18658"/>
    <cellStyle name="Input 2 6 2 6 3 2 2" xfId="36186"/>
    <cellStyle name="Input 2 6 2 6 3 3" xfId="33433"/>
    <cellStyle name="Input 2 6 2 6 4" xfId="8226"/>
    <cellStyle name="Input 2 6 2 6 4 2" xfId="22223"/>
    <cellStyle name="Input 2 6 2 6 4 2 2" xfId="36750"/>
    <cellStyle name="Input 2 6 2 6 4 3" xfId="31430"/>
    <cellStyle name="Input 2 6 2 6 5" xfId="15382"/>
    <cellStyle name="Input 2 6 2 6 5 2" xfId="34978"/>
    <cellStyle name="Input 2 6 2 6 6" xfId="28945"/>
    <cellStyle name="Input 2 6 2 7" xfId="6431"/>
    <cellStyle name="Input 2 6 2 7 2" xfId="13640"/>
    <cellStyle name="Input 2 6 2 7 2 2" xfId="34092"/>
    <cellStyle name="Input 2 6 2 7 3" xfId="30538"/>
    <cellStyle name="Input 2 6 2 8" xfId="8653"/>
    <cellStyle name="Input 2 6 2 8 2" xfId="31633"/>
    <cellStyle name="Input 2 6 2 9" xfId="10777"/>
    <cellStyle name="Input 2 6 2 9 2" xfId="17109"/>
    <cellStyle name="Input 2 6 2 9 2 2" xfId="35481"/>
    <cellStyle name="Input 2 6 2 9 3" xfId="32728"/>
    <cellStyle name="Input 2 6 3" xfId="1941"/>
    <cellStyle name="Input 2 6 3 2" xfId="2476"/>
    <cellStyle name="Input 2 6 3 2 2" xfId="7073"/>
    <cellStyle name="Input 2 6 3 2 2 2" xfId="14247"/>
    <cellStyle name="Input 2 6 3 2 2 2 2" xfId="34519"/>
    <cellStyle name="Input 2 6 3 2 2 3" xfId="30968"/>
    <cellStyle name="Input 2 6 3 2 3" xfId="9255"/>
    <cellStyle name="Input 2 6 3 2 3 2" xfId="32057"/>
    <cellStyle name="Input 2 6 3 3" xfId="5061"/>
    <cellStyle name="Input 2 6 3 3 2" xfId="29663"/>
    <cellStyle name="Input 2 6 3 4" xfId="6538"/>
    <cellStyle name="Input 2 6 3 4 2" xfId="13716"/>
    <cellStyle name="Input 2 6 3 4 2 2" xfId="34160"/>
    <cellStyle name="Input 2 6 3 4 3" xfId="30609"/>
    <cellStyle name="Input 2 6 3 5" xfId="8721"/>
    <cellStyle name="Input 2 6 3 5 2" xfId="31698"/>
    <cellStyle name="Input 2 6 3 6" xfId="10835"/>
    <cellStyle name="Input 2 6 3 6 2" xfId="17167"/>
    <cellStyle name="Input 2 6 3 6 2 2" xfId="35539"/>
    <cellStyle name="Input 2 6 3 6 3" xfId="32786"/>
    <cellStyle name="Input 2 6 4" xfId="1479"/>
    <cellStyle name="Input 2 6 4 2" xfId="4864"/>
    <cellStyle name="Input 2 6 4 2 2" xfId="29502"/>
    <cellStyle name="Input 2 6 4 3" xfId="6258"/>
    <cellStyle name="Input 2 6 4 3 2" xfId="13494"/>
    <cellStyle name="Input 2 6 4 3 2 2" xfId="33980"/>
    <cellStyle name="Input 2 6 4 3 3" xfId="30410"/>
    <cellStyle name="Input 2 6 4 4" xfId="8527"/>
    <cellStyle name="Input 2 6 4 4 2" xfId="31530"/>
    <cellStyle name="Input 2 6 4 5" xfId="6135"/>
    <cellStyle name="Input 2 6 4 5 2" xfId="13377"/>
    <cellStyle name="Input 2 6 4 5 2 2" xfId="33902"/>
    <cellStyle name="Input 2 6 4 5 3" xfId="30333"/>
    <cellStyle name="Input 2 6 4 6" xfId="4497"/>
    <cellStyle name="Input 2 6 4 6 2" xfId="20533"/>
    <cellStyle name="Input 2 6 4 6 2 2" xfId="36406"/>
    <cellStyle name="Input 2 6 4 6 3" xfId="29291"/>
    <cellStyle name="Input 2 6 4 7" xfId="5287"/>
    <cellStyle name="Input 2 6 4 7 2" xfId="29799"/>
    <cellStyle name="Input 2 6 5" xfId="2218"/>
    <cellStyle name="Input 2 6 5 2" xfId="6815"/>
    <cellStyle name="Input 2 6 5 2 2" xfId="13989"/>
    <cellStyle name="Input 2 6 5 2 2 2" xfId="34322"/>
    <cellStyle name="Input 2 6 5 2 3" xfId="30771"/>
    <cellStyle name="Input 2 6 5 3" xfId="8998"/>
    <cellStyle name="Input 2 6 5 3 2" xfId="31860"/>
    <cellStyle name="Input 2 6 6" xfId="4814"/>
    <cellStyle name="Input 2 6 6 2" xfId="29459"/>
    <cellStyle name="Input 2 6 7" xfId="6177"/>
    <cellStyle name="Input 2 6 7 2" xfId="13416"/>
    <cellStyle name="Input 2 6 7 2 2" xfId="33927"/>
    <cellStyle name="Input 2 6 7 3" xfId="30357"/>
    <cellStyle name="Input 2 6 8" xfId="6362"/>
    <cellStyle name="Input 2 6 8 2" xfId="30487"/>
    <cellStyle name="Input 2 6 9" xfId="5882"/>
    <cellStyle name="Input 2 6 9 2" xfId="13150"/>
    <cellStyle name="Input 2 6 9 2 2" xfId="33782"/>
    <cellStyle name="Input 2 6 9 3" xfId="30190"/>
    <cellStyle name="Input 2 7" xfId="1578"/>
    <cellStyle name="Input 2 7 10" xfId="4053"/>
    <cellStyle name="Input 2 7 10 2" xfId="29138"/>
    <cellStyle name="Input 2 7 2" xfId="1498"/>
    <cellStyle name="Input 2 7 2 2" xfId="3261"/>
    <cellStyle name="Input 2 7 2 2 2" xfId="10016"/>
    <cellStyle name="Input 2 7 2 2 2 2" xfId="32375"/>
    <cellStyle name="Input 2 7 2 2 3" xfId="11946"/>
    <cellStyle name="Input 2 7 2 2 3 2" xfId="18271"/>
    <cellStyle name="Input 2 7 2 2 3 2 2" xfId="36039"/>
    <cellStyle name="Input 2 7 2 2 3 3" xfId="33286"/>
    <cellStyle name="Input 2 7 2 2 4" xfId="7837"/>
    <cellStyle name="Input 2 7 2 2 4 2" xfId="21841"/>
    <cellStyle name="Input 2 7 2 2 4 2 2" xfId="36603"/>
    <cellStyle name="Input 2 7 2 2 4 3" xfId="31283"/>
    <cellStyle name="Input 2 7 2 2 5" xfId="14995"/>
    <cellStyle name="Input 2 7 2 2 5 2" xfId="34831"/>
    <cellStyle name="Input 2 7 2 2 6" xfId="28798"/>
    <cellStyle name="Input 2 7 2 3" xfId="3734"/>
    <cellStyle name="Input 2 7 2 3 2" xfId="10489"/>
    <cellStyle name="Input 2 7 2 3 2 2" xfId="32576"/>
    <cellStyle name="Input 2 7 2 3 3" xfId="12419"/>
    <cellStyle name="Input 2 7 2 3 3 2" xfId="18742"/>
    <cellStyle name="Input 2 7 2 3 3 2 2" xfId="36240"/>
    <cellStyle name="Input 2 7 2 3 3 3" xfId="33487"/>
    <cellStyle name="Input 2 7 2 3 4" xfId="15466"/>
    <cellStyle name="Input 2 7 2 3 4 2" xfId="35032"/>
    <cellStyle name="Input 2 7 2 3 5" xfId="28999"/>
    <cellStyle name="Input 2 7 2 4" xfId="6272"/>
    <cellStyle name="Input 2 7 2 4 2" xfId="13507"/>
    <cellStyle name="Input 2 7 2 4 2 2" xfId="33986"/>
    <cellStyle name="Input 2 7 2 4 3" xfId="30417"/>
    <cellStyle name="Input 2 7 2 5" xfId="8545"/>
    <cellStyle name="Input 2 7 2 5 2" xfId="31537"/>
    <cellStyle name="Input 2 7 2 6" xfId="6347"/>
    <cellStyle name="Input 2 7 2 6 2" xfId="13578"/>
    <cellStyle name="Input 2 7 2 6 2 2" xfId="34042"/>
    <cellStyle name="Input 2 7 2 6 3" xfId="30476"/>
    <cellStyle name="Input 2 7 2 7" xfId="4869"/>
    <cellStyle name="Input 2 7 2 7 2" xfId="29507"/>
    <cellStyle name="Input 2 7 3" xfId="2331"/>
    <cellStyle name="Input 2 7 3 2" xfId="6928"/>
    <cellStyle name="Input 2 7 3 2 2" xfId="14102"/>
    <cellStyle name="Input 2 7 3 2 2 2" xfId="34409"/>
    <cellStyle name="Input 2 7 3 2 3" xfId="30858"/>
    <cellStyle name="Input 2 7 3 3" xfId="9111"/>
    <cellStyle name="Input 2 7 3 3 2" xfId="31947"/>
    <cellStyle name="Input 2 7 3 4" xfId="11140"/>
    <cellStyle name="Input 2 7 3 4 2" xfId="17469"/>
    <cellStyle name="Input 2 7 3 4 2 2" xfId="35706"/>
    <cellStyle name="Input 2 7 3 4 3" xfId="32953"/>
    <cellStyle name="Input 2 7 3 5" xfId="5368"/>
    <cellStyle name="Input 2 7 3 5 2" xfId="29843"/>
    <cellStyle name="Input 2 7 3 6" xfId="28465"/>
    <cellStyle name="Input 2 7 4" xfId="2358"/>
    <cellStyle name="Input 2 7 4 2" xfId="6955"/>
    <cellStyle name="Input 2 7 4 2 2" xfId="14129"/>
    <cellStyle name="Input 2 7 4 2 2 2" xfId="34420"/>
    <cellStyle name="Input 2 7 4 2 3" xfId="30869"/>
    <cellStyle name="Input 2 7 4 3" xfId="9138"/>
    <cellStyle name="Input 2 7 4 3 2" xfId="31958"/>
    <cellStyle name="Input 2 7 4 4" xfId="11164"/>
    <cellStyle name="Input 2 7 4 4 2" xfId="17493"/>
    <cellStyle name="Input 2 7 4 4 2 2" xfId="35714"/>
    <cellStyle name="Input 2 7 4 4 3" xfId="32961"/>
    <cellStyle name="Input 2 7 4 5" xfId="5392"/>
    <cellStyle name="Input 2 7 4 5 2" xfId="29851"/>
    <cellStyle name="Input 2 7 4 6" xfId="28473"/>
    <cellStyle name="Input 2 7 5" xfId="3033"/>
    <cellStyle name="Input 2 7 5 2" xfId="7620"/>
    <cellStyle name="Input 2 7 5 2 2" xfId="14785"/>
    <cellStyle name="Input 2 7 5 2 2 2" xfId="34722"/>
    <cellStyle name="Input 2 7 5 2 3" xfId="31174"/>
    <cellStyle name="Input 2 7 5 3" xfId="9799"/>
    <cellStyle name="Input 2 7 5 3 2" xfId="32262"/>
    <cellStyle name="Input 2 7 5 4" xfId="11736"/>
    <cellStyle name="Input 2 7 5 4 2" xfId="18062"/>
    <cellStyle name="Input 2 7 5 4 2 2" xfId="35931"/>
    <cellStyle name="Input 2 7 5 4 3" xfId="33178"/>
    <cellStyle name="Input 2 7 5 5" xfId="4911"/>
    <cellStyle name="Input 2 7 5 5 2" xfId="29547"/>
    <cellStyle name="Input 2 7 5 6" xfId="28690"/>
    <cellStyle name="Input 2 7 6" xfId="3548"/>
    <cellStyle name="Input 2 7 6 2" xfId="10303"/>
    <cellStyle name="Input 2 7 6 2 2" xfId="32489"/>
    <cellStyle name="Input 2 7 6 3" xfId="12233"/>
    <cellStyle name="Input 2 7 6 3 2" xfId="18556"/>
    <cellStyle name="Input 2 7 6 3 2 2" xfId="36153"/>
    <cellStyle name="Input 2 7 6 3 3" xfId="33400"/>
    <cellStyle name="Input 2 7 6 4" xfId="8124"/>
    <cellStyle name="Input 2 7 6 4 2" xfId="22121"/>
    <cellStyle name="Input 2 7 6 4 2 2" xfId="36717"/>
    <cellStyle name="Input 2 7 6 4 3" xfId="31397"/>
    <cellStyle name="Input 2 7 6 5" xfId="15280"/>
    <cellStyle name="Input 2 7 6 5 2" xfId="34945"/>
    <cellStyle name="Input 2 7 6 6" xfId="28912"/>
    <cellStyle name="Input 2 7 7" xfId="6334"/>
    <cellStyle name="Input 2 7 7 2" xfId="13565"/>
    <cellStyle name="Input 2 7 7 2 2" xfId="34035"/>
    <cellStyle name="Input 2 7 7 3" xfId="30469"/>
    <cellStyle name="Input 2 7 8" xfId="8604"/>
    <cellStyle name="Input 2 7 8 2" xfId="31588"/>
    <cellStyle name="Input 2 7 9" xfId="10739"/>
    <cellStyle name="Input 2 7 9 2" xfId="17071"/>
    <cellStyle name="Input 2 7 9 2 2" xfId="35443"/>
    <cellStyle name="Input 2 7 9 3" xfId="32690"/>
    <cellStyle name="Input 2 8" xfId="1847"/>
    <cellStyle name="Input 2 8 2" xfId="2425"/>
    <cellStyle name="Input 2 8 2 2" xfId="7022"/>
    <cellStyle name="Input 2 8 2 2 2" xfId="14196"/>
    <cellStyle name="Input 2 8 2 2 2 2" xfId="34469"/>
    <cellStyle name="Input 2 8 2 2 3" xfId="30918"/>
    <cellStyle name="Input 2 8 2 3" xfId="9204"/>
    <cellStyle name="Input 2 8 2 3 2" xfId="32007"/>
    <cellStyle name="Input 2 8 3" xfId="4996"/>
    <cellStyle name="Input 2 8 3 2" xfId="29620"/>
    <cellStyle name="Input 2 8 4" xfId="6457"/>
    <cellStyle name="Input 2 8 4 2" xfId="13661"/>
    <cellStyle name="Input 2 8 4 2 2" xfId="34111"/>
    <cellStyle name="Input 2 8 4 3" xfId="30558"/>
    <cellStyle name="Input 2 8 5" xfId="8668"/>
    <cellStyle name="Input 2 8 5 2" xfId="31648"/>
    <cellStyle name="Input 2 8 6" xfId="10792"/>
    <cellStyle name="Input 2 8 6 2" xfId="17124"/>
    <cellStyle name="Input 2 8 6 2 2" xfId="35496"/>
    <cellStyle name="Input 2 8 6 3" xfId="32743"/>
    <cellStyle name="Input 2 9" xfId="940"/>
    <cellStyle name="Input 2 9 2" xfId="4747"/>
    <cellStyle name="Input 2 9 2 2" xfId="29404"/>
    <cellStyle name="Input 2 9 3" xfId="5981"/>
    <cellStyle name="Input 2 9 3 2" xfId="13242"/>
    <cellStyle name="Input 2 9 3 2 2" xfId="33821"/>
    <cellStyle name="Input 2 9 3 3" xfId="30233"/>
    <cellStyle name="Input 2 9 4" xfId="5914"/>
    <cellStyle name="Input 2 9 4 2" xfId="30206"/>
    <cellStyle name="Input 2 9 5" xfId="6408"/>
    <cellStyle name="Input 2 9 5 2" xfId="13622"/>
    <cellStyle name="Input 2 9 5 2 2" xfId="34075"/>
    <cellStyle name="Input 2 9 5 3" xfId="30519"/>
    <cellStyle name="Input 2 9 6" xfId="4343"/>
    <cellStyle name="Input 2 9 6 2" xfId="20387"/>
    <cellStyle name="Input 2 9 6 2 2" xfId="36360"/>
    <cellStyle name="Input 2 9 6 3" xfId="29245"/>
    <cellStyle name="Input 2 9 7" xfId="4068"/>
    <cellStyle name="Input 2 9 7 2" xfId="29139"/>
    <cellStyle name="Input 20" xfId="1839"/>
    <cellStyle name="Input 20 2" xfId="2422"/>
    <cellStyle name="Input 20 2 2" xfId="7019"/>
    <cellStyle name="Input 20 2 2 2" xfId="14193"/>
    <cellStyle name="Input 20 2 2 2 2" xfId="34466"/>
    <cellStyle name="Input 20 2 2 3" xfId="30915"/>
    <cellStyle name="Input 20 2 3" xfId="9201"/>
    <cellStyle name="Input 20 2 3 2" xfId="32004"/>
    <cellStyle name="Input 20 3" xfId="4991"/>
    <cellStyle name="Input 20 3 2" xfId="29617"/>
    <cellStyle name="Input 20 4" xfId="6452"/>
    <cellStyle name="Input 20 4 2" xfId="13658"/>
    <cellStyle name="Input 20 4 2 2" xfId="34108"/>
    <cellStyle name="Input 20 4 3" xfId="30555"/>
    <cellStyle name="Input 20 5" xfId="8665"/>
    <cellStyle name="Input 20 5 2" xfId="31645"/>
    <cellStyle name="Input 20 6" xfId="10789"/>
    <cellStyle name="Input 20 6 2" xfId="17121"/>
    <cellStyle name="Input 20 6 2 2" xfId="35493"/>
    <cellStyle name="Input 20 6 3" xfId="32740"/>
    <cellStyle name="Input 21" xfId="938"/>
    <cellStyle name="Input 21 2" xfId="2853"/>
    <cellStyle name="Input 21 2 2" xfId="7440"/>
    <cellStyle name="Input 21 2 2 2" xfId="14607"/>
    <cellStyle name="Input 21 2 2 2 2" xfId="34671"/>
    <cellStyle name="Input 21 2 2 3" xfId="31123"/>
    <cellStyle name="Input 21 2 3" xfId="9620"/>
    <cellStyle name="Input 21 2 3 2" xfId="32211"/>
    <cellStyle name="Input 21 3" xfId="5979"/>
    <cellStyle name="Input 21 3 2" xfId="13240"/>
    <cellStyle name="Input 21 3 2 2" xfId="33819"/>
    <cellStyle name="Input 21 3 3" xfId="30231"/>
    <cellStyle name="Input 21 4" xfId="6067"/>
    <cellStyle name="Input 21 4 2" xfId="30284"/>
    <cellStyle name="Input 21 5" xfId="8673"/>
    <cellStyle name="Input 21 5 2" xfId="15767"/>
    <cellStyle name="Input 21 5 2 2" xfId="35157"/>
    <cellStyle name="Input 21 5 3" xfId="31653"/>
    <cellStyle name="Input 21 6" xfId="4341"/>
    <cellStyle name="Input 21 6 2" xfId="20385"/>
    <cellStyle name="Input 21 6 2 2" xfId="36358"/>
    <cellStyle name="Input 21 6 3" xfId="29243"/>
    <cellStyle name="Input 21 7" xfId="4119"/>
    <cellStyle name="Input 21 7 2" xfId="29164"/>
    <cellStyle name="Input 22" xfId="1437"/>
    <cellStyle name="Input 22 2" xfId="2999"/>
    <cellStyle name="Input 22 2 2" xfId="7586"/>
    <cellStyle name="Input 22 2 2 2" xfId="14753"/>
    <cellStyle name="Input 22 2 2 2 2" xfId="34704"/>
    <cellStyle name="Input 22 2 2 3" xfId="31156"/>
    <cellStyle name="Input 22 2 3" xfId="9766"/>
    <cellStyle name="Input 22 2 3 2" xfId="32244"/>
    <cellStyle name="Input 22 3" xfId="6217"/>
    <cellStyle name="Input 22 3 2" xfId="13455"/>
    <cellStyle name="Input 22 3 2 2" xfId="33956"/>
    <cellStyle name="Input 22 3 3" xfId="30386"/>
    <cellStyle name="Input 22 4" xfId="8489"/>
    <cellStyle name="Input 22 4 2" xfId="31507"/>
    <cellStyle name="Input 22 5" xfId="5646"/>
    <cellStyle name="Input 22 5 2" xfId="12994"/>
    <cellStyle name="Input 22 5 2 2" xfId="33692"/>
    <cellStyle name="Input 22 5 3" xfId="30050"/>
    <cellStyle name="Input 23" xfId="2041"/>
    <cellStyle name="Input 23 2" xfId="3255"/>
    <cellStyle name="Input 23 2 2" xfId="7831"/>
    <cellStyle name="Input 23 2 2 2" xfId="14989"/>
    <cellStyle name="Input 23 2 2 2 2" xfId="34825"/>
    <cellStyle name="Input 23 2 2 3" xfId="31277"/>
    <cellStyle name="Input 23 2 3" xfId="10010"/>
    <cellStyle name="Input 23 2 3 2" xfId="32369"/>
    <cellStyle name="Input 23 3" xfId="6638"/>
    <cellStyle name="Input 23 3 2" xfId="13816"/>
    <cellStyle name="Input 23 3 2 2" xfId="34242"/>
    <cellStyle name="Input 23 3 3" xfId="30691"/>
    <cellStyle name="Input 23 4" xfId="8821"/>
    <cellStyle name="Input 23 4 2" xfId="31780"/>
    <cellStyle name="Input 23 5" xfId="10935"/>
    <cellStyle name="Input 23 5 2" xfId="17267"/>
    <cellStyle name="Input 23 5 2 2" xfId="35621"/>
    <cellStyle name="Input 23 5 3" xfId="32868"/>
    <cellStyle name="Input 24" xfId="2105"/>
    <cellStyle name="Input 24 2" xfId="6702"/>
    <cellStyle name="Input 24 2 2" xfId="13879"/>
    <cellStyle name="Input 24 2 2 2" xfId="34282"/>
    <cellStyle name="Input 24 2 3" xfId="30731"/>
    <cellStyle name="Input 24 3" xfId="8885"/>
    <cellStyle name="Input 24 3 2" xfId="31820"/>
    <cellStyle name="Input 25" xfId="2145"/>
    <cellStyle name="Input 25 2" xfId="6742"/>
    <cellStyle name="Input 25 2 2" xfId="13918"/>
    <cellStyle name="Input 25 2 2 2" xfId="34288"/>
    <cellStyle name="Input 25 2 3" xfId="30737"/>
    <cellStyle name="Input 25 3" xfId="8925"/>
    <cellStyle name="Input 25 3 2" xfId="31826"/>
    <cellStyle name="Input 26" xfId="2206"/>
    <cellStyle name="Input 26 2" xfId="6803"/>
    <cellStyle name="Input 26 2 2" xfId="13978"/>
    <cellStyle name="Input 26 2 2 2" xfId="34317"/>
    <cellStyle name="Input 26 2 3" xfId="30766"/>
    <cellStyle name="Input 26 3" xfId="8986"/>
    <cellStyle name="Input 26 3 2" xfId="31855"/>
    <cellStyle name="Input 27" xfId="2622"/>
    <cellStyle name="Input 27 2" xfId="7220"/>
    <cellStyle name="Input 27 2 2" xfId="14393"/>
    <cellStyle name="Input 27 2 2 2" xfId="34641"/>
    <cellStyle name="Input 27 2 3" xfId="31090"/>
    <cellStyle name="Input 27 3" xfId="9402"/>
    <cellStyle name="Input 27 3 2" xfId="32179"/>
    <cellStyle name="Input 27 4" xfId="11362"/>
    <cellStyle name="Input 27 4 2" xfId="17690"/>
    <cellStyle name="Input 27 4 2 2" xfId="35869"/>
    <cellStyle name="Input 27 4 3" xfId="33116"/>
    <cellStyle name="Input 27 5" xfId="4708"/>
    <cellStyle name="Input 27 5 2" xfId="29395"/>
    <cellStyle name="Input 27 6" xfId="28628"/>
    <cellStyle name="Input 28" xfId="2965"/>
    <cellStyle name="Input 28 2" xfId="7552"/>
    <cellStyle name="Input 28 2 2" xfId="14719"/>
    <cellStyle name="Input 28 2 2 2" xfId="34696"/>
    <cellStyle name="Input 28 2 3" xfId="31148"/>
    <cellStyle name="Input 28 3" xfId="9732"/>
    <cellStyle name="Input 28 3 2" xfId="32236"/>
    <cellStyle name="Input 29" xfId="5688"/>
    <cellStyle name="Input 29 2" xfId="13030"/>
    <cellStyle name="Input 29 2 2" xfId="33721"/>
    <cellStyle name="Input 29 3" xfId="30084"/>
    <cellStyle name="Input 3" xfId="551"/>
    <cellStyle name="Input 3 2" xfId="1536"/>
    <cellStyle name="Input 3 2 2" xfId="1911"/>
    <cellStyle name="Input 3 2 2 10" xfId="4148"/>
    <cellStyle name="Input 3 2 2 10 2" xfId="29181"/>
    <cellStyle name="Input 3 2 2 2" xfId="1366"/>
    <cellStyle name="Input 3 2 2 2 2" xfId="3482"/>
    <cellStyle name="Input 3 2 2 2 2 2" xfId="10237"/>
    <cellStyle name="Input 3 2 2 2 2 2 2" xfId="32460"/>
    <cellStyle name="Input 3 2 2 2 2 3" xfId="12167"/>
    <cellStyle name="Input 3 2 2 2 2 3 2" xfId="18491"/>
    <cellStyle name="Input 3 2 2 2 2 3 2 2" xfId="36124"/>
    <cellStyle name="Input 3 2 2 2 2 3 3" xfId="33371"/>
    <cellStyle name="Input 3 2 2 2 2 4" xfId="8058"/>
    <cellStyle name="Input 3 2 2 2 2 4 2" xfId="22061"/>
    <cellStyle name="Input 3 2 2 2 2 4 2 2" xfId="36688"/>
    <cellStyle name="Input 3 2 2 2 2 4 3" xfId="31368"/>
    <cellStyle name="Input 3 2 2 2 2 5" xfId="15215"/>
    <cellStyle name="Input 3 2 2 2 2 5 2" xfId="34916"/>
    <cellStyle name="Input 3 2 2 2 2 6" xfId="28883"/>
    <cellStyle name="Input 3 2 2 2 3" xfId="3955"/>
    <cellStyle name="Input 3 2 2 2 3 2" xfId="10710"/>
    <cellStyle name="Input 3 2 2 2 3 2 2" xfId="32661"/>
    <cellStyle name="Input 3 2 2 2 3 3" xfId="12640"/>
    <cellStyle name="Input 3 2 2 2 3 3 2" xfId="18962"/>
    <cellStyle name="Input 3 2 2 2 3 3 2 2" xfId="36325"/>
    <cellStyle name="Input 3 2 2 2 3 3 3" xfId="33572"/>
    <cellStyle name="Input 3 2 2 2 3 4" xfId="15686"/>
    <cellStyle name="Input 3 2 2 2 3 4 2" xfId="35117"/>
    <cellStyle name="Input 3 2 2 2 3 5" xfId="29084"/>
    <cellStyle name="Input 3 2 2 2 4" xfId="6159"/>
    <cellStyle name="Input 3 2 2 2 4 2" xfId="13399"/>
    <cellStyle name="Input 3 2 2 2 4 2 2" xfId="33917"/>
    <cellStyle name="Input 3 2 2 2 4 3" xfId="30347"/>
    <cellStyle name="Input 3 2 2 2 5" xfId="5840"/>
    <cellStyle name="Input 3 2 2 2 5 2" xfId="30160"/>
    <cellStyle name="Input 3 2 2 2 6" xfId="6374"/>
    <cellStyle name="Input 3 2 2 2 6 2" xfId="13595"/>
    <cellStyle name="Input 3 2 2 2 6 2 2" xfId="34054"/>
    <cellStyle name="Input 3 2 2 2 6 3" xfId="30496"/>
    <cellStyle name="Input 3 2 2 2 7" xfId="4805"/>
    <cellStyle name="Input 3 2 2 2 7 2" xfId="29451"/>
    <cellStyle name="Input 3 2 2 3" xfId="2446"/>
    <cellStyle name="Input 3 2 2 3 2" xfId="7043"/>
    <cellStyle name="Input 3 2 2 3 2 2" xfId="14217"/>
    <cellStyle name="Input 3 2 2 3 2 2 2" xfId="34489"/>
    <cellStyle name="Input 3 2 2 3 2 3" xfId="30938"/>
    <cellStyle name="Input 3 2 2 3 3" xfId="9225"/>
    <cellStyle name="Input 3 2 2 3 3 2" xfId="32027"/>
    <cellStyle name="Input 3 2 2 3 4" xfId="11240"/>
    <cellStyle name="Input 3 2 2 3 4 2" xfId="17569"/>
    <cellStyle name="Input 3 2 2 3 4 2 2" xfId="35772"/>
    <cellStyle name="Input 3 2 2 3 4 3" xfId="33019"/>
    <cellStyle name="Input 3 2 2 3 5" xfId="5473"/>
    <cellStyle name="Input 3 2 2 3 5 2" xfId="29912"/>
    <cellStyle name="Input 3 2 2 3 6" xfId="28531"/>
    <cellStyle name="Input 3 2 2 4" xfId="2576"/>
    <cellStyle name="Input 3 2 2 4 2" xfId="7173"/>
    <cellStyle name="Input 3 2 2 4 2 2" xfId="14347"/>
    <cellStyle name="Input 3 2 2 4 2 2 2" xfId="34619"/>
    <cellStyle name="Input 3 2 2 4 2 3" xfId="31068"/>
    <cellStyle name="Input 3 2 2 4 3" xfId="9355"/>
    <cellStyle name="Input 3 2 2 4 3 2" xfId="32157"/>
    <cellStyle name="Input 3 2 2 4 4" xfId="11315"/>
    <cellStyle name="Input 3 2 2 4 4 2" xfId="17644"/>
    <cellStyle name="Input 3 2 2 4 4 2 2" xfId="35847"/>
    <cellStyle name="Input 3 2 2 4 4 3" xfId="33094"/>
    <cellStyle name="Input 3 2 2 4 5" xfId="5572"/>
    <cellStyle name="Input 3 2 2 4 5 2" xfId="29999"/>
    <cellStyle name="Input 3 2 2 4 6" xfId="28606"/>
    <cellStyle name="Input 3 2 2 5" xfId="3235"/>
    <cellStyle name="Input 3 2 2 5 2" xfId="7811"/>
    <cellStyle name="Input 3 2 2 5 2 2" xfId="14969"/>
    <cellStyle name="Input 3 2 2 5 2 2 2" xfId="34805"/>
    <cellStyle name="Input 3 2 2 5 2 3" xfId="31257"/>
    <cellStyle name="Input 3 2 2 5 3" xfId="9990"/>
    <cellStyle name="Input 3 2 2 5 3 2" xfId="32349"/>
    <cellStyle name="Input 3 2 2 5 4" xfId="11921"/>
    <cellStyle name="Input 3 2 2 5 4 2" xfId="18246"/>
    <cellStyle name="Input 3 2 2 5 4 2 2" xfId="36014"/>
    <cellStyle name="Input 3 2 2 5 4 3" xfId="33261"/>
    <cellStyle name="Input 3 2 2 5 5" xfId="5031"/>
    <cellStyle name="Input 3 2 2 5 5 2" xfId="29633"/>
    <cellStyle name="Input 3 2 2 5 6" xfId="28773"/>
    <cellStyle name="Input 3 2 2 6" xfId="3709"/>
    <cellStyle name="Input 3 2 2 6 2" xfId="10464"/>
    <cellStyle name="Input 3 2 2 6 2 2" xfId="32551"/>
    <cellStyle name="Input 3 2 2 6 3" xfId="12394"/>
    <cellStyle name="Input 3 2 2 6 3 2" xfId="18717"/>
    <cellStyle name="Input 3 2 2 6 3 2 2" xfId="36215"/>
    <cellStyle name="Input 3 2 2 6 3 3" xfId="33462"/>
    <cellStyle name="Input 3 2 2 6 4" xfId="8285"/>
    <cellStyle name="Input 3 2 2 6 4 2" xfId="22282"/>
    <cellStyle name="Input 3 2 2 6 4 2 2" xfId="36779"/>
    <cellStyle name="Input 3 2 2 6 4 3" xfId="31459"/>
    <cellStyle name="Input 3 2 2 6 5" xfId="15441"/>
    <cellStyle name="Input 3 2 2 6 5 2" xfId="35007"/>
    <cellStyle name="Input 3 2 2 6 6" xfId="28974"/>
    <cellStyle name="Input 3 2 2 7" xfId="6508"/>
    <cellStyle name="Input 3 2 2 7 2" xfId="13686"/>
    <cellStyle name="Input 3 2 2 7 2 2" xfId="34130"/>
    <cellStyle name="Input 3 2 2 7 3" xfId="30579"/>
    <cellStyle name="Input 3 2 2 8" xfId="8691"/>
    <cellStyle name="Input 3 2 2 8 2" xfId="31668"/>
    <cellStyle name="Input 3 2 2 9" xfId="10805"/>
    <cellStyle name="Input 3 2 2 9 2" xfId="17137"/>
    <cellStyle name="Input 3 2 2 9 2 2" xfId="35509"/>
    <cellStyle name="Input 3 2 2 9 3" xfId="32756"/>
    <cellStyle name="Input 3 2 3" xfId="1966"/>
    <cellStyle name="Input 3 2 3 2" xfId="2501"/>
    <cellStyle name="Input 3 2 3 2 2" xfId="7098"/>
    <cellStyle name="Input 3 2 3 2 2 2" xfId="14272"/>
    <cellStyle name="Input 3 2 3 2 2 2 2" xfId="34544"/>
    <cellStyle name="Input 3 2 3 2 2 3" xfId="30993"/>
    <cellStyle name="Input 3 2 3 2 3" xfId="9280"/>
    <cellStyle name="Input 3 2 3 2 3 2" xfId="32082"/>
    <cellStyle name="Input 3 2 3 3" xfId="5086"/>
    <cellStyle name="Input 3 2 3 3 2" xfId="29688"/>
    <cellStyle name="Input 3 2 3 4" xfId="6563"/>
    <cellStyle name="Input 3 2 3 4 2" xfId="13741"/>
    <cellStyle name="Input 3 2 3 4 2 2" xfId="34185"/>
    <cellStyle name="Input 3 2 3 4 3" xfId="30634"/>
    <cellStyle name="Input 3 2 3 5" xfId="8746"/>
    <cellStyle name="Input 3 2 3 5 2" xfId="31723"/>
    <cellStyle name="Input 3 2 3 6" xfId="10860"/>
    <cellStyle name="Input 3 2 3 6 2" xfId="17192"/>
    <cellStyle name="Input 3 2 3 6 2 2" xfId="35564"/>
    <cellStyle name="Input 3 2 3 6 3" xfId="32811"/>
    <cellStyle name="Input 3 2 4" xfId="903"/>
    <cellStyle name="Input 3 2 4 2" xfId="4737"/>
    <cellStyle name="Input 3 2 4 2 2" xfId="29396"/>
    <cellStyle name="Input 3 2 4 3" xfId="5944"/>
    <cellStyle name="Input 3 2 4 3 2" xfId="13206"/>
    <cellStyle name="Input 3 2 4 3 2 2" xfId="33808"/>
    <cellStyle name="Input 3 2 4 3 3" xfId="30220"/>
    <cellStyle name="Input 3 2 4 4" xfId="5696"/>
    <cellStyle name="Input 3 2 4 4 2" xfId="30087"/>
    <cellStyle name="Input 3 2 4 5" xfId="5900"/>
    <cellStyle name="Input 3 2 4 5 2" xfId="13165"/>
    <cellStyle name="Input 3 2 4 5 2 2" xfId="33791"/>
    <cellStyle name="Input 3 2 4 5 3" xfId="30200"/>
    <cellStyle name="Input 3 2 4 6" xfId="4594"/>
    <cellStyle name="Input 3 2 4 6 2" xfId="20602"/>
    <cellStyle name="Input 3 2 4 6 2 2" xfId="36445"/>
    <cellStyle name="Input 3 2 4 6 3" xfId="29330"/>
    <cellStyle name="Input 3 2 4 7" xfId="8474"/>
    <cellStyle name="Input 3 2 4 7 2" xfId="31497"/>
    <cellStyle name="Input 3 2 5" xfId="2299"/>
    <cellStyle name="Input 3 2 5 2" xfId="6896"/>
    <cellStyle name="Input 3 2 5 2 2" xfId="14070"/>
    <cellStyle name="Input 3 2 5 2 2 2" xfId="34379"/>
    <cellStyle name="Input 3 2 5 2 3" xfId="30828"/>
    <cellStyle name="Input 3 2 5 3" xfId="9079"/>
    <cellStyle name="Input 3 2 5 3 2" xfId="31917"/>
    <cellStyle name="Input 3 2 6" xfId="4882"/>
    <cellStyle name="Input 3 2 6 2" xfId="29518"/>
    <cellStyle name="Input 3 2 7" xfId="6303"/>
    <cellStyle name="Input 3 2 7 2" xfId="13535"/>
    <cellStyle name="Input 3 2 7 2 2" xfId="34005"/>
    <cellStyle name="Input 3 2 7 3" xfId="30438"/>
    <cellStyle name="Input 3 2 8" xfId="8572"/>
    <cellStyle name="Input 3 2 8 2" xfId="31556"/>
    <cellStyle name="Input 3 2 9" xfId="5676"/>
    <cellStyle name="Input 3 2 9 2" xfId="13018"/>
    <cellStyle name="Input 3 2 9 2 2" xfId="33711"/>
    <cellStyle name="Input 3 2 9 3" xfId="30074"/>
    <cellStyle name="Input 3 3" xfId="1676"/>
    <cellStyle name="Input 3 3 10" xfId="4033"/>
    <cellStyle name="Input 3 3 10 2" xfId="29129"/>
    <cellStyle name="Input 3 3 2" xfId="2083"/>
    <cellStyle name="Input 3 3 2 2" xfId="3335"/>
    <cellStyle name="Input 3 3 2 2 2" xfId="10090"/>
    <cellStyle name="Input 3 3 2 2 2 2" xfId="32394"/>
    <cellStyle name="Input 3 3 2 2 3" xfId="12020"/>
    <cellStyle name="Input 3 3 2 2 3 2" xfId="18345"/>
    <cellStyle name="Input 3 3 2 2 3 2 2" xfId="36058"/>
    <cellStyle name="Input 3 3 2 2 3 3" xfId="33305"/>
    <cellStyle name="Input 3 3 2 2 4" xfId="7911"/>
    <cellStyle name="Input 3 3 2 2 4 2" xfId="21915"/>
    <cellStyle name="Input 3 3 2 2 4 2 2" xfId="36622"/>
    <cellStyle name="Input 3 3 2 2 4 3" xfId="31302"/>
    <cellStyle name="Input 3 3 2 2 5" xfId="15069"/>
    <cellStyle name="Input 3 3 2 2 5 2" xfId="34850"/>
    <cellStyle name="Input 3 3 2 2 6" xfId="28817"/>
    <cellStyle name="Input 3 3 2 3" xfId="3808"/>
    <cellStyle name="Input 3 3 2 3 2" xfId="10563"/>
    <cellStyle name="Input 3 3 2 3 2 2" xfId="32595"/>
    <cellStyle name="Input 3 3 2 3 3" xfId="12493"/>
    <cellStyle name="Input 3 3 2 3 3 2" xfId="18816"/>
    <cellStyle name="Input 3 3 2 3 3 2 2" xfId="36259"/>
    <cellStyle name="Input 3 3 2 3 3 3" xfId="33506"/>
    <cellStyle name="Input 3 3 2 3 4" xfId="15540"/>
    <cellStyle name="Input 3 3 2 3 4 2" xfId="35051"/>
    <cellStyle name="Input 3 3 2 3 5" xfId="29018"/>
    <cellStyle name="Input 3 3 2 4" xfId="6680"/>
    <cellStyle name="Input 3 3 2 4 2" xfId="13857"/>
    <cellStyle name="Input 3 3 2 4 2 2" xfId="34267"/>
    <cellStyle name="Input 3 3 2 4 3" xfId="30716"/>
    <cellStyle name="Input 3 3 2 5" xfId="8863"/>
    <cellStyle name="Input 3 3 2 5 2" xfId="31805"/>
    <cellStyle name="Input 3 3 2 6" xfId="10977"/>
    <cellStyle name="Input 3 3 2 6 2" xfId="17308"/>
    <cellStyle name="Input 3 3 2 6 2 2" xfId="35646"/>
    <cellStyle name="Input 3 3 2 6 3" xfId="32893"/>
    <cellStyle name="Input 3 3 2 7" xfId="5168"/>
    <cellStyle name="Input 3 3 2 7 2" xfId="29764"/>
    <cellStyle name="Input 3 3 3" xfId="2361"/>
    <cellStyle name="Input 3 3 3 2" xfId="6958"/>
    <cellStyle name="Input 3 3 3 2 2" xfId="14132"/>
    <cellStyle name="Input 3 3 3 2 2 2" xfId="34423"/>
    <cellStyle name="Input 3 3 3 2 3" xfId="30872"/>
    <cellStyle name="Input 3 3 3 3" xfId="9141"/>
    <cellStyle name="Input 3 3 3 3 2" xfId="31961"/>
    <cellStyle name="Input 3 3 3 4" xfId="11165"/>
    <cellStyle name="Input 3 3 3 4 2" xfId="17494"/>
    <cellStyle name="Input 3 3 3 4 2 2" xfId="35715"/>
    <cellStyle name="Input 3 3 3 4 3" xfId="32962"/>
    <cellStyle name="Input 3 3 3 5" xfId="5394"/>
    <cellStyle name="Input 3 3 3 5 2" xfId="29852"/>
    <cellStyle name="Input 3 3 3 6" xfId="28474"/>
    <cellStyle name="Input 3 3 4" xfId="2089"/>
    <cellStyle name="Input 3 3 4 2" xfId="6686"/>
    <cellStyle name="Input 3 3 4 2 2" xfId="13863"/>
    <cellStyle name="Input 3 3 4 2 2 2" xfId="34273"/>
    <cellStyle name="Input 3 3 4 2 3" xfId="30722"/>
    <cellStyle name="Input 3 3 4 3" xfId="8869"/>
    <cellStyle name="Input 3 3 4 3 2" xfId="31811"/>
    <cellStyle name="Input 3 3 4 4" xfId="10983"/>
    <cellStyle name="Input 3 3 4 4 2" xfId="17314"/>
    <cellStyle name="Input 3 3 4 4 2 2" xfId="35652"/>
    <cellStyle name="Input 3 3 4 4 3" xfId="32899"/>
    <cellStyle name="Input 3 3 4 5" xfId="5174"/>
    <cellStyle name="Input 3 3 4 5 2" xfId="29770"/>
    <cellStyle name="Input 3 3 4 6" xfId="28413"/>
    <cellStyle name="Input 3 3 5" xfId="3073"/>
    <cellStyle name="Input 3 3 5 2" xfId="7660"/>
    <cellStyle name="Input 3 3 5 2 2" xfId="14824"/>
    <cellStyle name="Input 3 3 5 2 2 2" xfId="34739"/>
    <cellStyle name="Input 3 3 5 2 3" xfId="31191"/>
    <cellStyle name="Input 3 3 5 3" xfId="9839"/>
    <cellStyle name="Input 3 3 5 3 2" xfId="32279"/>
    <cellStyle name="Input 3 3 5 4" xfId="11776"/>
    <cellStyle name="Input 3 3 5 4 2" xfId="18101"/>
    <cellStyle name="Input 3 3 5 4 2 2" xfId="35948"/>
    <cellStyle name="Input 3 3 5 4 3" xfId="33195"/>
    <cellStyle name="Input 3 3 5 5" xfId="4927"/>
    <cellStyle name="Input 3 3 5 5 2" xfId="29562"/>
    <cellStyle name="Input 3 3 5 6" xfId="28707"/>
    <cellStyle name="Input 3 3 6" xfId="3579"/>
    <cellStyle name="Input 3 3 6 2" xfId="10334"/>
    <cellStyle name="Input 3 3 6 2 2" xfId="32500"/>
    <cellStyle name="Input 3 3 6 3" xfId="12264"/>
    <cellStyle name="Input 3 3 6 3 2" xfId="18587"/>
    <cellStyle name="Input 3 3 6 3 2 2" xfId="36164"/>
    <cellStyle name="Input 3 3 6 3 3" xfId="33411"/>
    <cellStyle name="Input 3 3 6 4" xfId="8155"/>
    <cellStyle name="Input 3 3 6 4 2" xfId="22152"/>
    <cellStyle name="Input 3 3 6 4 2 2" xfId="36728"/>
    <cellStyle name="Input 3 3 6 4 3" xfId="31408"/>
    <cellStyle name="Input 3 3 6 5" xfId="15311"/>
    <cellStyle name="Input 3 3 6 5 2" xfId="34956"/>
    <cellStyle name="Input 3 3 6 6" xfId="28923"/>
    <cellStyle name="Input 3 3 7" xfId="6371"/>
    <cellStyle name="Input 3 3 7 2" xfId="13592"/>
    <cellStyle name="Input 3 3 7 2 2" xfId="34051"/>
    <cellStyle name="Input 3 3 7 3" xfId="30493"/>
    <cellStyle name="Input 3 3 8" xfId="8622"/>
    <cellStyle name="Input 3 3 8 2" xfId="31603"/>
    <cellStyle name="Input 3 3 9" xfId="10749"/>
    <cellStyle name="Input 3 3 9 2" xfId="17081"/>
    <cellStyle name="Input 3 3 9 2 2" xfId="35453"/>
    <cellStyle name="Input 3 3 9 3" xfId="32700"/>
    <cellStyle name="Input 3 4" xfId="1574"/>
    <cellStyle name="Input 3 4 2" xfId="2327"/>
    <cellStyle name="Input 3 4 2 2" xfId="6924"/>
    <cellStyle name="Input 3 4 2 2 2" xfId="14098"/>
    <cellStyle name="Input 3 4 2 2 2 2" xfId="34405"/>
    <cellStyle name="Input 3 4 2 2 3" xfId="30854"/>
    <cellStyle name="Input 3 4 2 3" xfId="9107"/>
    <cellStyle name="Input 3 4 2 3 2" xfId="31943"/>
    <cellStyle name="Input 3 4 3" xfId="4907"/>
    <cellStyle name="Input 3 4 3 2" xfId="29543"/>
    <cellStyle name="Input 3 4 4" xfId="6330"/>
    <cellStyle name="Input 3 4 4 2" xfId="13561"/>
    <cellStyle name="Input 3 4 4 2 2" xfId="34031"/>
    <cellStyle name="Input 3 4 4 3" xfId="30465"/>
    <cellStyle name="Input 3 4 5" xfId="8600"/>
    <cellStyle name="Input 3 4 5 2" xfId="31584"/>
    <cellStyle name="Input 3 4 6" xfId="10735"/>
    <cellStyle name="Input 3 4 6 2" xfId="17067"/>
    <cellStyle name="Input 3 4 6 2 2" xfId="35439"/>
    <cellStyle name="Input 3 4 6 3" xfId="32686"/>
    <cellStyle name="Input 3 5" xfId="1406"/>
    <cellStyle name="Input 3 5 2" xfId="4828"/>
    <cellStyle name="Input 3 5 2 2" xfId="29471"/>
    <cellStyle name="Input 3 5 3" xfId="6194"/>
    <cellStyle name="Input 3 5 3 2" xfId="13432"/>
    <cellStyle name="Input 3 5 3 2 2" xfId="33940"/>
    <cellStyle name="Input 3 5 3 3" xfId="30370"/>
    <cellStyle name="Input 3 5 4" xfId="5594"/>
    <cellStyle name="Input 3 5 4 2" xfId="30019"/>
    <cellStyle name="Input 3 5 5" xfId="5763"/>
    <cellStyle name="Input 3 5 5 2" xfId="13079"/>
    <cellStyle name="Input 3 5 5 2 2" xfId="33738"/>
    <cellStyle name="Input 3 5 5 3" xfId="30123"/>
    <cellStyle name="Input 3 5 6" xfId="4517"/>
    <cellStyle name="Input 3 5 6 2" xfId="20550"/>
    <cellStyle name="Input 3 5 6 2 2" xfId="36416"/>
    <cellStyle name="Input 3 5 6 3" xfId="29302"/>
    <cellStyle name="Input 3 5 7" xfId="4641"/>
    <cellStyle name="Input 3 5 7 2" xfId="29361"/>
    <cellStyle name="Input 3 6" xfId="1337"/>
    <cellStyle name="Input 3 6 2" xfId="6140"/>
    <cellStyle name="Input 3 6 2 2" xfId="13382"/>
    <cellStyle name="Input 3 6 2 2 2" xfId="33907"/>
    <cellStyle name="Input 3 6 2 3" xfId="30338"/>
    <cellStyle name="Input 3 6 3" xfId="5601"/>
    <cellStyle name="Input 3 6 3 2" xfId="30021"/>
    <cellStyle name="Input 3 6 4" xfId="5895"/>
    <cellStyle name="Input 3 6 4 2" xfId="13160"/>
    <cellStyle name="Input 3 6 4 2 2" xfId="33790"/>
    <cellStyle name="Input 3 6 4 3" xfId="30199"/>
    <cellStyle name="Input 3 6 5" xfId="4795"/>
    <cellStyle name="Input 3 6 5 2" xfId="29444"/>
    <cellStyle name="Input 3 7" xfId="2233"/>
    <cellStyle name="Input 3 7 2" xfId="6830"/>
    <cellStyle name="Input 3 7 2 2" xfId="14004"/>
    <cellStyle name="Input 3 7 2 2 2" xfId="34331"/>
    <cellStyle name="Input 3 7 2 3" xfId="30780"/>
    <cellStyle name="Input 3 7 3" xfId="9013"/>
    <cellStyle name="Input 3 7 3 2" xfId="31869"/>
    <cellStyle name="Input 3 8" xfId="5883"/>
    <cellStyle name="Input 3 8 2" xfId="13151"/>
    <cellStyle name="Input 3 8 2 2" xfId="33783"/>
    <cellStyle name="Input 3 8 3" xfId="30191"/>
    <cellStyle name="Input 3 9" xfId="5642"/>
    <cellStyle name="Input 3 9 2" xfId="30046"/>
    <cellStyle name="Input 30" xfId="5635"/>
    <cellStyle name="Input 30 2" xfId="30041"/>
    <cellStyle name="Input 31" xfId="5759"/>
    <cellStyle name="Input 31 2" xfId="30120"/>
    <cellStyle name="Input 32" xfId="4052"/>
    <cellStyle name="Input 32 2" xfId="20205"/>
    <cellStyle name="Input 32 2 2" xfId="36356"/>
    <cellStyle name="Input 32 3" xfId="29137"/>
    <cellStyle name="Input 33" xfId="4074"/>
    <cellStyle name="Input 33 2" xfId="29140"/>
    <cellStyle name="Input 34" xfId="18982"/>
    <cellStyle name="Input 34 2" xfId="36345"/>
    <cellStyle name="Input 35" xfId="28049"/>
    <cellStyle name="Input 36" xfId="36853"/>
    <cellStyle name="Input 37" xfId="36879"/>
    <cellStyle name="Input 38" xfId="36861"/>
    <cellStyle name="Input 39" xfId="36845"/>
    <cellStyle name="Input 4" xfId="674"/>
    <cellStyle name="Input 4 2" xfId="1544"/>
    <cellStyle name="Input 4 2 2" xfId="1919"/>
    <cellStyle name="Input 4 2 2 10" xfId="4175"/>
    <cellStyle name="Input 4 2 2 10 2" xfId="29199"/>
    <cellStyle name="Input 4 2 2 2" xfId="2014"/>
    <cellStyle name="Input 4 2 2 2 2" xfId="3490"/>
    <cellStyle name="Input 4 2 2 2 2 2" xfId="10245"/>
    <cellStyle name="Input 4 2 2 2 2 2 2" xfId="32468"/>
    <cellStyle name="Input 4 2 2 2 2 3" xfId="12175"/>
    <cellStyle name="Input 4 2 2 2 2 3 2" xfId="18499"/>
    <cellStyle name="Input 4 2 2 2 2 3 2 2" xfId="36132"/>
    <cellStyle name="Input 4 2 2 2 2 3 3" xfId="33379"/>
    <cellStyle name="Input 4 2 2 2 2 4" xfId="8066"/>
    <cellStyle name="Input 4 2 2 2 2 4 2" xfId="22069"/>
    <cellStyle name="Input 4 2 2 2 2 4 2 2" xfId="36696"/>
    <cellStyle name="Input 4 2 2 2 2 4 3" xfId="31376"/>
    <cellStyle name="Input 4 2 2 2 2 5" xfId="15223"/>
    <cellStyle name="Input 4 2 2 2 2 5 2" xfId="34924"/>
    <cellStyle name="Input 4 2 2 2 2 6" xfId="28891"/>
    <cellStyle name="Input 4 2 2 2 3" xfId="3963"/>
    <cellStyle name="Input 4 2 2 2 3 2" xfId="10718"/>
    <cellStyle name="Input 4 2 2 2 3 2 2" xfId="32669"/>
    <cellStyle name="Input 4 2 2 2 3 3" xfId="12648"/>
    <cellStyle name="Input 4 2 2 2 3 3 2" xfId="18970"/>
    <cellStyle name="Input 4 2 2 2 3 3 2 2" xfId="36333"/>
    <cellStyle name="Input 4 2 2 2 3 3 3" xfId="33580"/>
    <cellStyle name="Input 4 2 2 2 3 4" xfId="15694"/>
    <cellStyle name="Input 4 2 2 2 3 4 2" xfId="35125"/>
    <cellStyle name="Input 4 2 2 2 3 5" xfId="29092"/>
    <cellStyle name="Input 4 2 2 2 4" xfId="6611"/>
    <cellStyle name="Input 4 2 2 2 4 2" xfId="13789"/>
    <cellStyle name="Input 4 2 2 2 4 2 2" xfId="34223"/>
    <cellStyle name="Input 4 2 2 2 4 3" xfId="30672"/>
    <cellStyle name="Input 4 2 2 2 5" xfId="8794"/>
    <cellStyle name="Input 4 2 2 2 5 2" xfId="31761"/>
    <cellStyle name="Input 4 2 2 2 6" xfId="10908"/>
    <cellStyle name="Input 4 2 2 2 6 2" xfId="17240"/>
    <cellStyle name="Input 4 2 2 2 6 2 2" xfId="35602"/>
    <cellStyle name="Input 4 2 2 2 6 3" xfId="32849"/>
    <cellStyle name="Input 4 2 2 2 7" xfId="5124"/>
    <cellStyle name="Input 4 2 2 2 7 2" xfId="29726"/>
    <cellStyle name="Input 4 2 2 3" xfId="2454"/>
    <cellStyle name="Input 4 2 2 3 2" xfId="7051"/>
    <cellStyle name="Input 4 2 2 3 2 2" xfId="14225"/>
    <cellStyle name="Input 4 2 2 3 2 2 2" xfId="34497"/>
    <cellStyle name="Input 4 2 2 3 2 3" xfId="30946"/>
    <cellStyle name="Input 4 2 2 3 3" xfId="9233"/>
    <cellStyle name="Input 4 2 2 3 3 2" xfId="32035"/>
    <cellStyle name="Input 4 2 2 3 4" xfId="11248"/>
    <cellStyle name="Input 4 2 2 3 4 2" xfId="17577"/>
    <cellStyle name="Input 4 2 2 3 4 2 2" xfId="35780"/>
    <cellStyle name="Input 4 2 2 3 4 3" xfId="33027"/>
    <cellStyle name="Input 4 2 2 3 5" xfId="5481"/>
    <cellStyle name="Input 4 2 2 3 5 2" xfId="29920"/>
    <cellStyle name="Input 4 2 2 3 6" xfId="28539"/>
    <cellStyle name="Input 4 2 2 4" xfId="2584"/>
    <cellStyle name="Input 4 2 2 4 2" xfId="7181"/>
    <cellStyle name="Input 4 2 2 4 2 2" xfId="14355"/>
    <cellStyle name="Input 4 2 2 4 2 2 2" xfId="34627"/>
    <cellStyle name="Input 4 2 2 4 2 3" xfId="31076"/>
    <cellStyle name="Input 4 2 2 4 3" xfId="9363"/>
    <cellStyle name="Input 4 2 2 4 3 2" xfId="32165"/>
    <cellStyle name="Input 4 2 2 4 4" xfId="11323"/>
    <cellStyle name="Input 4 2 2 4 4 2" xfId="17652"/>
    <cellStyle name="Input 4 2 2 4 4 2 2" xfId="35855"/>
    <cellStyle name="Input 4 2 2 4 4 3" xfId="33102"/>
    <cellStyle name="Input 4 2 2 4 5" xfId="5580"/>
    <cellStyle name="Input 4 2 2 4 5 2" xfId="30007"/>
    <cellStyle name="Input 4 2 2 4 6" xfId="28614"/>
    <cellStyle name="Input 4 2 2 5" xfId="3243"/>
    <cellStyle name="Input 4 2 2 5 2" xfId="7819"/>
    <cellStyle name="Input 4 2 2 5 2 2" xfId="14977"/>
    <cellStyle name="Input 4 2 2 5 2 2 2" xfId="34813"/>
    <cellStyle name="Input 4 2 2 5 2 3" xfId="31265"/>
    <cellStyle name="Input 4 2 2 5 3" xfId="9998"/>
    <cellStyle name="Input 4 2 2 5 3 2" xfId="32357"/>
    <cellStyle name="Input 4 2 2 5 4" xfId="11929"/>
    <cellStyle name="Input 4 2 2 5 4 2" xfId="18254"/>
    <cellStyle name="Input 4 2 2 5 4 2 2" xfId="36022"/>
    <cellStyle name="Input 4 2 2 5 4 3" xfId="33269"/>
    <cellStyle name="Input 4 2 2 5 5" xfId="5039"/>
    <cellStyle name="Input 4 2 2 5 5 2" xfId="29641"/>
    <cellStyle name="Input 4 2 2 5 6" xfId="28781"/>
    <cellStyle name="Input 4 2 2 6" xfId="3717"/>
    <cellStyle name="Input 4 2 2 6 2" xfId="10472"/>
    <cellStyle name="Input 4 2 2 6 2 2" xfId="32559"/>
    <cellStyle name="Input 4 2 2 6 3" xfId="12402"/>
    <cellStyle name="Input 4 2 2 6 3 2" xfId="18725"/>
    <cellStyle name="Input 4 2 2 6 3 2 2" xfId="36223"/>
    <cellStyle name="Input 4 2 2 6 3 3" xfId="33470"/>
    <cellStyle name="Input 4 2 2 6 4" xfId="8293"/>
    <cellStyle name="Input 4 2 2 6 4 2" xfId="22290"/>
    <cellStyle name="Input 4 2 2 6 4 2 2" xfId="36787"/>
    <cellStyle name="Input 4 2 2 6 4 3" xfId="31467"/>
    <cellStyle name="Input 4 2 2 6 5" xfId="15449"/>
    <cellStyle name="Input 4 2 2 6 5 2" xfId="35015"/>
    <cellStyle name="Input 4 2 2 6 6" xfId="28982"/>
    <cellStyle name="Input 4 2 2 7" xfId="6516"/>
    <cellStyle name="Input 4 2 2 7 2" xfId="13694"/>
    <cellStyle name="Input 4 2 2 7 2 2" xfId="34138"/>
    <cellStyle name="Input 4 2 2 7 3" xfId="30587"/>
    <cellStyle name="Input 4 2 2 8" xfId="8699"/>
    <cellStyle name="Input 4 2 2 8 2" xfId="31676"/>
    <cellStyle name="Input 4 2 2 9" xfId="10813"/>
    <cellStyle name="Input 4 2 2 9 2" xfId="17145"/>
    <cellStyle name="Input 4 2 2 9 2 2" xfId="35517"/>
    <cellStyle name="Input 4 2 2 9 3" xfId="32764"/>
    <cellStyle name="Input 4 2 3" xfId="1974"/>
    <cellStyle name="Input 4 2 3 2" xfId="2509"/>
    <cellStyle name="Input 4 2 3 2 2" xfId="7106"/>
    <cellStyle name="Input 4 2 3 2 2 2" xfId="14280"/>
    <cellStyle name="Input 4 2 3 2 2 2 2" xfId="34552"/>
    <cellStyle name="Input 4 2 3 2 2 3" xfId="31001"/>
    <cellStyle name="Input 4 2 3 2 3" xfId="9288"/>
    <cellStyle name="Input 4 2 3 2 3 2" xfId="32090"/>
    <cellStyle name="Input 4 2 3 3" xfId="5094"/>
    <cellStyle name="Input 4 2 3 3 2" xfId="29696"/>
    <cellStyle name="Input 4 2 3 4" xfId="6571"/>
    <cellStyle name="Input 4 2 3 4 2" xfId="13749"/>
    <cellStyle name="Input 4 2 3 4 2 2" xfId="34193"/>
    <cellStyle name="Input 4 2 3 4 3" xfId="30642"/>
    <cellStyle name="Input 4 2 3 5" xfId="8754"/>
    <cellStyle name="Input 4 2 3 5 2" xfId="31731"/>
    <cellStyle name="Input 4 2 3 6" xfId="10868"/>
    <cellStyle name="Input 4 2 3 6 2" xfId="17200"/>
    <cellStyle name="Input 4 2 3 6 2 2" xfId="35572"/>
    <cellStyle name="Input 4 2 3 6 3" xfId="32819"/>
    <cellStyle name="Input 4 2 4" xfId="1393"/>
    <cellStyle name="Input 4 2 4 2" xfId="4821"/>
    <cellStyle name="Input 4 2 4 2 2" xfId="29466"/>
    <cellStyle name="Input 4 2 4 3" xfId="6185"/>
    <cellStyle name="Input 4 2 4 3 2" xfId="13424"/>
    <cellStyle name="Input 4 2 4 3 2 2" xfId="33935"/>
    <cellStyle name="Input 4 2 4 3 3" xfId="30365"/>
    <cellStyle name="Input 4 2 4 4" xfId="5829"/>
    <cellStyle name="Input 4 2 4 4 2" xfId="30153"/>
    <cellStyle name="Input 4 2 4 5" xfId="5768"/>
    <cellStyle name="Input 4 2 4 5 2" xfId="13084"/>
    <cellStyle name="Input 4 2 4 5 2 2" xfId="33743"/>
    <cellStyle name="Input 4 2 4 5 3" xfId="30128"/>
    <cellStyle name="Input 4 2 4 6" xfId="4602"/>
    <cellStyle name="Input 4 2 4 6 2" xfId="20610"/>
    <cellStyle name="Input 4 2 4 6 2 2" xfId="36453"/>
    <cellStyle name="Input 4 2 4 6 3" xfId="29338"/>
    <cellStyle name="Input 4 2 4 7" xfId="8456"/>
    <cellStyle name="Input 4 2 4 7 2" xfId="31489"/>
    <cellStyle name="Input 4 2 5" xfId="2307"/>
    <cellStyle name="Input 4 2 5 2" xfId="6904"/>
    <cellStyle name="Input 4 2 5 2 2" xfId="14078"/>
    <cellStyle name="Input 4 2 5 2 2 2" xfId="34387"/>
    <cellStyle name="Input 4 2 5 2 3" xfId="30836"/>
    <cellStyle name="Input 4 2 5 3" xfId="9087"/>
    <cellStyle name="Input 4 2 5 3 2" xfId="31925"/>
    <cellStyle name="Input 4 2 6" xfId="4890"/>
    <cellStyle name="Input 4 2 6 2" xfId="29526"/>
    <cellStyle name="Input 4 2 7" xfId="6311"/>
    <cellStyle name="Input 4 2 7 2" xfId="13543"/>
    <cellStyle name="Input 4 2 7 2 2" xfId="34013"/>
    <cellStyle name="Input 4 2 7 3" xfId="30446"/>
    <cellStyle name="Input 4 2 8" xfId="8580"/>
    <cellStyle name="Input 4 2 8 2" xfId="31564"/>
    <cellStyle name="Input 4 2 9" xfId="5930"/>
    <cellStyle name="Input 4 2 9 2" xfId="13192"/>
    <cellStyle name="Input 4 2 9 2 2" xfId="33801"/>
    <cellStyle name="Input 4 2 9 3" xfId="30213"/>
    <cellStyle name="Input 4 3" xfId="1677"/>
    <cellStyle name="Input 4 3 10" xfId="4308"/>
    <cellStyle name="Input 4 3 10 2" xfId="29233"/>
    <cellStyle name="Input 4 3 2" xfId="2035"/>
    <cellStyle name="Input 4 3 2 2" xfId="3336"/>
    <cellStyle name="Input 4 3 2 2 2" xfId="10091"/>
    <cellStyle name="Input 4 3 2 2 2 2" xfId="32395"/>
    <cellStyle name="Input 4 3 2 2 3" xfId="12021"/>
    <cellStyle name="Input 4 3 2 2 3 2" xfId="18346"/>
    <cellStyle name="Input 4 3 2 2 3 2 2" xfId="36059"/>
    <cellStyle name="Input 4 3 2 2 3 3" xfId="33306"/>
    <cellStyle name="Input 4 3 2 2 4" xfId="7912"/>
    <cellStyle name="Input 4 3 2 2 4 2" xfId="21916"/>
    <cellStyle name="Input 4 3 2 2 4 2 2" xfId="36623"/>
    <cellStyle name="Input 4 3 2 2 4 3" xfId="31303"/>
    <cellStyle name="Input 4 3 2 2 5" xfId="15070"/>
    <cellStyle name="Input 4 3 2 2 5 2" xfId="34851"/>
    <cellStyle name="Input 4 3 2 2 6" xfId="28818"/>
    <cellStyle name="Input 4 3 2 3" xfId="3809"/>
    <cellStyle name="Input 4 3 2 3 2" xfId="10564"/>
    <cellStyle name="Input 4 3 2 3 2 2" xfId="32596"/>
    <cellStyle name="Input 4 3 2 3 3" xfId="12494"/>
    <cellStyle name="Input 4 3 2 3 3 2" xfId="18817"/>
    <cellStyle name="Input 4 3 2 3 3 2 2" xfId="36260"/>
    <cellStyle name="Input 4 3 2 3 3 3" xfId="33507"/>
    <cellStyle name="Input 4 3 2 3 4" xfId="15541"/>
    <cellStyle name="Input 4 3 2 3 4 2" xfId="35052"/>
    <cellStyle name="Input 4 3 2 3 5" xfId="29019"/>
    <cellStyle name="Input 4 3 2 4" xfId="6632"/>
    <cellStyle name="Input 4 3 2 4 2" xfId="13810"/>
    <cellStyle name="Input 4 3 2 4 2 2" xfId="34236"/>
    <cellStyle name="Input 4 3 2 4 3" xfId="30685"/>
    <cellStyle name="Input 4 3 2 5" xfId="8815"/>
    <cellStyle name="Input 4 3 2 5 2" xfId="31774"/>
    <cellStyle name="Input 4 3 2 6" xfId="10929"/>
    <cellStyle name="Input 4 3 2 6 2" xfId="17261"/>
    <cellStyle name="Input 4 3 2 6 2 2" xfId="35615"/>
    <cellStyle name="Input 4 3 2 6 3" xfId="32862"/>
    <cellStyle name="Input 4 3 2 7" xfId="5137"/>
    <cellStyle name="Input 4 3 2 7 2" xfId="29738"/>
    <cellStyle name="Input 4 3 3" xfId="2362"/>
    <cellStyle name="Input 4 3 3 2" xfId="6959"/>
    <cellStyle name="Input 4 3 3 2 2" xfId="14133"/>
    <cellStyle name="Input 4 3 3 2 2 2" xfId="34424"/>
    <cellStyle name="Input 4 3 3 2 3" xfId="30873"/>
    <cellStyle name="Input 4 3 3 3" xfId="9142"/>
    <cellStyle name="Input 4 3 3 3 2" xfId="31962"/>
    <cellStyle name="Input 4 3 3 4" xfId="11166"/>
    <cellStyle name="Input 4 3 3 4 2" xfId="17495"/>
    <cellStyle name="Input 4 3 3 4 2 2" xfId="35716"/>
    <cellStyle name="Input 4 3 3 4 3" xfId="32963"/>
    <cellStyle name="Input 4 3 3 5" xfId="5395"/>
    <cellStyle name="Input 4 3 3 5 2" xfId="29853"/>
    <cellStyle name="Input 4 3 3 6" xfId="28475"/>
    <cellStyle name="Input 4 3 4" xfId="2088"/>
    <cellStyle name="Input 4 3 4 2" xfId="6685"/>
    <cellStyle name="Input 4 3 4 2 2" xfId="13862"/>
    <cellStyle name="Input 4 3 4 2 2 2" xfId="34272"/>
    <cellStyle name="Input 4 3 4 2 3" xfId="30721"/>
    <cellStyle name="Input 4 3 4 3" xfId="8868"/>
    <cellStyle name="Input 4 3 4 3 2" xfId="31810"/>
    <cellStyle name="Input 4 3 4 4" xfId="10982"/>
    <cellStyle name="Input 4 3 4 4 2" xfId="17313"/>
    <cellStyle name="Input 4 3 4 4 2 2" xfId="35651"/>
    <cellStyle name="Input 4 3 4 4 3" xfId="32898"/>
    <cellStyle name="Input 4 3 4 5" xfId="5173"/>
    <cellStyle name="Input 4 3 4 5 2" xfId="29769"/>
    <cellStyle name="Input 4 3 4 6" xfId="28412"/>
    <cellStyle name="Input 4 3 5" xfId="3074"/>
    <cellStyle name="Input 4 3 5 2" xfId="7661"/>
    <cellStyle name="Input 4 3 5 2 2" xfId="14825"/>
    <cellStyle name="Input 4 3 5 2 2 2" xfId="34740"/>
    <cellStyle name="Input 4 3 5 2 3" xfId="31192"/>
    <cellStyle name="Input 4 3 5 3" xfId="9840"/>
    <cellStyle name="Input 4 3 5 3 2" xfId="32280"/>
    <cellStyle name="Input 4 3 5 4" xfId="11777"/>
    <cellStyle name="Input 4 3 5 4 2" xfId="18102"/>
    <cellStyle name="Input 4 3 5 4 2 2" xfId="35949"/>
    <cellStyle name="Input 4 3 5 4 3" xfId="33196"/>
    <cellStyle name="Input 4 3 5 5" xfId="4928"/>
    <cellStyle name="Input 4 3 5 5 2" xfId="29563"/>
    <cellStyle name="Input 4 3 5 6" xfId="28708"/>
    <cellStyle name="Input 4 3 6" xfId="3580"/>
    <cellStyle name="Input 4 3 6 2" xfId="10335"/>
    <cellStyle name="Input 4 3 6 2 2" xfId="32501"/>
    <cellStyle name="Input 4 3 6 3" xfId="12265"/>
    <cellStyle name="Input 4 3 6 3 2" xfId="18588"/>
    <cellStyle name="Input 4 3 6 3 2 2" xfId="36165"/>
    <cellStyle name="Input 4 3 6 3 3" xfId="33412"/>
    <cellStyle name="Input 4 3 6 4" xfId="8156"/>
    <cellStyle name="Input 4 3 6 4 2" xfId="22153"/>
    <cellStyle name="Input 4 3 6 4 2 2" xfId="36729"/>
    <cellStyle name="Input 4 3 6 4 3" xfId="31409"/>
    <cellStyle name="Input 4 3 6 5" xfId="15312"/>
    <cellStyle name="Input 4 3 6 5 2" xfId="34957"/>
    <cellStyle name="Input 4 3 6 6" xfId="28924"/>
    <cellStyle name="Input 4 3 7" xfId="6372"/>
    <cellStyle name="Input 4 3 7 2" xfId="13593"/>
    <cellStyle name="Input 4 3 7 2 2" xfId="34052"/>
    <cellStyle name="Input 4 3 7 3" xfId="30494"/>
    <cellStyle name="Input 4 3 8" xfId="8623"/>
    <cellStyle name="Input 4 3 8 2" xfId="31604"/>
    <cellStyle name="Input 4 3 9" xfId="10750"/>
    <cellStyle name="Input 4 3 9 2" xfId="17082"/>
    <cellStyle name="Input 4 3 9 2 2" xfId="35454"/>
    <cellStyle name="Input 4 3 9 3" xfId="32701"/>
    <cellStyle name="Input 4 4" xfId="1573"/>
    <cellStyle name="Input 4 4 2" xfId="2326"/>
    <cellStyle name="Input 4 4 2 2" xfId="6923"/>
    <cellStyle name="Input 4 4 2 2 2" xfId="14097"/>
    <cellStyle name="Input 4 4 2 2 2 2" xfId="34404"/>
    <cellStyle name="Input 4 4 2 2 3" xfId="30853"/>
    <cellStyle name="Input 4 4 2 3" xfId="9106"/>
    <cellStyle name="Input 4 4 2 3 2" xfId="31942"/>
    <cellStyle name="Input 4 4 3" xfId="4906"/>
    <cellStyle name="Input 4 4 3 2" xfId="29542"/>
    <cellStyle name="Input 4 4 4" xfId="6329"/>
    <cellStyle name="Input 4 4 4 2" xfId="13560"/>
    <cellStyle name="Input 4 4 4 2 2" xfId="34030"/>
    <cellStyle name="Input 4 4 4 3" xfId="30464"/>
    <cellStyle name="Input 4 4 5" xfId="8599"/>
    <cellStyle name="Input 4 4 5 2" xfId="31583"/>
    <cellStyle name="Input 4 4 6" xfId="10734"/>
    <cellStyle name="Input 4 4 6 2" xfId="17066"/>
    <cellStyle name="Input 4 4 6 2 2" xfId="35438"/>
    <cellStyle name="Input 4 4 6 3" xfId="32685"/>
    <cellStyle name="Input 4 5" xfId="1449"/>
    <cellStyle name="Input 4 5 2" xfId="4847"/>
    <cellStyle name="Input 4 5 2 2" xfId="29486"/>
    <cellStyle name="Input 4 5 3" xfId="6228"/>
    <cellStyle name="Input 4 5 3 2" xfId="13464"/>
    <cellStyle name="Input 4 5 3 2 2" xfId="33961"/>
    <cellStyle name="Input 4 5 3 3" xfId="30391"/>
    <cellStyle name="Input 4 5 4" xfId="8497"/>
    <cellStyle name="Input 4 5 4 2" xfId="31511"/>
    <cellStyle name="Input 4 5 5" xfId="5928"/>
    <cellStyle name="Input 4 5 5 2" xfId="13190"/>
    <cellStyle name="Input 4 5 5 2 2" xfId="33799"/>
    <cellStyle name="Input 4 5 5 3" xfId="30211"/>
    <cellStyle name="Input 4 5 6" xfId="4562"/>
    <cellStyle name="Input 4 5 6 2" xfId="20574"/>
    <cellStyle name="Input 4 5 6 2 2" xfId="36425"/>
    <cellStyle name="Input 4 5 6 3" xfId="29311"/>
    <cellStyle name="Input 4 5 7" xfId="4690"/>
    <cellStyle name="Input 4 5 7 2" xfId="29386"/>
    <cellStyle name="Input 4 6" xfId="2022"/>
    <cellStyle name="Input 4 6 2" xfId="6619"/>
    <cellStyle name="Input 4 6 2 2" xfId="13797"/>
    <cellStyle name="Input 4 6 2 2 2" xfId="34228"/>
    <cellStyle name="Input 4 6 2 3" xfId="30677"/>
    <cellStyle name="Input 4 6 3" xfId="8802"/>
    <cellStyle name="Input 4 6 3 2" xfId="31766"/>
    <cellStyle name="Input 4 6 4" xfId="10916"/>
    <cellStyle name="Input 4 6 4 2" xfId="17248"/>
    <cellStyle name="Input 4 6 4 2 2" xfId="35607"/>
    <cellStyle name="Input 4 6 4 3" xfId="32854"/>
    <cellStyle name="Input 4 6 5" xfId="5128"/>
    <cellStyle name="Input 4 6 5 2" xfId="29730"/>
    <cellStyle name="Input 4 7" xfId="2254"/>
    <cellStyle name="Input 4 7 2" xfId="6851"/>
    <cellStyle name="Input 4 7 2 2" xfId="14025"/>
    <cellStyle name="Input 4 7 2 2 2" xfId="34348"/>
    <cellStyle name="Input 4 7 2 3" xfId="30797"/>
    <cellStyle name="Input 4 7 3" xfId="9034"/>
    <cellStyle name="Input 4 7 3 2" xfId="31886"/>
    <cellStyle name="Input 4 8" xfId="5837"/>
    <cellStyle name="Input 4 8 2" xfId="13119"/>
    <cellStyle name="Input 4 8 2 2" xfId="33762"/>
    <cellStyle name="Input 4 8 3" xfId="30159"/>
    <cellStyle name="Input 4 9" xfId="6394"/>
    <cellStyle name="Input 4 9 2" xfId="30507"/>
    <cellStyle name="Input 40" xfId="36884"/>
    <cellStyle name="Input 41" xfId="36885"/>
    <cellStyle name="Input 42" xfId="36854"/>
    <cellStyle name="Input 43" xfId="36895"/>
    <cellStyle name="Input 44" xfId="36874"/>
    <cellStyle name="Input 45" xfId="36862"/>
    <cellStyle name="Input 46" xfId="36868"/>
    <cellStyle name="Input 47" xfId="36857"/>
    <cellStyle name="Input 48" xfId="36889"/>
    <cellStyle name="Input 49" xfId="36847"/>
    <cellStyle name="Input 5" xfId="685"/>
    <cellStyle name="Input 5 2" xfId="1547"/>
    <cellStyle name="Input 5 2 2" xfId="1922"/>
    <cellStyle name="Input 5 2 2 10" xfId="3985"/>
    <cellStyle name="Input 5 2 2 10 2" xfId="29111"/>
    <cellStyle name="Input 5 2 2 2" xfId="1990"/>
    <cellStyle name="Input 5 2 2 2 2" xfId="3493"/>
    <cellStyle name="Input 5 2 2 2 2 2" xfId="10248"/>
    <cellStyle name="Input 5 2 2 2 2 2 2" xfId="32471"/>
    <cellStyle name="Input 5 2 2 2 2 3" xfId="12178"/>
    <cellStyle name="Input 5 2 2 2 2 3 2" xfId="18502"/>
    <cellStyle name="Input 5 2 2 2 2 3 2 2" xfId="36135"/>
    <cellStyle name="Input 5 2 2 2 2 3 3" xfId="33382"/>
    <cellStyle name="Input 5 2 2 2 2 4" xfId="8069"/>
    <cellStyle name="Input 5 2 2 2 2 4 2" xfId="22072"/>
    <cellStyle name="Input 5 2 2 2 2 4 2 2" xfId="36699"/>
    <cellStyle name="Input 5 2 2 2 2 4 3" xfId="31379"/>
    <cellStyle name="Input 5 2 2 2 2 5" xfId="15226"/>
    <cellStyle name="Input 5 2 2 2 2 5 2" xfId="34927"/>
    <cellStyle name="Input 5 2 2 2 2 6" xfId="28894"/>
    <cellStyle name="Input 5 2 2 2 3" xfId="3966"/>
    <cellStyle name="Input 5 2 2 2 3 2" xfId="10721"/>
    <cellStyle name="Input 5 2 2 2 3 2 2" xfId="32672"/>
    <cellStyle name="Input 5 2 2 2 3 3" xfId="12651"/>
    <cellStyle name="Input 5 2 2 2 3 3 2" xfId="18973"/>
    <cellStyle name="Input 5 2 2 2 3 3 2 2" xfId="36336"/>
    <cellStyle name="Input 5 2 2 2 3 3 3" xfId="33583"/>
    <cellStyle name="Input 5 2 2 2 3 4" xfId="15697"/>
    <cellStyle name="Input 5 2 2 2 3 4 2" xfId="35128"/>
    <cellStyle name="Input 5 2 2 2 3 5" xfId="29095"/>
    <cellStyle name="Input 5 2 2 2 4" xfId="6587"/>
    <cellStyle name="Input 5 2 2 2 4 2" xfId="13765"/>
    <cellStyle name="Input 5 2 2 2 4 2 2" xfId="34209"/>
    <cellStyle name="Input 5 2 2 2 4 3" xfId="30658"/>
    <cellStyle name="Input 5 2 2 2 5" xfId="8770"/>
    <cellStyle name="Input 5 2 2 2 5 2" xfId="31747"/>
    <cellStyle name="Input 5 2 2 2 6" xfId="10884"/>
    <cellStyle name="Input 5 2 2 2 6 2" xfId="17216"/>
    <cellStyle name="Input 5 2 2 2 6 2 2" xfId="35588"/>
    <cellStyle name="Input 5 2 2 2 6 3" xfId="32835"/>
    <cellStyle name="Input 5 2 2 2 7" xfId="5110"/>
    <cellStyle name="Input 5 2 2 2 7 2" xfId="29712"/>
    <cellStyle name="Input 5 2 2 3" xfId="2457"/>
    <cellStyle name="Input 5 2 2 3 2" xfId="7054"/>
    <cellStyle name="Input 5 2 2 3 2 2" xfId="14228"/>
    <cellStyle name="Input 5 2 2 3 2 2 2" xfId="34500"/>
    <cellStyle name="Input 5 2 2 3 2 3" xfId="30949"/>
    <cellStyle name="Input 5 2 2 3 3" xfId="9236"/>
    <cellStyle name="Input 5 2 2 3 3 2" xfId="32038"/>
    <cellStyle name="Input 5 2 2 3 4" xfId="11251"/>
    <cellStyle name="Input 5 2 2 3 4 2" xfId="17580"/>
    <cellStyle name="Input 5 2 2 3 4 2 2" xfId="35783"/>
    <cellStyle name="Input 5 2 2 3 4 3" xfId="33030"/>
    <cellStyle name="Input 5 2 2 3 5" xfId="5484"/>
    <cellStyle name="Input 5 2 2 3 5 2" xfId="29923"/>
    <cellStyle name="Input 5 2 2 3 6" xfId="28542"/>
    <cellStyle name="Input 5 2 2 4" xfId="2587"/>
    <cellStyle name="Input 5 2 2 4 2" xfId="7184"/>
    <cellStyle name="Input 5 2 2 4 2 2" xfId="14358"/>
    <cellStyle name="Input 5 2 2 4 2 2 2" xfId="34630"/>
    <cellStyle name="Input 5 2 2 4 2 3" xfId="31079"/>
    <cellStyle name="Input 5 2 2 4 3" xfId="9366"/>
    <cellStyle name="Input 5 2 2 4 3 2" xfId="32168"/>
    <cellStyle name="Input 5 2 2 4 4" xfId="11326"/>
    <cellStyle name="Input 5 2 2 4 4 2" xfId="17655"/>
    <cellStyle name="Input 5 2 2 4 4 2 2" xfId="35858"/>
    <cellStyle name="Input 5 2 2 4 4 3" xfId="33105"/>
    <cellStyle name="Input 5 2 2 4 5" xfId="5583"/>
    <cellStyle name="Input 5 2 2 4 5 2" xfId="30010"/>
    <cellStyle name="Input 5 2 2 4 6" xfId="28617"/>
    <cellStyle name="Input 5 2 2 5" xfId="3246"/>
    <cellStyle name="Input 5 2 2 5 2" xfId="7822"/>
    <cellStyle name="Input 5 2 2 5 2 2" xfId="14980"/>
    <cellStyle name="Input 5 2 2 5 2 2 2" xfId="34816"/>
    <cellStyle name="Input 5 2 2 5 2 3" xfId="31268"/>
    <cellStyle name="Input 5 2 2 5 3" xfId="10001"/>
    <cellStyle name="Input 5 2 2 5 3 2" xfId="32360"/>
    <cellStyle name="Input 5 2 2 5 4" xfId="11932"/>
    <cellStyle name="Input 5 2 2 5 4 2" xfId="18257"/>
    <cellStyle name="Input 5 2 2 5 4 2 2" xfId="36025"/>
    <cellStyle name="Input 5 2 2 5 4 3" xfId="33272"/>
    <cellStyle name="Input 5 2 2 5 5" xfId="5042"/>
    <cellStyle name="Input 5 2 2 5 5 2" xfId="29644"/>
    <cellStyle name="Input 5 2 2 5 6" xfId="28784"/>
    <cellStyle name="Input 5 2 2 6" xfId="3720"/>
    <cellStyle name="Input 5 2 2 6 2" xfId="10475"/>
    <cellStyle name="Input 5 2 2 6 2 2" xfId="32562"/>
    <cellStyle name="Input 5 2 2 6 3" xfId="12405"/>
    <cellStyle name="Input 5 2 2 6 3 2" xfId="18728"/>
    <cellStyle name="Input 5 2 2 6 3 2 2" xfId="36226"/>
    <cellStyle name="Input 5 2 2 6 3 3" xfId="33473"/>
    <cellStyle name="Input 5 2 2 6 4" xfId="8296"/>
    <cellStyle name="Input 5 2 2 6 4 2" xfId="22293"/>
    <cellStyle name="Input 5 2 2 6 4 2 2" xfId="36790"/>
    <cellStyle name="Input 5 2 2 6 4 3" xfId="31470"/>
    <cellStyle name="Input 5 2 2 6 5" xfId="15452"/>
    <cellStyle name="Input 5 2 2 6 5 2" xfId="35018"/>
    <cellStyle name="Input 5 2 2 6 6" xfId="28985"/>
    <cellStyle name="Input 5 2 2 7" xfId="6519"/>
    <cellStyle name="Input 5 2 2 7 2" xfId="13697"/>
    <cellStyle name="Input 5 2 2 7 2 2" xfId="34141"/>
    <cellStyle name="Input 5 2 2 7 3" xfId="30590"/>
    <cellStyle name="Input 5 2 2 8" xfId="8702"/>
    <cellStyle name="Input 5 2 2 8 2" xfId="31679"/>
    <cellStyle name="Input 5 2 2 9" xfId="10816"/>
    <cellStyle name="Input 5 2 2 9 2" xfId="17148"/>
    <cellStyle name="Input 5 2 2 9 2 2" xfId="35520"/>
    <cellStyle name="Input 5 2 2 9 3" xfId="32767"/>
    <cellStyle name="Input 5 2 3" xfId="1977"/>
    <cellStyle name="Input 5 2 3 2" xfId="2512"/>
    <cellStyle name="Input 5 2 3 2 2" xfId="7109"/>
    <cellStyle name="Input 5 2 3 2 2 2" xfId="14283"/>
    <cellStyle name="Input 5 2 3 2 2 2 2" xfId="34555"/>
    <cellStyle name="Input 5 2 3 2 2 3" xfId="31004"/>
    <cellStyle name="Input 5 2 3 2 3" xfId="9291"/>
    <cellStyle name="Input 5 2 3 2 3 2" xfId="32093"/>
    <cellStyle name="Input 5 2 3 3" xfId="5097"/>
    <cellStyle name="Input 5 2 3 3 2" xfId="29699"/>
    <cellStyle name="Input 5 2 3 4" xfId="6574"/>
    <cellStyle name="Input 5 2 3 4 2" xfId="13752"/>
    <cellStyle name="Input 5 2 3 4 2 2" xfId="34196"/>
    <cellStyle name="Input 5 2 3 4 3" xfId="30645"/>
    <cellStyle name="Input 5 2 3 5" xfId="8757"/>
    <cellStyle name="Input 5 2 3 5 2" xfId="31734"/>
    <cellStyle name="Input 5 2 3 6" xfId="10871"/>
    <cellStyle name="Input 5 2 3 6 2" xfId="17203"/>
    <cellStyle name="Input 5 2 3 6 2 2" xfId="35575"/>
    <cellStyle name="Input 5 2 3 6 3" xfId="32822"/>
    <cellStyle name="Input 5 2 4" xfId="1209"/>
    <cellStyle name="Input 5 2 4 2" xfId="4789"/>
    <cellStyle name="Input 5 2 4 2 2" xfId="29438"/>
    <cellStyle name="Input 5 2 4 3" xfId="6105"/>
    <cellStyle name="Input 5 2 4 3 2" xfId="13353"/>
    <cellStyle name="Input 5 2 4 3 2 2" xfId="33884"/>
    <cellStyle name="Input 5 2 4 3 3" xfId="30309"/>
    <cellStyle name="Input 5 2 4 4" xfId="6323"/>
    <cellStyle name="Input 5 2 4 4 2" xfId="30458"/>
    <cellStyle name="Input 5 2 4 5" xfId="5659"/>
    <cellStyle name="Input 5 2 4 5 2" xfId="13004"/>
    <cellStyle name="Input 5 2 4 5 2 2" xfId="33699"/>
    <cellStyle name="Input 5 2 4 5 3" xfId="30060"/>
    <cellStyle name="Input 5 2 4 6" xfId="4605"/>
    <cellStyle name="Input 5 2 4 6 2" xfId="20613"/>
    <cellStyle name="Input 5 2 4 6 2 2" xfId="36456"/>
    <cellStyle name="Input 5 2 4 6 3" xfId="29341"/>
    <cellStyle name="Input 5 2 4 7" xfId="4318"/>
    <cellStyle name="Input 5 2 4 7 2" xfId="29235"/>
    <cellStyle name="Input 5 2 5" xfId="2310"/>
    <cellStyle name="Input 5 2 5 2" xfId="6907"/>
    <cellStyle name="Input 5 2 5 2 2" xfId="14081"/>
    <cellStyle name="Input 5 2 5 2 2 2" xfId="34390"/>
    <cellStyle name="Input 5 2 5 2 3" xfId="30839"/>
    <cellStyle name="Input 5 2 5 3" xfId="9090"/>
    <cellStyle name="Input 5 2 5 3 2" xfId="31928"/>
    <cellStyle name="Input 5 2 6" xfId="4893"/>
    <cellStyle name="Input 5 2 6 2" xfId="29529"/>
    <cellStyle name="Input 5 2 7" xfId="6314"/>
    <cellStyle name="Input 5 2 7 2" xfId="13546"/>
    <cellStyle name="Input 5 2 7 2 2" xfId="34016"/>
    <cellStyle name="Input 5 2 7 3" xfId="30449"/>
    <cellStyle name="Input 5 2 8" xfId="8583"/>
    <cellStyle name="Input 5 2 8 2" xfId="31567"/>
    <cellStyle name="Input 5 2 9" xfId="6082"/>
    <cellStyle name="Input 5 2 9 2" xfId="13337"/>
    <cellStyle name="Input 5 2 9 2 2" xfId="33876"/>
    <cellStyle name="Input 5 2 9 3" xfId="30294"/>
    <cellStyle name="Input 5 3" xfId="1678"/>
    <cellStyle name="Input 5 3 10" xfId="4205"/>
    <cellStyle name="Input 5 3 10 2" xfId="29209"/>
    <cellStyle name="Input 5 3 2" xfId="1461"/>
    <cellStyle name="Input 5 3 2 2" xfId="3337"/>
    <cellStyle name="Input 5 3 2 2 2" xfId="10092"/>
    <cellStyle name="Input 5 3 2 2 2 2" xfId="32396"/>
    <cellStyle name="Input 5 3 2 2 3" xfId="12022"/>
    <cellStyle name="Input 5 3 2 2 3 2" xfId="18347"/>
    <cellStyle name="Input 5 3 2 2 3 2 2" xfId="36060"/>
    <cellStyle name="Input 5 3 2 2 3 3" xfId="33307"/>
    <cellStyle name="Input 5 3 2 2 4" xfId="7913"/>
    <cellStyle name="Input 5 3 2 2 4 2" xfId="21917"/>
    <cellStyle name="Input 5 3 2 2 4 2 2" xfId="36624"/>
    <cellStyle name="Input 5 3 2 2 4 3" xfId="31304"/>
    <cellStyle name="Input 5 3 2 2 5" xfId="15071"/>
    <cellStyle name="Input 5 3 2 2 5 2" xfId="34852"/>
    <cellStyle name="Input 5 3 2 2 6" xfId="28819"/>
    <cellStyle name="Input 5 3 2 3" xfId="3810"/>
    <cellStyle name="Input 5 3 2 3 2" xfId="10565"/>
    <cellStyle name="Input 5 3 2 3 2 2" xfId="32597"/>
    <cellStyle name="Input 5 3 2 3 3" xfId="12495"/>
    <cellStyle name="Input 5 3 2 3 3 2" xfId="18818"/>
    <cellStyle name="Input 5 3 2 3 3 2 2" xfId="36261"/>
    <cellStyle name="Input 5 3 2 3 3 3" xfId="33508"/>
    <cellStyle name="Input 5 3 2 3 4" xfId="15542"/>
    <cellStyle name="Input 5 3 2 3 4 2" xfId="35053"/>
    <cellStyle name="Input 5 3 2 3 5" xfId="29020"/>
    <cellStyle name="Input 5 3 2 4" xfId="6240"/>
    <cellStyle name="Input 5 3 2 4 2" xfId="13476"/>
    <cellStyle name="Input 5 3 2 4 2 2" xfId="33970"/>
    <cellStyle name="Input 5 3 2 4 3" xfId="30400"/>
    <cellStyle name="Input 5 3 2 5" xfId="8509"/>
    <cellStyle name="Input 5 3 2 5 2" xfId="31520"/>
    <cellStyle name="Input 5 3 2 6" xfId="5670"/>
    <cellStyle name="Input 5 3 2 6 2" xfId="13012"/>
    <cellStyle name="Input 5 3 2 6 2 2" xfId="33706"/>
    <cellStyle name="Input 5 3 2 6 3" xfId="30069"/>
    <cellStyle name="Input 5 3 2 7" xfId="4854"/>
    <cellStyle name="Input 5 3 2 7 2" xfId="29492"/>
    <cellStyle name="Input 5 3 3" xfId="2363"/>
    <cellStyle name="Input 5 3 3 2" xfId="6960"/>
    <cellStyle name="Input 5 3 3 2 2" xfId="14134"/>
    <cellStyle name="Input 5 3 3 2 2 2" xfId="34425"/>
    <cellStyle name="Input 5 3 3 2 3" xfId="30874"/>
    <cellStyle name="Input 5 3 3 3" xfId="9143"/>
    <cellStyle name="Input 5 3 3 3 2" xfId="31963"/>
    <cellStyle name="Input 5 3 3 4" xfId="11167"/>
    <cellStyle name="Input 5 3 3 4 2" xfId="17496"/>
    <cellStyle name="Input 5 3 3 4 2 2" xfId="35717"/>
    <cellStyle name="Input 5 3 3 4 3" xfId="32964"/>
    <cellStyle name="Input 5 3 3 5" xfId="5396"/>
    <cellStyle name="Input 5 3 3 5 2" xfId="29854"/>
    <cellStyle name="Input 5 3 3 6" xfId="28476"/>
    <cellStyle name="Input 5 3 4" xfId="2272"/>
    <cellStyle name="Input 5 3 4 2" xfId="6869"/>
    <cellStyle name="Input 5 3 4 2 2" xfId="14043"/>
    <cellStyle name="Input 5 3 4 2 2 2" xfId="34363"/>
    <cellStyle name="Input 5 3 4 2 3" xfId="30812"/>
    <cellStyle name="Input 5 3 4 3" xfId="9052"/>
    <cellStyle name="Input 5 3 4 3 2" xfId="31901"/>
    <cellStyle name="Input 5 3 4 4" xfId="11113"/>
    <cellStyle name="Input 5 3 4 4 2" xfId="17442"/>
    <cellStyle name="Input 5 3 4 4 2 2" xfId="35692"/>
    <cellStyle name="Input 5 3 4 4 3" xfId="32939"/>
    <cellStyle name="Input 5 3 4 5" xfId="5325"/>
    <cellStyle name="Input 5 3 4 5 2" xfId="29820"/>
    <cellStyle name="Input 5 3 4 6" xfId="28452"/>
    <cellStyle name="Input 5 3 5" xfId="3075"/>
    <cellStyle name="Input 5 3 5 2" xfId="7662"/>
    <cellStyle name="Input 5 3 5 2 2" xfId="14826"/>
    <cellStyle name="Input 5 3 5 2 2 2" xfId="34741"/>
    <cellStyle name="Input 5 3 5 2 3" xfId="31193"/>
    <cellStyle name="Input 5 3 5 3" xfId="9841"/>
    <cellStyle name="Input 5 3 5 3 2" xfId="32281"/>
    <cellStyle name="Input 5 3 5 4" xfId="11778"/>
    <cellStyle name="Input 5 3 5 4 2" xfId="18103"/>
    <cellStyle name="Input 5 3 5 4 2 2" xfId="35950"/>
    <cellStyle name="Input 5 3 5 4 3" xfId="33197"/>
    <cellStyle name="Input 5 3 5 5" xfId="4929"/>
    <cellStyle name="Input 5 3 5 5 2" xfId="29564"/>
    <cellStyle name="Input 5 3 5 6" xfId="28709"/>
    <cellStyle name="Input 5 3 6" xfId="3581"/>
    <cellStyle name="Input 5 3 6 2" xfId="10336"/>
    <cellStyle name="Input 5 3 6 2 2" xfId="32502"/>
    <cellStyle name="Input 5 3 6 3" xfId="12266"/>
    <cellStyle name="Input 5 3 6 3 2" xfId="18589"/>
    <cellStyle name="Input 5 3 6 3 2 2" xfId="36166"/>
    <cellStyle name="Input 5 3 6 3 3" xfId="33413"/>
    <cellStyle name="Input 5 3 6 4" xfId="8157"/>
    <cellStyle name="Input 5 3 6 4 2" xfId="22154"/>
    <cellStyle name="Input 5 3 6 4 2 2" xfId="36730"/>
    <cellStyle name="Input 5 3 6 4 3" xfId="31410"/>
    <cellStyle name="Input 5 3 6 5" xfId="15313"/>
    <cellStyle name="Input 5 3 6 5 2" xfId="34958"/>
    <cellStyle name="Input 5 3 6 6" xfId="28925"/>
    <cellStyle name="Input 5 3 7" xfId="6373"/>
    <cellStyle name="Input 5 3 7 2" xfId="13594"/>
    <cellStyle name="Input 5 3 7 2 2" xfId="34053"/>
    <cellStyle name="Input 5 3 7 3" xfId="30495"/>
    <cellStyle name="Input 5 3 8" xfId="8624"/>
    <cellStyle name="Input 5 3 8 2" xfId="31605"/>
    <cellStyle name="Input 5 3 9" xfId="10751"/>
    <cellStyle name="Input 5 3 9 2" xfId="17083"/>
    <cellStyle name="Input 5 3 9 2 2" xfId="35455"/>
    <cellStyle name="Input 5 3 9 3" xfId="32702"/>
    <cellStyle name="Input 5 4" xfId="1572"/>
    <cellStyle name="Input 5 4 2" xfId="2325"/>
    <cellStyle name="Input 5 4 2 2" xfId="6922"/>
    <cellStyle name="Input 5 4 2 2 2" xfId="14096"/>
    <cellStyle name="Input 5 4 2 2 2 2" xfId="34403"/>
    <cellStyle name="Input 5 4 2 2 3" xfId="30852"/>
    <cellStyle name="Input 5 4 2 3" xfId="9105"/>
    <cellStyle name="Input 5 4 2 3 2" xfId="31941"/>
    <cellStyle name="Input 5 4 3" xfId="4905"/>
    <cellStyle name="Input 5 4 3 2" xfId="29541"/>
    <cellStyle name="Input 5 4 4" xfId="6328"/>
    <cellStyle name="Input 5 4 4 2" xfId="13559"/>
    <cellStyle name="Input 5 4 4 2 2" xfId="34029"/>
    <cellStyle name="Input 5 4 4 3" xfId="30463"/>
    <cellStyle name="Input 5 4 5" xfId="8598"/>
    <cellStyle name="Input 5 4 5 2" xfId="31582"/>
    <cellStyle name="Input 5 4 6" xfId="10733"/>
    <cellStyle name="Input 5 4 6 2" xfId="17065"/>
    <cellStyle name="Input 5 4 6 2 2" xfId="35437"/>
    <cellStyle name="Input 5 4 6 3" xfId="32684"/>
    <cellStyle name="Input 5 5" xfId="1455"/>
    <cellStyle name="Input 5 5 2" xfId="4850"/>
    <cellStyle name="Input 5 5 2 2" xfId="29489"/>
    <cellStyle name="Input 5 5 3" xfId="6234"/>
    <cellStyle name="Input 5 5 3 2" xfId="13470"/>
    <cellStyle name="Input 5 5 3 2 2" xfId="33966"/>
    <cellStyle name="Input 5 5 3 3" xfId="30396"/>
    <cellStyle name="Input 5 5 4" xfId="8503"/>
    <cellStyle name="Input 5 5 4 2" xfId="31516"/>
    <cellStyle name="Input 5 5 5" xfId="6496"/>
    <cellStyle name="Input 5 5 5 2" xfId="13676"/>
    <cellStyle name="Input 5 5 5 2 2" xfId="34121"/>
    <cellStyle name="Input 5 5 5 3" xfId="30570"/>
    <cellStyle name="Input 5 5 6" xfId="4566"/>
    <cellStyle name="Input 5 5 6 2" xfId="20578"/>
    <cellStyle name="Input 5 5 6 2 2" xfId="36428"/>
    <cellStyle name="Input 5 5 6 3" xfId="29314"/>
    <cellStyle name="Input 5 5 7" xfId="5514"/>
    <cellStyle name="Input 5 5 7 2" xfId="29941"/>
    <cellStyle name="Input 5 6" xfId="2042"/>
    <cellStyle name="Input 5 6 2" xfId="6639"/>
    <cellStyle name="Input 5 6 2 2" xfId="13817"/>
    <cellStyle name="Input 5 6 2 2 2" xfId="34243"/>
    <cellStyle name="Input 5 6 2 3" xfId="30692"/>
    <cellStyle name="Input 5 6 3" xfId="8822"/>
    <cellStyle name="Input 5 6 3 2" xfId="31781"/>
    <cellStyle name="Input 5 6 4" xfId="10936"/>
    <cellStyle name="Input 5 6 4 2" xfId="17268"/>
    <cellStyle name="Input 5 6 4 2 2" xfId="35622"/>
    <cellStyle name="Input 5 6 4 3" xfId="32869"/>
    <cellStyle name="Input 5 6 5" xfId="5144"/>
    <cellStyle name="Input 5 6 5 2" xfId="29745"/>
    <cellStyle name="Input 5 7" xfId="2258"/>
    <cellStyle name="Input 5 7 2" xfId="6855"/>
    <cellStyle name="Input 5 7 2 2" xfId="14029"/>
    <cellStyle name="Input 5 7 2 2 2" xfId="34351"/>
    <cellStyle name="Input 5 7 2 3" xfId="30800"/>
    <cellStyle name="Input 5 7 3" xfId="9038"/>
    <cellStyle name="Input 5 7 3 2" xfId="31889"/>
    <cellStyle name="Input 5 8" xfId="5842"/>
    <cellStyle name="Input 5 8 2" xfId="13123"/>
    <cellStyle name="Input 5 8 2 2" xfId="33764"/>
    <cellStyle name="Input 5 8 3" xfId="30162"/>
    <cellStyle name="Input 5 9" xfId="6349"/>
    <cellStyle name="Input 5 9 2" xfId="30478"/>
    <cellStyle name="Input 50" xfId="36897"/>
    <cellStyle name="Input 51" xfId="36838"/>
    <cellStyle name="Input 52" xfId="36896"/>
    <cellStyle name="Input 53" xfId="36849"/>
    <cellStyle name="Input 54" xfId="36899"/>
    <cellStyle name="Input 55" xfId="36902"/>
    <cellStyle name="Input 56" xfId="36865"/>
    <cellStyle name="Input 57" xfId="36864"/>
    <cellStyle name="Input 58" xfId="36846"/>
    <cellStyle name="Input 59" xfId="36903"/>
    <cellStyle name="Input 6" xfId="665"/>
    <cellStyle name="Input 6 2" xfId="1543"/>
    <cellStyle name="Input 6 2 2" xfId="1918"/>
    <cellStyle name="Input 6 2 2 10" xfId="3986"/>
    <cellStyle name="Input 6 2 2 10 2" xfId="29112"/>
    <cellStyle name="Input 6 2 2 2" xfId="1988"/>
    <cellStyle name="Input 6 2 2 2 2" xfId="3489"/>
    <cellStyle name="Input 6 2 2 2 2 2" xfId="10244"/>
    <cellStyle name="Input 6 2 2 2 2 2 2" xfId="32467"/>
    <cellStyle name="Input 6 2 2 2 2 3" xfId="12174"/>
    <cellStyle name="Input 6 2 2 2 2 3 2" xfId="18498"/>
    <cellStyle name="Input 6 2 2 2 2 3 2 2" xfId="36131"/>
    <cellStyle name="Input 6 2 2 2 2 3 3" xfId="33378"/>
    <cellStyle name="Input 6 2 2 2 2 4" xfId="8065"/>
    <cellStyle name="Input 6 2 2 2 2 4 2" xfId="22068"/>
    <cellStyle name="Input 6 2 2 2 2 4 2 2" xfId="36695"/>
    <cellStyle name="Input 6 2 2 2 2 4 3" xfId="31375"/>
    <cellStyle name="Input 6 2 2 2 2 5" xfId="15222"/>
    <cellStyle name="Input 6 2 2 2 2 5 2" xfId="34923"/>
    <cellStyle name="Input 6 2 2 2 2 6" xfId="28890"/>
    <cellStyle name="Input 6 2 2 2 3" xfId="3962"/>
    <cellStyle name="Input 6 2 2 2 3 2" xfId="10717"/>
    <cellStyle name="Input 6 2 2 2 3 2 2" xfId="32668"/>
    <cellStyle name="Input 6 2 2 2 3 3" xfId="12647"/>
    <cellStyle name="Input 6 2 2 2 3 3 2" xfId="18969"/>
    <cellStyle name="Input 6 2 2 2 3 3 2 2" xfId="36332"/>
    <cellStyle name="Input 6 2 2 2 3 3 3" xfId="33579"/>
    <cellStyle name="Input 6 2 2 2 3 4" xfId="15693"/>
    <cellStyle name="Input 6 2 2 2 3 4 2" xfId="35124"/>
    <cellStyle name="Input 6 2 2 2 3 5" xfId="29091"/>
    <cellStyle name="Input 6 2 2 2 4" xfId="6585"/>
    <cellStyle name="Input 6 2 2 2 4 2" xfId="13763"/>
    <cellStyle name="Input 6 2 2 2 4 2 2" xfId="34207"/>
    <cellStyle name="Input 6 2 2 2 4 3" xfId="30656"/>
    <cellStyle name="Input 6 2 2 2 5" xfId="8768"/>
    <cellStyle name="Input 6 2 2 2 5 2" xfId="31745"/>
    <cellStyle name="Input 6 2 2 2 6" xfId="10882"/>
    <cellStyle name="Input 6 2 2 2 6 2" xfId="17214"/>
    <cellStyle name="Input 6 2 2 2 6 2 2" xfId="35586"/>
    <cellStyle name="Input 6 2 2 2 6 3" xfId="32833"/>
    <cellStyle name="Input 6 2 2 2 7" xfId="5108"/>
    <cellStyle name="Input 6 2 2 2 7 2" xfId="29710"/>
    <cellStyle name="Input 6 2 2 3" xfId="2453"/>
    <cellStyle name="Input 6 2 2 3 2" xfId="7050"/>
    <cellStyle name="Input 6 2 2 3 2 2" xfId="14224"/>
    <cellStyle name="Input 6 2 2 3 2 2 2" xfId="34496"/>
    <cellStyle name="Input 6 2 2 3 2 3" xfId="30945"/>
    <cellStyle name="Input 6 2 2 3 3" xfId="9232"/>
    <cellStyle name="Input 6 2 2 3 3 2" xfId="32034"/>
    <cellStyle name="Input 6 2 2 3 4" xfId="11247"/>
    <cellStyle name="Input 6 2 2 3 4 2" xfId="17576"/>
    <cellStyle name="Input 6 2 2 3 4 2 2" xfId="35779"/>
    <cellStyle name="Input 6 2 2 3 4 3" xfId="33026"/>
    <cellStyle name="Input 6 2 2 3 5" xfId="5480"/>
    <cellStyle name="Input 6 2 2 3 5 2" xfId="29919"/>
    <cellStyle name="Input 6 2 2 3 6" xfId="28538"/>
    <cellStyle name="Input 6 2 2 4" xfId="2583"/>
    <cellStyle name="Input 6 2 2 4 2" xfId="7180"/>
    <cellStyle name="Input 6 2 2 4 2 2" xfId="14354"/>
    <cellStyle name="Input 6 2 2 4 2 2 2" xfId="34626"/>
    <cellStyle name="Input 6 2 2 4 2 3" xfId="31075"/>
    <cellStyle name="Input 6 2 2 4 3" xfId="9362"/>
    <cellStyle name="Input 6 2 2 4 3 2" xfId="32164"/>
    <cellStyle name="Input 6 2 2 4 4" xfId="11322"/>
    <cellStyle name="Input 6 2 2 4 4 2" xfId="17651"/>
    <cellStyle name="Input 6 2 2 4 4 2 2" xfId="35854"/>
    <cellStyle name="Input 6 2 2 4 4 3" xfId="33101"/>
    <cellStyle name="Input 6 2 2 4 5" xfId="5579"/>
    <cellStyle name="Input 6 2 2 4 5 2" xfId="30006"/>
    <cellStyle name="Input 6 2 2 4 6" xfId="28613"/>
    <cellStyle name="Input 6 2 2 5" xfId="3242"/>
    <cellStyle name="Input 6 2 2 5 2" xfId="7818"/>
    <cellStyle name="Input 6 2 2 5 2 2" xfId="14976"/>
    <cellStyle name="Input 6 2 2 5 2 2 2" xfId="34812"/>
    <cellStyle name="Input 6 2 2 5 2 3" xfId="31264"/>
    <cellStyle name="Input 6 2 2 5 3" xfId="9997"/>
    <cellStyle name="Input 6 2 2 5 3 2" xfId="32356"/>
    <cellStyle name="Input 6 2 2 5 4" xfId="11928"/>
    <cellStyle name="Input 6 2 2 5 4 2" xfId="18253"/>
    <cellStyle name="Input 6 2 2 5 4 2 2" xfId="36021"/>
    <cellStyle name="Input 6 2 2 5 4 3" xfId="33268"/>
    <cellStyle name="Input 6 2 2 5 5" xfId="5038"/>
    <cellStyle name="Input 6 2 2 5 5 2" xfId="29640"/>
    <cellStyle name="Input 6 2 2 5 6" xfId="28780"/>
    <cellStyle name="Input 6 2 2 6" xfId="3716"/>
    <cellStyle name="Input 6 2 2 6 2" xfId="10471"/>
    <cellStyle name="Input 6 2 2 6 2 2" xfId="32558"/>
    <cellStyle name="Input 6 2 2 6 3" xfId="12401"/>
    <cellStyle name="Input 6 2 2 6 3 2" xfId="18724"/>
    <cellStyle name="Input 6 2 2 6 3 2 2" xfId="36222"/>
    <cellStyle name="Input 6 2 2 6 3 3" xfId="33469"/>
    <cellStyle name="Input 6 2 2 6 4" xfId="8292"/>
    <cellStyle name="Input 6 2 2 6 4 2" xfId="22289"/>
    <cellStyle name="Input 6 2 2 6 4 2 2" xfId="36786"/>
    <cellStyle name="Input 6 2 2 6 4 3" xfId="31466"/>
    <cellStyle name="Input 6 2 2 6 5" xfId="15448"/>
    <cellStyle name="Input 6 2 2 6 5 2" xfId="35014"/>
    <cellStyle name="Input 6 2 2 6 6" xfId="28981"/>
    <cellStyle name="Input 6 2 2 7" xfId="6515"/>
    <cellStyle name="Input 6 2 2 7 2" xfId="13693"/>
    <cellStyle name="Input 6 2 2 7 2 2" xfId="34137"/>
    <cellStyle name="Input 6 2 2 7 3" xfId="30586"/>
    <cellStyle name="Input 6 2 2 8" xfId="8698"/>
    <cellStyle name="Input 6 2 2 8 2" xfId="31675"/>
    <cellStyle name="Input 6 2 2 9" xfId="10812"/>
    <cellStyle name="Input 6 2 2 9 2" xfId="17144"/>
    <cellStyle name="Input 6 2 2 9 2 2" xfId="35516"/>
    <cellStyle name="Input 6 2 2 9 3" xfId="32763"/>
    <cellStyle name="Input 6 2 3" xfId="1973"/>
    <cellStyle name="Input 6 2 3 2" xfId="2508"/>
    <cellStyle name="Input 6 2 3 2 2" xfId="7105"/>
    <cellStyle name="Input 6 2 3 2 2 2" xfId="14279"/>
    <cellStyle name="Input 6 2 3 2 2 2 2" xfId="34551"/>
    <cellStyle name="Input 6 2 3 2 2 3" xfId="31000"/>
    <cellStyle name="Input 6 2 3 2 3" xfId="9287"/>
    <cellStyle name="Input 6 2 3 2 3 2" xfId="32089"/>
    <cellStyle name="Input 6 2 3 3" xfId="5093"/>
    <cellStyle name="Input 6 2 3 3 2" xfId="29695"/>
    <cellStyle name="Input 6 2 3 4" xfId="6570"/>
    <cellStyle name="Input 6 2 3 4 2" xfId="13748"/>
    <cellStyle name="Input 6 2 3 4 2 2" xfId="34192"/>
    <cellStyle name="Input 6 2 3 4 3" xfId="30641"/>
    <cellStyle name="Input 6 2 3 5" xfId="8753"/>
    <cellStyle name="Input 6 2 3 5 2" xfId="31730"/>
    <cellStyle name="Input 6 2 3 6" xfId="10867"/>
    <cellStyle name="Input 6 2 3 6 2" xfId="17199"/>
    <cellStyle name="Input 6 2 3 6 2 2" xfId="35571"/>
    <cellStyle name="Input 6 2 3 6 3" xfId="32818"/>
    <cellStyle name="Input 6 2 4" xfId="981"/>
    <cellStyle name="Input 6 2 4 2" xfId="4765"/>
    <cellStyle name="Input 6 2 4 2 2" xfId="29421"/>
    <cellStyle name="Input 6 2 4 3" xfId="6020"/>
    <cellStyle name="Input 6 2 4 3 2" xfId="13281"/>
    <cellStyle name="Input 6 2 4 3 2 2" xfId="33843"/>
    <cellStyle name="Input 6 2 4 3 3" xfId="30255"/>
    <cellStyle name="Input 6 2 4 4" xfId="5732"/>
    <cellStyle name="Input 6 2 4 4 2" xfId="30106"/>
    <cellStyle name="Input 6 2 4 5" xfId="5684"/>
    <cellStyle name="Input 6 2 4 5 2" xfId="13026"/>
    <cellStyle name="Input 6 2 4 5 2 2" xfId="33717"/>
    <cellStyle name="Input 6 2 4 5 3" xfId="30080"/>
    <cellStyle name="Input 6 2 4 6" xfId="4601"/>
    <cellStyle name="Input 6 2 4 6 2" xfId="20609"/>
    <cellStyle name="Input 6 2 4 6 2 2" xfId="36452"/>
    <cellStyle name="Input 6 2 4 6 3" xfId="29337"/>
    <cellStyle name="Input 6 2 4 7" xfId="4313"/>
    <cellStyle name="Input 6 2 4 7 2" xfId="29234"/>
    <cellStyle name="Input 6 2 5" xfId="2306"/>
    <cellStyle name="Input 6 2 5 2" xfId="6903"/>
    <cellStyle name="Input 6 2 5 2 2" xfId="14077"/>
    <cellStyle name="Input 6 2 5 2 2 2" xfId="34386"/>
    <cellStyle name="Input 6 2 5 2 3" xfId="30835"/>
    <cellStyle name="Input 6 2 5 3" xfId="9086"/>
    <cellStyle name="Input 6 2 5 3 2" xfId="31924"/>
    <cellStyle name="Input 6 2 6" xfId="4889"/>
    <cellStyle name="Input 6 2 6 2" xfId="29525"/>
    <cellStyle name="Input 6 2 7" xfId="6310"/>
    <cellStyle name="Input 6 2 7 2" xfId="13542"/>
    <cellStyle name="Input 6 2 7 2 2" xfId="34012"/>
    <cellStyle name="Input 6 2 7 3" xfId="30445"/>
    <cellStyle name="Input 6 2 8" xfId="8579"/>
    <cellStyle name="Input 6 2 8 2" xfId="31563"/>
    <cellStyle name="Input 6 2 9" xfId="5671"/>
    <cellStyle name="Input 6 2 9 2" xfId="13013"/>
    <cellStyle name="Input 6 2 9 2 2" xfId="33707"/>
    <cellStyle name="Input 6 2 9 3" xfId="30070"/>
    <cellStyle name="Input 6 3" xfId="1868"/>
    <cellStyle name="Input 6 3 10" xfId="7369"/>
    <cellStyle name="Input 6 3 10 2" xfId="31115"/>
    <cellStyle name="Input 6 3 2" xfId="966"/>
    <cellStyle name="Input 6 3 2 2" xfId="3459"/>
    <cellStyle name="Input 6 3 2 2 2" xfId="10214"/>
    <cellStyle name="Input 6 3 2 2 2 2" xfId="32445"/>
    <cellStyle name="Input 6 3 2 2 3" xfId="12144"/>
    <cellStyle name="Input 6 3 2 2 3 2" xfId="18468"/>
    <cellStyle name="Input 6 3 2 2 3 2 2" xfId="36109"/>
    <cellStyle name="Input 6 3 2 2 3 3" xfId="33356"/>
    <cellStyle name="Input 6 3 2 2 4" xfId="8035"/>
    <cellStyle name="Input 6 3 2 2 4 2" xfId="22038"/>
    <cellStyle name="Input 6 3 2 2 4 2 2" xfId="36673"/>
    <cellStyle name="Input 6 3 2 2 4 3" xfId="31353"/>
    <cellStyle name="Input 6 3 2 2 5" xfId="15192"/>
    <cellStyle name="Input 6 3 2 2 5 2" xfId="34901"/>
    <cellStyle name="Input 6 3 2 2 6" xfId="28868"/>
    <cellStyle name="Input 6 3 2 3" xfId="3932"/>
    <cellStyle name="Input 6 3 2 3 2" xfId="10687"/>
    <cellStyle name="Input 6 3 2 3 2 2" xfId="32646"/>
    <cellStyle name="Input 6 3 2 3 3" xfId="12617"/>
    <cellStyle name="Input 6 3 2 3 3 2" xfId="18939"/>
    <cellStyle name="Input 6 3 2 3 3 2 2" xfId="36310"/>
    <cellStyle name="Input 6 3 2 3 3 3" xfId="33557"/>
    <cellStyle name="Input 6 3 2 3 4" xfId="15663"/>
    <cellStyle name="Input 6 3 2 3 4 2" xfId="35102"/>
    <cellStyle name="Input 6 3 2 3 5" xfId="29069"/>
    <cellStyle name="Input 6 3 2 4" xfId="6007"/>
    <cellStyle name="Input 6 3 2 4 2" xfId="13268"/>
    <cellStyle name="Input 6 3 2 4 2 2" xfId="33832"/>
    <cellStyle name="Input 6 3 2 4 3" xfId="30244"/>
    <cellStyle name="Input 6 3 2 5" xfId="5724"/>
    <cellStyle name="Input 6 3 2 5 2" xfId="30098"/>
    <cellStyle name="Input 6 3 2 6" xfId="5653"/>
    <cellStyle name="Input 6 3 2 6 2" xfId="12998"/>
    <cellStyle name="Input 6 3 2 6 2 2" xfId="33695"/>
    <cellStyle name="Input 6 3 2 6 3" xfId="30056"/>
    <cellStyle name="Input 6 3 2 7" xfId="4753"/>
    <cellStyle name="Input 6 3 2 7 2" xfId="29410"/>
    <cellStyle name="Input 6 3 3" xfId="2431"/>
    <cellStyle name="Input 6 3 3 2" xfId="7028"/>
    <cellStyle name="Input 6 3 3 2 2" xfId="14202"/>
    <cellStyle name="Input 6 3 3 2 2 2" xfId="34474"/>
    <cellStyle name="Input 6 3 3 2 3" xfId="30923"/>
    <cellStyle name="Input 6 3 3 3" xfId="9210"/>
    <cellStyle name="Input 6 3 3 3 2" xfId="32012"/>
    <cellStyle name="Input 6 3 3 4" xfId="11226"/>
    <cellStyle name="Input 6 3 3 4 2" xfId="17555"/>
    <cellStyle name="Input 6 3 3 4 2 2" xfId="35758"/>
    <cellStyle name="Input 6 3 3 4 3" xfId="33005"/>
    <cellStyle name="Input 6 3 3 5" xfId="5459"/>
    <cellStyle name="Input 6 3 3 5 2" xfId="29898"/>
    <cellStyle name="Input 6 3 3 6" xfId="28517"/>
    <cellStyle name="Input 6 3 4" xfId="2561"/>
    <cellStyle name="Input 6 3 4 2" xfId="7158"/>
    <cellStyle name="Input 6 3 4 2 2" xfId="14332"/>
    <cellStyle name="Input 6 3 4 2 2 2" xfId="34604"/>
    <cellStyle name="Input 6 3 4 2 3" xfId="31053"/>
    <cellStyle name="Input 6 3 4 3" xfId="9340"/>
    <cellStyle name="Input 6 3 4 3 2" xfId="32142"/>
    <cellStyle name="Input 6 3 4 4" xfId="11300"/>
    <cellStyle name="Input 6 3 4 4 2" xfId="17629"/>
    <cellStyle name="Input 6 3 4 4 2 2" xfId="35832"/>
    <cellStyle name="Input 6 3 4 4 3" xfId="33079"/>
    <cellStyle name="Input 6 3 4 5" xfId="5557"/>
    <cellStyle name="Input 6 3 4 5 2" xfId="29984"/>
    <cellStyle name="Input 6 3 4 6" xfId="28591"/>
    <cellStyle name="Input 6 3 5" xfId="3200"/>
    <cellStyle name="Input 6 3 5 2" xfId="7785"/>
    <cellStyle name="Input 6 3 5 2 2" xfId="14946"/>
    <cellStyle name="Input 6 3 5 2 2 2" xfId="34790"/>
    <cellStyle name="Input 6 3 5 2 3" xfId="31242"/>
    <cellStyle name="Input 6 3 5 3" xfId="9961"/>
    <cellStyle name="Input 6 3 5 3 2" xfId="32330"/>
    <cellStyle name="Input 6 3 5 4" xfId="11898"/>
    <cellStyle name="Input 6 3 5 4 2" xfId="18223"/>
    <cellStyle name="Input 6 3 5 4 2 2" xfId="35999"/>
    <cellStyle name="Input 6 3 5 4 3" xfId="33246"/>
    <cellStyle name="Input 6 3 5 5" xfId="5015"/>
    <cellStyle name="Input 6 3 5 5 2" xfId="29621"/>
    <cellStyle name="Input 6 3 5 6" xfId="28758"/>
    <cellStyle name="Input 6 3 6" xfId="3686"/>
    <cellStyle name="Input 6 3 6 2" xfId="10441"/>
    <cellStyle name="Input 6 3 6 2 2" xfId="32536"/>
    <cellStyle name="Input 6 3 6 3" xfId="12371"/>
    <cellStyle name="Input 6 3 6 3 2" xfId="18694"/>
    <cellStyle name="Input 6 3 6 3 2 2" xfId="36200"/>
    <cellStyle name="Input 6 3 6 3 3" xfId="33447"/>
    <cellStyle name="Input 6 3 6 4" xfId="8262"/>
    <cellStyle name="Input 6 3 6 4 2" xfId="22259"/>
    <cellStyle name="Input 6 3 6 4 2 2" xfId="36764"/>
    <cellStyle name="Input 6 3 6 4 3" xfId="31444"/>
    <cellStyle name="Input 6 3 6 5" xfId="15418"/>
    <cellStyle name="Input 6 3 6 5 2" xfId="34992"/>
    <cellStyle name="Input 6 3 6 6" xfId="28959"/>
    <cellStyle name="Input 6 3 7" xfId="6478"/>
    <cellStyle name="Input 6 3 7 2" xfId="13662"/>
    <cellStyle name="Input 6 3 7 2 2" xfId="34112"/>
    <cellStyle name="Input 6 3 7 3" xfId="30559"/>
    <cellStyle name="Input 6 3 8" xfId="8669"/>
    <cellStyle name="Input 6 3 8 2" xfId="31649"/>
    <cellStyle name="Input 6 3 9" xfId="10793"/>
    <cellStyle name="Input 6 3 9 2" xfId="17125"/>
    <cellStyle name="Input 6 3 9 2 2" xfId="35497"/>
    <cellStyle name="Input 6 3 9 3" xfId="32744"/>
    <cellStyle name="Input 6 4" xfId="1955"/>
    <cellStyle name="Input 6 4 2" xfId="2490"/>
    <cellStyle name="Input 6 4 2 2" xfId="7087"/>
    <cellStyle name="Input 6 4 2 2 2" xfId="14261"/>
    <cellStyle name="Input 6 4 2 2 2 2" xfId="34533"/>
    <cellStyle name="Input 6 4 2 2 3" xfId="30982"/>
    <cellStyle name="Input 6 4 2 3" xfId="9269"/>
    <cellStyle name="Input 6 4 2 3 2" xfId="32071"/>
    <cellStyle name="Input 6 4 3" xfId="5075"/>
    <cellStyle name="Input 6 4 3 2" xfId="29677"/>
    <cellStyle name="Input 6 4 4" xfId="6552"/>
    <cellStyle name="Input 6 4 4 2" xfId="13730"/>
    <cellStyle name="Input 6 4 4 2 2" xfId="34174"/>
    <cellStyle name="Input 6 4 4 3" xfId="30623"/>
    <cellStyle name="Input 6 4 5" xfId="8735"/>
    <cellStyle name="Input 6 4 5 2" xfId="31712"/>
    <cellStyle name="Input 6 4 6" xfId="10849"/>
    <cellStyle name="Input 6 4 6 2" xfId="17181"/>
    <cellStyle name="Input 6 4 6 2 2" xfId="35553"/>
    <cellStyle name="Input 6 4 6 3" xfId="32800"/>
    <cellStyle name="Input 6 5" xfId="1446"/>
    <cellStyle name="Input 6 5 2" xfId="3001"/>
    <cellStyle name="Input 6 5 2 2" xfId="7588"/>
    <cellStyle name="Input 6 5 2 2 2" xfId="14754"/>
    <cellStyle name="Input 6 5 2 2 2 2" xfId="34705"/>
    <cellStyle name="Input 6 5 2 2 3" xfId="31157"/>
    <cellStyle name="Input 6 5 2 3" xfId="9767"/>
    <cellStyle name="Input 6 5 2 3 2" xfId="32245"/>
    <cellStyle name="Input 6 5 3" xfId="6225"/>
    <cellStyle name="Input 6 5 3 2" xfId="13461"/>
    <cellStyle name="Input 6 5 3 2 2" xfId="33960"/>
    <cellStyle name="Input 6 5 3 3" xfId="30390"/>
    <cellStyle name="Input 6 5 4" xfId="8494"/>
    <cellStyle name="Input 6 5 4 2" xfId="31510"/>
    <cellStyle name="Input 6 5 5" xfId="5888"/>
    <cellStyle name="Input 6 5 5 2" xfId="13155"/>
    <cellStyle name="Input 6 5 5 2 2" xfId="33786"/>
    <cellStyle name="Input 6 5 5 3" xfId="30195"/>
    <cellStyle name="Input 6 5 6" xfId="4561"/>
    <cellStyle name="Input 6 5 6 2" xfId="20573"/>
    <cellStyle name="Input 6 5 6 2 2" xfId="36424"/>
    <cellStyle name="Input 6 5 6 3" xfId="29310"/>
    <cellStyle name="Input 6 5 7" xfId="5503"/>
    <cellStyle name="Input 6 5 7 2" xfId="29937"/>
    <cellStyle name="Input 6 6" xfId="1521"/>
    <cellStyle name="Input 6 6 2" xfId="6291"/>
    <cellStyle name="Input 6 6 2 2" xfId="13524"/>
    <cellStyle name="Input 6 6 2 2 2" xfId="33994"/>
    <cellStyle name="Input 6 6 2 3" xfId="30427"/>
    <cellStyle name="Input 6 6 3" xfId="8562"/>
    <cellStyle name="Input 6 6 3 2" xfId="31546"/>
    <cellStyle name="Input 6 6 4" xfId="6402"/>
    <cellStyle name="Input 6 6 4 2" xfId="13616"/>
    <cellStyle name="Input 6 6 4 2 2" xfId="34070"/>
    <cellStyle name="Input 6 6 4 3" xfId="30514"/>
    <cellStyle name="Input 6 6 5" xfId="4874"/>
    <cellStyle name="Input 6 6 5 2" xfId="29512"/>
    <cellStyle name="Input 6 7" xfId="2252"/>
    <cellStyle name="Input 6 7 2" xfId="6849"/>
    <cellStyle name="Input 6 7 2 2" xfId="14023"/>
    <cellStyle name="Input 6 7 2 2 2" xfId="34346"/>
    <cellStyle name="Input 6 7 2 3" xfId="30795"/>
    <cellStyle name="Input 6 7 3" xfId="9032"/>
    <cellStyle name="Input 6 7 3 2" xfId="31884"/>
    <cellStyle name="Input 6 8" xfId="5867"/>
    <cellStyle name="Input 6 8 2" xfId="13136"/>
    <cellStyle name="Input 6 8 2 2" xfId="33770"/>
    <cellStyle name="Input 6 8 3" xfId="30177"/>
    <cellStyle name="Input 6 9" xfId="5643"/>
    <cellStyle name="Input 6 9 2" xfId="30047"/>
    <cellStyle name="Input 60" xfId="36905"/>
    <cellStyle name="Input 61" xfId="36867"/>
    <cellStyle name="Input 62" xfId="36836"/>
    <cellStyle name="Input 63" xfId="36882"/>
    <cellStyle name="Input 64" xfId="36908"/>
    <cellStyle name="Input 65" xfId="36901"/>
    <cellStyle name="Input 66" xfId="36876"/>
    <cellStyle name="Input 67" xfId="36855"/>
    <cellStyle name="Input 68" xfId="36840"/>
    <cellStyle name="Input 69" xfId="36851"/>
    <cellStyle name="Input 7" xfId="687"/>
    <cellStyle name="Input 7 2" xfId="1548"/>
    <cellStyle name="Input 7 2 2" xfId="1923"/>
    <cellStyle name="Input 7 2 2 10" xfId="4176"/>
    <cellStyle name="Input 7 2 2 10 2" xfId="29200"/>
    <cellStyle name="Input 7 2 2 2" xfId="1993"/>
    <cellStyle name="Input 7 2 2 2 2" xfId="3494"/>
    <cellStyle name="Input 7 2 2 2 2 2" xfId="10249"/>
    <cellStyle name="Input 7 2 2 2 2 2 2" xfId="32472"/>
    <cellStyle name="Input 7 2 2 2 2 3" xfId="12179"/>
    <cellStyle name="Input 7 2 2 2 2 3 2" xfId="18503"/>
    <cellStyle name="Input 7 2 2 2 2 3 2 2" xfId="36136"/>
    <cellStyle name="Input 7 2 2 2 2 3 3" xfId="33383"/>
    <cellStyle name="Input 7 2 2 2 2 4" xfId="8070"/>
    <cellStyle name="Input 7 2 2 2 2 4 2" xfId="22073"/>
    <cellStyle name="Input 7 2 2 2 2 4 2 2" xfId="36700"/>
    <cellStyle name="Input 7 2 2 2 2 4 3" xfId="31380"/>
    <cellStyle name="Input 7 2 2 2 2 5" xfId="15227"/>
    <cellStyle name="Input 7 2 2 2 2 5 2" xfId="34928"/>
    <cellStyle name="Input 7 2 2 2 2 6" xfId="28895"/>
    <cellStyle name="Input 7 2 2 2 3" xfId="3967"/>
    <cellStyle name="Input 7 2 2 2 3 2" xfId="10722"/>
    <cellStyle name="Input 7 2 2 2 3 2 2" xfId="32673"/>
    <cellStyle name="Input 7 2 2 2 3 3" xfId="12652"/>
    <cellStyle name="Input 7 2 2 2 3 3 2" xfId="18974"/>
    <cellStyle name="Input 7 2 2 2 3 3 2 2" xfId="36337"/>
    <cellStyle name="Input 7 2 2 2 3 3 3" xfId="33584"/>
    <cellStyle name="Input 7 2 2 2 3 4" xfId="15698"/>
    <cellStyle name="Input 7 2 2 2 3 4 2" xfId="35129"/>
    <cellStyle name="Input 7 2 2 2 3 5" xfId="29096"/>
    <cellStyle name="Input 7 2 2 2 4" xfId="6590"/>
    <cellStyle name="Input 7 2 2 2 4 2" xfId="13768"/>
    <cellStyle name="Input 7 2 2 2 4 2 2" xfId="34210"/>
    <cellStyle name="Input 7 2 2 2 4 3" xfId="30659"/>
    <cellStyle name="Input 7 2 2 2 5" xfId="8773"/>
    <cellStyle name="Input 7 2 2 2 5 2" xfId="31748"/>
    <cellStyle name="Input 7 2 2 2 6" xfId="10887"/>
    <cellStyle name="Input 7 2 2 2 6 2" xfId="17219"/>
    <cellStyle name="Input 7 2 2 2 6 2 2" xfId="35589"/>
    <cellStyle name="Input 7 2 2 2 6 3" xfId="32836"/>
    <cellStyle name="Input 7 2 2 2 7" xfId="5111"/>
    <cellStyle name="Input 7 2 2 2 7 2" xfId="29713"/>
    <cellStyle name="Input 7 2 2 3" xfId="2458"/>
    <cellStyle name="Input 7 2 2 3 2" xfId="7055"/>
    <cellStyle name="Input 7 2 2 3 2 2" xfId="14229"/>
    <cellStyle name="Input 7 2 2 3 2 2 2" xfId="34501"/>
    <cellStyle name="Input 7 2 2 3 2 3" xfId="30950"/>
    <cellStyle name="Input 7 2 2 3 3" xfId="9237"/>
    <cellStyle name="Input 7 2 2 3 3 2" xfId="32039"/>
    <cellStyle name="Input 7 2 2 3 4" xfId="11252"/>
    <cellStyle name="Input 7 2 2 3 4 2" xfId="17581"/>
    <cellStyle name="Input 7 2 2 3 4 2 2" xfId="35784"/>
    <cellStyle name="Input 7 2 2 3 4 3" xfId="33031"/>
    <cellStyle name="Input 7 2 2 3 5" xfId="5485"/>
    <cellStyle name="Input 7 2 2 3 5 2" xfId="29924"/>
    <cellStyle name="Input 7 2 2 3 6" xfId="28543"/>
    <cellStyle name="Input 7 2 2 4" xfId="2588"/>
    <cellStyle name="Input 7 2 2 4 2" xfId="7185"/>
    <cellStyle name="Input 7 2 2 4 2 2" xfId="14359"/>
    <cellStyle name="Input 7 2 2 4 2 2 2" xfId="34631"/>
    <cellStyle name="Input 7 2 2 4 2 3" xfId="31080"/>
    <cellStyle name="Input 7 2 2 4 3" xfId="9367"/>
    <cellStyle name="Input 7 2 2 4 3 2" xfId="32169"/>
    <cellStyle name="Input 7 2 2 4 4" xfId="11327"/>
    <cellStyle name="Input 7 2 2 4 4 2" xfId="17656"/>
    <cellStyle name="Input 7 2 2 4 4 2 2" xfId="35859"/>
    <cellStyle name="Input 7 2 2 4 4 3" xfId="33106"/>
    <cellStyle name="Input 7 2 2 4 5" xfId="5584"/>
    <cellStyle name="Input 7 2 2 4 5 2" xfId="30011"/>
    <cellStyle name="Input 7 2 2 4 6" xfId="28618"/>
    <cellStyle name="Input 7 2 2 5" xfId="3247"/>
    <cellStyle name="Input 7 2 2 5 2" xfId="7823"/>
    <cellStyle name="Input 7 2 2 5 2 2" xfId="14981"/>
    <cellStyle name="Input 7 2 2 5 2 2 2" xfId="34817"/>
    <cellStyle name="Input 7 2 2 5 2 3" xfId="31269"/>
    <cellStyle name="Input 7 2 2 5 3" xfId="10002"/>
    <cellStyle name="Input 7 2 2 5 3 2" xfId="32361"/>
    <cellStyle name="Input 7 2 2 5 4" xfId="11933"/>
    <cellStyle name="Input 7 2 2 5 4 2" xfId="18258"/>
    <cellStyle name="Input 7 2 2 5 4 2 2" xfId="36026"/>
    <cellStyle name="Input 7 2 2 5 4 3" xfId="33273"/>
    <cellStyle name="Input 7 2 2 5 5" xfId="5043"/>
    <cellStyle name="Input 7 2 2 5 5 2" xfId="29645"/>
    <cellStyle name="Input 7 2 2 5 6" xfId="28785"/>
    <cellStyle name="Input 7 2 2 6" xfId="3721"/>
    <cellStyle name="Input 7 2 2 6 2" xfId="10476"/>
    <cellStyle name="Input 7 2 2 6 2 2" xfId="32563"/>
    <cellStyle name="Input 7 2 2 6 3" xfId="12406"/>
    <cellStyle name="Input 7 2 2 6 3 2" xfId="18729"/>
    <cellStyle name="Input 7 2 2 6 3 2 2" xfId="36227"/>
    <cellStyle name="Input 7 2 2 6 3 3" xfId="33474"/>
    <cellStyle name="Input 7 2 2 6 4" xfId="8297"/>
    <cellStyle name="Input 7 2 2 6 4 2" xfId="22294"/>
    <cellStyle name="Input 7 2 2 6 4 2 2" xfId="36791"/>
    <cellStyle name="Input 7 2 2 6 4 3" xfId="31471"/>
    <cellStyle name="Input 7 2 2 6 5" xfId="15453"/>
    <cellStyle name="Input 7 2 2 6 5 2" xfId="35019"/>
    <cellStyle name="Input 7 2 2 6 6" xfId="28986"/>
    <cellStyle name="Input 7 2 2 7" xfId="6520"/>
    <cellStyle name="Input 7 2 2 7 2" xfId="13698"/>
    <cellStyle name="Input 7 2 2 7 2 2" xfId="34142"/>
    <cellStyle name="Input 7 2 2 7 3" xfId="30591"/>
    <cellStyle name="Input 7 2 2 8" xfId="8703"/>
    <cellStyle name="Input 7 2 2 8 2" xfId="31680"/>
    <cellStyle name="Input 7 2 2 9" xfId="10817"/>
    <cellStyle name="Input 7 2 2 9 2" xfId="17149"/>
    <cellStyle name="Input 7 2 2 9 2 2" xfId="35521"/>
    <cellStyle name="Input 7 2 2 9 3" xfId="32768"/>
    <cellStyle name="Input 7 2 3" xfId="1978"/>
    <cellStyle name="Input 7 2 3 2" xfId="2513"/>
    <cellStyle name="Input 7 2 3 2 2" xfId="7110"/>
    <cellStyle name="Input 7 2 3 2 2 2" xfId="14284"/>
    <cellStyle name="Input 7 2 3 2 2 2 2" xfId="34556"/>
    <cellStyle name="Input 7 2 3 2 2 3" xfId="31005"/>
    <cellStyle name="Input 7 2 3 2 3" xfId="9292"/>
    <cellStyle name="Input 7 2 3 2 3 2" xfId="32094"/>
    <cellStyle name="Input 7 2 3 3" xfId="5098"/>
    <cellStyle name="Input 7 2 3 3 2" xfId="29700"/>
    <cellStyle name="Input 7 2 3 4" xfId="6575"/>
    <cellStyle name="Input 7 2 3 4 2" xfId="13753"/>
    <cellStyle name="Input 7 2 3 4 2 2" xfId="34197"/>
    <cellStyle name="Input 7 2 3 4 3" xfId="30646"/>
    <cellStyle name="Input 7 2 3 5" xfId="8758"/>
    <cellStyle name="Input 7 2 3 5 2" xfId="31735"/>
    <cellStyle name="Input 7 2 3 6" xfId="10872"/>
    <cellStyle name="Input 7 2 3 6 2" xfId="17204"/>
    <cellStyle name="Input 7 2 3 6 2 2" xfId="35576"/>
    <cellStyle name="Input 7 2 3 6 3" xfId="32823"/>
    <cellStyle name="Input 7 2 4" xfId="983"/>
    <cellStyle name="Input 7 2 4 2" xfId="4767"/>
    <cellStyle name="Input 7 2 4 2 2" xfId="29423"/>
    <cellStyle name="Input 7 2 4 3" xfId="6022"/>
    <cellStyle name="Input 7 2 4 3 2" xfId="13283"/>
    <cellStyle name="Input 7 2 4 3 2 2" xfId="33845"/>
    <cellStyle name="Input 7 2 4 3 3" xfId="30257"/>
    <cellStyle name="Input 7 2 4 4" xfId="5734"/>
    <cellStyle name="Input 7 2 4 4 2" xfId="30108"/>
    <cellStyle name="Input 7 2 4 5" xfId="5755"/>
    <cellStyle name="Input 7 2 4 5 2" xfId="13072"/>
    <cellStyle name="Input 7 2 4 5 2 2" xfId="33734"/>
    <cellStyle name="Input 7 2 4 5 3" xfId="30118"/>
    <cellStyle name="Input 7 2 4 6" xfId="4606"/>
    <cellStyle name="Input 7 2 4 6 2" xfId="20614"/>
    <cellStyle name="Input 7 2 4 6 2 2" xfId="36457"/>
    <cellStyle name="Input 7 2 4 6 3" xfId="29342"/>
    <cellStyle name="Input 7 2 4 7" xfId="5324"/>
    <cellStyle name="Input 7 2 4 7 2" xfId="29819"/>
    <cellStyle name="Input 7 2 5" xfId="2311"/>
    <cellStyle name="Input 7 2 5 2" xfId="6908"/>
    <cellStyle name="Input 7 2 5 2 2" xfId="14082"/>
    <cellStyle name="Input 7 2 5 2 2 2" xfId="34391"/>
    <cellStyle name="Input 7 2 5 2 3" xfId="30840"/>
    <cellStyle name="Input 7 2 5 3" xfId="9091"/>
    <cellStyle name="Input 7 2 5 3 2" xfId="31929"/>
    <cellStyle name="Input 7 2 6" xfId="4894"/>
    <cellStyle name="Input 7 2 6 2" xfId="29530"/>
    <cellStyle name="Input 7 2 7" xfId="6315"/>
    <cellStyle name="Input 7 2 7 2" xfId="13547"/>
    <cellStyle name="Input 7 2 7 2 2" xfId="34017"/>
    <cellStyle name="Input 7 2 7 3" xfId="30450"/>
    <cellStyle name="Input 7 2 8" xfId="8584"/>
    <cellStyle name="Input 7 2 8 2" xfId="31568"/>
    <cellStyle name="Input 7 2 9" xfId="6130"/>
    <cellStyle name="Input 7 2 9 2" xfId="13372"/>
    <cellStyle name="Input 7 2 9 2 2" xfId="33897"/>
    <cellStyle name="Input 7 2 9 3" xfId="30328"/>
    <cellStyle name="Input 7 3" xfId="1870"/>
    <cellStyle name="Input 7 3 10" xfId="4662"/>
    <cellStyle name="Input 7 3 10 2" xfId="29371"/>
    <cellStyle name="Input 7 3 2" xfId="1422"/>
    <cellStyle name="Input 7 3 2 2" xfId="3461"/>
    <cellStyle name="Input 7 3 2 2 2" xfId="10216"/>
    <cellStyle name="Input 7 3 2 2 2 2" xfId="32446"/>
    <cellStyle name="Input 7 3 2 2 3" xfId="12146"/>
    <cellStyle name="Input 7 3 2 2 3 2" xfId="18470"/>
    <cellStyle name="Input 7 3 2 2 3 2 2" xfId="36110"/>
    <cellStyle name="Input 7 3 2 2 3 3" xfId="33357"/>
    <cellStyle name="Input 7 3 2 2 4" xfId="8037"/>
    <cellStyle name="Input 7 3 2 2 4 2" xfId="22040"/>
    <cellStyle name="Input 7 3 2 2 4 2 2" xfId="36674"/>
    <cellStyle name="Input 7 3 2 2 4 3" xfId="31354"/>
    <cellStyle name="Input 7 3 2 2 5" xfId="15194"/>
    <cellStyle name="Input 7 3 2 2 5 2" xfId="34902"/>
    <cellStyle name="Input 7 3 2 2 6" xfId="28869"/>
    <cellStyle name="Input 7 3 2 3" xfId="3934"/>
    <cellStyle name="Input 7 3 2 3 2" xfId="10689"/>
    <cellStyle name="Input 7 3 2 3 2 2" xfId="32647"/>
    <cellStyle name="Input 7 3 2 3 3" xfId="12619"/>
    <cellStyle name="Input 7 3 2 3 3 2" xfId="18941"/>
    <cellStyle name="Input 7 3 2 3 3 2 2" xfId="36311"/>
    <cellStyle name="Input 7 3 2 3 3 3" xfId="33558"/>
    <cellStyle name="Input 7 3 2 3 4" xfId="15665"/>
    <cellStyle name="Input 7 3 2 3 4 2" xfId="35103"/>
    <cellStyle name="Input 7 3 2 3 5" xfId="29070"/>
    <cellStyle name="Input 7 3 2 4" xfId="6208"/>
    <cellStyle name="Input 7 3 2 4 2" xfId="13446"/>
    <cellStyle name="Input 7 3 2 4 2 2" xfId="33951"/>
    <cellStyle name="Input 7 3 2 4 3" xfId="30381"/>
    <cellStyle name="Input 7 3 2 5" xfId="8480"/>
    <cellStyle name="Input 7 3 2 5 2" xfId="31502"/>
    <cellStyle name="Input 7 3 2 6" xfId="6074"/>
    <cellStyle name="Input 7 3 2 6 2" xfId="13330"/>
    <cellStyle name="Input 7 3 2 6 2 2" xfId="33872"/>
    <cellStyle name="Input 7 3 2 6 3" xfId="30289"/>
    <cellStyle name="Input 7 3 2 7" xfId="4836"/>
    <cellStyle name="Input 7 3 2 7 2" xfId="29479"/>
    <cellStyle name="Input 7 3 3" xfId="2432"/>
    <cellStyle name="Input 7 3 3 2" xfId="7029"/>
    <cellStyle name="Input 7 3 3 2 2" xfId="14203"/>
    <cellStyle name="Input 7 3 3 2 2 2" xfId="34475"/>
    <cellStyle name="Input 7 3 3 2 3" xfId="30924"/>
    <cellStyle name="Input 7 3 3 3" xfId="9211"/>
    <cellStyle name="Input 7 3 3 3 2" xfId="32013"/>
    <cellStyle name="Input 7 3 3 4" xfId="11227"/>
    <cellStyle name="Input 7 3 3 4 2" xfId="17556"/>
    <cellStyle name="Input 7 3 3 4 2 2" xfId="35759"/>
    <cellStyle name="Input 7 3 3 4 3" xfId="33006"/>
    <cellStyle name="Input 7 3 3 5" xfId="5460"/>
    <cellStyle name="Input 7 3 3 5 2" xfId="29899"/>
    <cellStyle name="Input 7 3 3 6" xfId="28518"/>
    <cellStyle name="Input 7 3 4" xfId="2562"/>
    <cellStyle name="Input 7 3 4 2" xfId="7159"/>
    <cellStyle name="Input 7 3 4 2 2" xfId="14333"/>
    <cellStyle name="Input 7 3 4 2 2 2" xfId="34605"/>
    <cellStyle name="Input 7 3 4 2 3" xfId="31054"/>
    <cellStyle name="Input 7 3 4 3" xfId="9341"/>
    <cellStyle name="Input 7 3 4 3 2" xfId="32143"/>
    <cellStyle name="Input 7 3 4 4" xfId="11301"/>
    <cellStyle name="Input 7 3 4 4 2" xfId="17630"/>
    <cellStyle name="Input 7 3 4 4 2 2" xfId="35833"/>
    <cellStyle name="Input 7 3 4 4 3" xfId="33080"/>
    <cellStyle name="Input 7 3 4 5" xfId="5558"/>
    <cellStyle name="Input 7 3 4 5 2" xfId="29985"/>
    <cellStyle name="Input 7 3 4 6" xfId="28592"/>
    <cellStyle name="Input 7 3 5" xfId="3202"/>
    <cellStyle name="Input 7 3 5 2" xfId="7787"/>
    <cellStyle name="Input 7 3 5 2 2" xfId="14948"/>
    <cellStyle name="Input 7 3 5 2 2 2" xfId="34791"/>
    <cellStyle name="Input 7 3 5 2 3" xfId="31243"/>
    <cellStyle name="Input 7 3 5 3" xfId="9963"/>
    <cellStyle name="Input 7 3 5 3 2" xfId="32331"/>
    <cellStyle name="Input 7 3 5 4" xfId="11900"/>
    <cellStyle name="Input 7 3 5 4 2" xfId="18225"/>
    <cellStyle name="Input 7 3 5 4 2 2" xfId="36000"/>
    <cellStyle name="Input 7 3 5 4 3" xfId="33247"/>
    <cellStyle name="Input 7 3 5 5" xfId="5016"/>
    <cellStyle name="Input 7 3 5 5 2" xfId="29622"/>
    <cellStyle name="Input 7 3 5 6" xfId="28759"/>
    <cellStyle name="Input 7 3 6" xfId="3688"/>
    <cellStyle name="Input 7 3 6 2" xfId="10443"/>
    <cellStyle name="Input 7 3 6 2 2" xfId="32537"/>
    <cellStyle name="Input 7 3 6 3" xfId="12373"/>
    <cellStyle name="Input 7 3 6 3 2" xfId="18696"/>
    <cellStyle name="Input 7 3 6 3 2 2" xfId="36201"/>
    <cellStyle name="Input 7 3 6 3 3" xfId="33448"/>
    <cellStyle name="Input 7 3 6 4" xfId="8264"/>
    <cellStyle name="Input 7 3 6 4 2" xfId="22261"/>
    <cellStyle name="Input 7 3 6 4 2 2" xfId="36765"/>
    <cellStyle name="Input 7 3 6 4 3" xfId="31445"/>
    <cellStyle name="Input 7 3 6 5" xfId="15420"/>
    <cellStyle name="Input 7 3 6 5 2" xfId="34993"/>
    <cellStyle name="Input 7 3 6 6" xfId="28960"/>
    <cellStyle name="Input 7 3 7" xfId="6479"/>
    <cellStyle name="Input 7 3 7 2" xfId="13663"/>
    <cellStyle name="Input 7 3 7 2 2" xfId="34113"/>
    <cellStyle name="Input 7 3 7 3" xfId="30560"/>
    <cellStyle name="Input 7 3 8" xfId="8670"/>
    <cellStyle name="Input 7 3 8 2" xfId="31650"/>
    <cellStyle name="Input 7 3 9" xfId="10794"/>
    <cellStyle name="Input 7 3 9 2" xfId="17126"/>
    <cellStyle name="Input 7 3 9 2 2" xfId="35498"/>
    <cellStyle name="Input 7 3 9 3" xfId="32745"/>
    <cellStyle name="Input 7 4" xfId="1956"/>
    <cellStyle name="Input 7 4 2" xfId="2491"/>
    <cellStyle name="Input 7 4 2 2" xfId="7088"/>
    <cellStyle name="Input 7 4 2 2 2" xfId="14262"/>
    <cellStyle name="Input 7 4 2 2 2 2" xfId="34534"/>
    <cellStyle name="Input 7 4 2 2 3" xfId="30983"/>
    <cellStyle name="Input 7 4 2 3" xfId="9270"/>
    <cellStyle name="Input 7 4 2 3 2" xfId="32072"/>
    <cellStyle name="Input 7 4 3" xfId="5076"/>
    <cellStyle name="Input 7 4 3 2" xfId="29678"/>
    <cellStyle name="Input 7 4 4" xfId="6553"/>
    <cellStyle name="Input 7 4 4 2" xfId="13731"/>
    <cellStyle name="Input 7 4 4 2 2" xfId="34175"/>
    <cellStyle name="Input 7 4 4 3" xfId="30624"/>
    <cellStyle name="Input 7 4 5" xfId="8736"/>
    <cellStyle name="Input 7 4 5 2" xfId="31713"/>
    <cellStyle name="Input 7 4 6" xfId="10850"/>
    <cellStyle name="Input 7 4 6 2" xfId="17182"/>
    <cellStyle name="Input 7 4 6 2 2" xfId="35554"/>
    <cellStyle name="Input 7 4 6 3" xfId="32801"/>
    <cellStyle name="Input 7 5" xfId="1456"/>
    <cellStyle name="Input 7 5 2" xfId="3003"/>
    <cellStyle name="Input 7 5 2 2" xfId="7590"/>
    <cellStyle name="Input 7 5 2 2 2" xfId="14756"/>
    <cellStyle name="Input 7 5 2 2 2 2" xfId="34706"/>
    <cellStyle name="Input 7 5 2 2 3" xfId="31158"/>
    <cellStyle name="Input 7 5 2 3" xfId="9769"/>
    <cellStyle name="Input 7 5 2 3 2" xfId="32246"/>
    <cellStyle name="Input 7 5 3" xfId="6235"/>
    <cellStyle name="Input 7 5 3 2" xfId="13471"/>
    <cellStyle name="Input 7 5 3 2 2" xfId="33967"/>
    <cellStyle name="Input 7 5 3 3" xfId="30397"/>
    <cellStyle name="Input 7 5 4" xfId="8504"/>
    <cellStyle name="Input 7 5 4 2" xfId="31517"/>
    <cellStyle name="Input 7 5 5" xfId="5617"/>
    <cellStyle name="Input 7 5 5 2" xfId="12971"/>
    <cellStyle name="Input 7 5 5 2 2" xfId="33680"/>
    <cellStyle name="Input 7 5 5 3" xfId="30032"/>
    <cellStyle name="Input 7 5 6" xfId="4567"/>
    <cellStyle name="Input 7 5 6 2" xfId="20579"/>
    <cellStyle name="Input 7 5 6 2 2" xfId="36429"/>
    <cellStyle name="Input 7 5 6 3" xfId="29315"/>
    <cellStyle name="Input 7 5 7" xfId="4701"/>
    <cellStyle name="Input 7 5 7 2" xfId="29392"/>
    <cellStyle name="Input 7 6" xfId="2086"/>
    <cellStyle name="Input 7 6 2" xfId="6683"/>
    <cellStyle name="Input 7 6 2 2" xfId="13860"/>
    <cellStyle name="Input 7 6 2 2 2" xfId="34270"/>
    <cellStyle name="Input 7 6 2 3" xfId="30719"/>
    <cellStyle name="Input 7 6 3" xfId="8866"/>
    <cellStyle name="Input 7 6 3 2" xfId="31808"/>
    <cellStyle name="Input 7 6 4" xfId="10980"/>
    <cellStyle name="Input 7 6 4 2" xfId="17311"/>
    <cellStyle name="Input 7 6 4 2 2" xfId="35649"/>
    <cellStyle name="Input 7 6 4 3" xfId="32896"/>
    <cellStyle name="Input 7 6 5" xfId="5171"/>
    <cellStyle name="Input 7 6 5 2" xfId="29767"/>
    <cellStyle name="Input 7 7" xfId="2259"/>
    <cellStyle name="Input 7 7 2" xfId="6856"/>
    <cellStyle name="Input 7 7 2 2" xfId="14030"/>
    <cellStyle name="Input 7 7 2 2 2" xfId="34352"/>
    <cellStyle name="Input 7 7 2 3" xfId="30801"/>
    <cellStyle name="Input 7 7 3" xfId="9039"/>
    <cellStyle name="Input 7 7 3 2" xfId="31890"/>
    <cellStyle name="Input 7 8" xfId="5824"/>
    <cellStyle name="Input 7 8 2" xfId="13111"/>
    <cellStyle name="Input 7 8 2 2" xfId="33758"/>
    <cellStyle name="Input 7 8 3" xfId="30150"/>
    <cellStyle name="Input 7 9" xfId="6085"/>
    <cellStyle name="Input 7 9 2" xfId="30297"/>
    <cellStyle name="Input 70" xfId="36894"/>
    <cellStyle name="Input 71" xfId="36872"/>
    <cellStyle name="Input 72" xfId="36890"/>
    <cellStyle name="Input 73" xfId="36863"/>
    <cellStyle name="Input 74" xfId="36837"/>
    <cellStyle name="Input 75" xfId="36904"/>
    <cellStyle name="Input 76" xfId="36852"/>
    <cellStyle name="Input 77" xfId="36843"/>
    <cellStyle name="Input 78" xfId="36893"/>
    <cellStyle name="Input 79" xfId="36873"/>
    <cellStyle name="Input 8" xfId="789"/>
    <cellStyle name="Input 8 2" xfId="1549"/>
    <cellStyle name="Input 8 2 2" xfId="1924"/>
    <cellStyle name="Input 8 2 2 10" xfId="4151"/>
    <cellStyle name="Input 8 2 2 10 2" xfId="29184"/>
    <cellStyle name="Input 8 2 2 2" xfId="1994"/>
    <cellStyle name="Input 8 2 2 2 2" xfId="3495"/>
    <cellStyle name="Input 8 2 2 2 2 2" xfId="10250"/>
    <cellStyle name="Input 8 2 2 2 2 2 2" xfId="32473"/>
    <cellStyle name="Input 8 2 2 2 2 3" xfId="12180"/>
    <cellStyle name="Input 8 2 2 2 2 3 2" xfId="18504"/>
    <cellStyle name="Input 8 2 2 2 2 3 2 2" xfId="36137"/>
    <cellStyle name="Input 8 2 2 2 2 3 3" xfId="33384"/>
    <cellStyle name="Input 8 2 2 2 2 4" xfId="8071"/>
    <cellStyle name="Input 8 2 2 2 2 4 2" xfId="22074"/>
    <cellStyle name="Input 8 2 2 2 2 4 2 2" xfId="36701"/>
    <cellStyle name="Input 8 2 2 2 2 4 3" xfId="31381"/>
    <cellStyle name="Input 8 2 2 2 2 5" xfId="15228"/>
    <cellStyle name="Input 8 2 2 2 2 5 2" xfId="34929"/>
    <cellStyle name="Input 8 2 2 2 2 6" xfId="28896"/>
    <cellStyle name="Input 8 2 2 2 3" xfId="3968"/>
    <cellStyle name="Input 8 2 2 2 3 2" xfId="10723"/>
    <cellStyle name="Input 8 2 2 2 3 2 2" xfId="32674"/>
    <cellStyle name="Input 8 2 2 2 3 3" xfId="12653"/>
    <cellStyle name="Input 8 2 2 2 3 3 2" xfId="18975"/>
    <cellStyle name="Input 8 2 2 2 3 3 2 2" xfId="36338"/>
    <cellStyle name="Input 8 2 2 2 3 3 3" xfId="33585"/>
    <cellStyle name="Input 8 2 2 2 3 4" xfId="15699"/>
    <cellStyle name="Input 8 2 2 2 3 4 2" xfId="35130"/>
    <cellStyle name="Input 8 2 2 2 3 5" xfId="29097"/>
    <cellStyle name="Input 8 2 2 2 4" xfId="6591"/>
    <cellStyle name="Input 8 2 2 2 4 2" xfId="13769"/>
    <cellStyle name="Input 8 2 2 2 4 2 2" xfId="34211"/>
    <cellStyle name="Input 8 2 2 2 4 3" xfId="30660"/>
    <cellStyle name="Input 8 2 2 2 5" xfId="8774"/>
    <cellStyle name="Input 8 2 2 2 5 2" xfId="31749"/>
    <cellStyle name="Input 8 2 2 2 6" xfId="10888"/>
    <cellStyle name="Input 8 2 2 2 6 2" xfId="17220"/>
    <cellStyle name="Input 8 2 2 2 6 2 2" xfId="35590"/>
    <cellStyle name="Input 8 2 2 2 6 3" xfId="32837"/>
    <cellStyle name="Input 8 2 2 2 7" xfId="5112"/>
    <cellStyle name="Input 8 2 2 2 7 2" xfId="29714"/>
    <cellStyle name="Input 8 2 2 3" xfId="2459"/>
    <cellStyle name="Input 8 2 2 3 2" xfId="7056"/>
    <cellStyle name="Input 8 2 2 3 2 2" xfId="14230"/>
    <cellStyle name="Input 8 2 2 3 2 2 2" xfId="34502"/>
    <cellStyle name="Input 8 2 2 3 2 3" xfId="30951"/>
    <cellStyle name="Input 8 2 2 3 3" xfId="9238"/>
    <cellStyle name="Input 8 2 2 3 3 2" xfId="32040"/>
    <cellStyle name="Input 8 2 2 3 4" xfId="11253"/>
    <cellStyle name="Input 8 2 2 3 4 2" xfId="17582"/>
    <cellStyle name="Input 8 2 2 3 4 2 2" xfId="35785"/>
    <cellStyle name="Input 8 2 2 3 4 3" xfId="33032"/>
    <cellStyle name="Input 8 2 2 3 5" xfId="5486"/>
    <cellStyle name="Input 8 2 2 3 5 2" xfId="29925"/>
    <cellStyle name="Input 8 2 2 3 6" xfId="28544"/>
    <cellStyle name="Input 8 2 2 4" xfId="2589"/>
    <cellStyle name="Input 8 2 2 4 2" xfId="7186"/>
    <cellStyle name="Input 8 2 2 4 2 2" xfId="14360"/>
    <cellStyle name="Input 8 2 2 4 2 2 2" xfId="34632"/>
    <cellStyle name="Input 8 2 2 4 2 3" xfId="31081"/>
    <cellStyle name="Input 8 2 2 4 3" xfId="9368"/>
    <cellStyle name="Input 8 2 2 4 3 2" xfId="32170"/>
    <cellStyle name="Input 8 2 2 4 4" xfId="11328"/>
    <cellStyle name="Input 8 2 2 4 4 2" xfId="17657"/>
    <cellStyle name="Input 8 2 2 4 4 2 2" xfId="35860"/>
    <cellStyle name="Input 8 2 2 4 4 3" xfId="33107"/>
    <cellStyle name="Input 8 2 2 4 5" xfId="5585"/>
    <cellStyle name="Input 8 2 2 4 5 2" xfId="30012"/>
    <cellStyle name="Input 8 2 2 4 6" xfId="28619"/>
    <cellStyle name="Input 8 2 2 5" xfId="3248"/>
    <cellStyle name="Input 8 2 2 5 2" xfId="7824"/>
    <cellStyle name="Input 8 2 2 5 2 2" xfId="14982"/>
    <cellStyle name="Input 8 2 2 5 2 2 2" xfId="34818"/>
    <cellStyle name="Input 8 2 2 5 2 3" xfId="31270"/>
    <cellStyle name="Input 8 2 2 5 3" xfId="10003"/>
    <cellStyle name="Input 8 2 2 5 3 2" xfId="32362"/>
    <cellStyle name="Input 8 2 2 5 4" xfId="11934"/>
    <cellStyle name="Input 8 2 2 5 4 2" xfId="18259"/>
    <cellStyle name="Input 8 2 2 5 4 2 2" xfId="36027"/>
    <cellStyle name="Input 8 2 2 5 4 3" xfId="33274"/>
    <cellStyle name="Input 8 2 2 5 5" xfId="5044"/>
    <cellStyle name="Input 8 2 2 5 5 2" xfId="29646"/>
    <cellStyle name="Input 8 2 2 5 6" xfId="28786"/>
    <cellStyle name="Input 8 2 2 6" xfId="3722"/>
    <cellStyle name="Input 8 2 2 6 2" xfId="10477"/>
    <cellStyle name="Input 8 2 2 6 2 2" xfId="32564"/>
    <cellStyle name="Input 8 2 2 6 3" xfId="12407"/>
    <cellStyle name="Input 8 2 2 6 3 2" xfId="18730"/>
    <cellStyle name="Input 8 2 2 6 3 2 2" xfId="36228"/>
    <cellStyle name="Input 8 2 2 6 3 3" xfId="33475"/>
    <cellStyle name="Input 8 2 2 6 4" xfId="8298"/>
    <cellStyle name="Input 8 2 2 6 4 2" xfId="22295"/>
    <cellStyle name="Input 8 2 2 6 4 2 2" xfId="36792"/>
    <cellStyle name="Input 8 2 2 6 4 3" xfId="31472"/>
    <cellStyle name="Input 8 2 2 6 5" xfId="15454"/>
    <cellStyle name="Input 8 2 2 6 5 2" xfId="35020"/>
    <cellStyle name="Input 8 2 2 6 6" xfId="28987"/>
    <cellStyle name="Input 8 2 2 7" xfId="6521"/>
    <cellStyle name="Input 8 2 2 7 2" xfId="13699"/>
    <cellStyle name="Input 8 2 2 7 2 2" xfId="34143"/>
    <cellStyle name="Input 8 2 2 7 3" xfId="30592"/>
    <cellStyle name="Input 8 2 2 8" xfId="8704"/>
    <cellStyle name="Input 8 2 2 8 2" xfId="31681"/>
    <cellStyle name="Input 8 2 2 9" xfId="10818"/>
    <cellStyle name="Input 8 2 2 9 2" xfId="17150"/>
    <cellStyle name="Input 8 2 2 9 2 2" xfId="35522"/>
    <cellStyle name="Input 8 2 2 9 3" xfId="32769"/>
    <cellStyle name="Input 8 2 3" xfId="1979"/>
    <cellStyle name="Input 8 2 3 2" xfId="2514"/>
    <cellStyle name="Input 8 2 3 2 2" xfId="7111"/>
    <cellStyle name="Input 8 2 3 2 2 2" xfId="14285"/>
    <cellStyle name="Input 8 2 3 2 2 2 2" xfId="34557"/>
    <cellStyle name="Input 8 2 3 2 2 3" xfId="31006"/>
    <cellStyle name="Input 8 2 3 2 3" xfId="9293"/>
    <cellStyle name="Input 8 2 3 2 3 2" xfId="32095"/>
    <cellStyle name="Input 8 2 3 3" xfId="5099"/>
    <cellStyle name="Input 8 2 3 3 2" xfId="29701"/>
    <cellStyle name="Input 8 2 3 4" xfId="6576"/>
    <cellStyle name="Input 8 2 3 4 2" xfId="13754"/>
    <cellStyle name="Input 8 2 3 4 2 2" xfId="34198"/>
    <cellStyle name="Input 8 2 3 4 3" xfId="30647"/>
    <cellStyle name="Input 8 2 3 5" xfId="8759"/>
    <cellStyle name="Input 8 2 3 5 2" xfId="31736"/>
    <cellStyle name="Input 8 2 3 6" xfId="10873"/>
    <cellStyle name="Input 8 2 3 6 2" xfId="17205"/>
    <cellStyle name="Input 8 2 3 6 2 2" xfId="35577"/>
    <cellStyle name="Input 8 2 3 6 3" xfId="32824"/>
    <cellStyle name="Input 8 2 4" xfId="1210"/>
    <cellStyle name="Input 8 2 4 2" xfId="4790"/>
    <cellStyle name="Input 8 2 4 2 2" xfId="29439"/>
    <cellStyle name="Input 8 2 4 3" xfId="6106"/>
    <cellStyle name="Input 8 2 4 3 2" xfId="13354"/>
    <cellStyle name="Input 8 2 4 3 2 2" xfId="33885"/>
    <cellStyle name="Input 8 2 4 3 3" xfId="30310"/>
    <cellStyle name="Input 8 2 4 4" xfId="6124"/>
    <cellStyle name="Input 8 2 4 4 2" xfId="30323"/>
    <cellStyle name="Input 8 2 4 5" xfId="5817"/>
    <cellStyle name="Input 8 2 4 5 2" xfId="13105"/>
    <cellStyle name="Input 8 2 4 5 2 2" xfId="33756"/>
    <cellStyle name="Input 8 2 4 5 3" xfId="30147"/>
    <cellStyle name="Input 8 2 4 6" xfId="4607"/>
    <cellStyle name="Input 8 2 4 6 2" xfId="20615"/>
    <cellStyle name="Input 8 2 4 6 2 2" xfId="36458"/>
    <cellStyle name="Input 8 2 4 6 3" xfId="29343"/>
    <cellStyle name="Input 8 2 4 7" xfId="4868"/>
    <cellStyle name="Input 8 2 4 7 2" xfId="29506"/>
    <cellStyle name="Input 8 2 5" xfId="2312"/>
    <cellStyle name="Input 8 2 5 2" xfId="6909"/>
    <cellStyle name="Input 8 2 5 2 2" xfId="14083"/>
    <cellStyle name="Input 8 2 5 2 2 2" xfId="34392"/>
    <cellStyle name="Input 8 2 5 2 3" xfId="30841"/>
    <cellStyle name="Input 8 2 5 3" xfId="9092"/>
    <cellStyle name="Input 8 2 5 3 2" xfId="31930"/>
    <cellStyle name="Input 8 2 6" xfId="4895"/>
    <cellStyle name="Input 8 2 6 2" xfId="29531"/>
    <cellStyle name="Input 8 2 7" xfId="6316"/>
    <cellStyle name="Input 8 2 7 2" xfId="13548"/>
    <cellStyle name="Input 8 2 7 2 2" xfId="34018"/>
    <cellStyle name="Input 8 2 7 3" xfId="30451"/>
    <cellStyle name="Input 8 2 8" xfId="8585"/>
    <cellStyle name="Input 8 2 8 2" xfId="31569"/>
    <cellStyle name="Input 8 2 9" xfId="5744"/>
    <cellStyle name="Input 8 2 9 2" xfId="13065"/>
    <cellStyle name="Input 8 2 9 2 2" xfId="33731"/>
    <cellStyle name="Input 8 2 9 3" xfId="30113"/>
    <cellStyle name="Input 8 3" xfId="1872"/>
    <cellStyle name="Input 8 3 10" xfId="4193"/>
    <cellStyle name="Input 8 3 10 2" xfId="29206"/>
    <cellStyle name="Input 8 3 2" xfId="1459"/>
    <cellStyle name="Input 8 3 2 2" xfId="3462"/>
    <cellStyle name="Input 8 3 2 2 2" xfId="10217"/>
    <cellStyle name="Input 8 3 2 2 2 2" xfId="32447"/>
    <cellStyle name="Input 8 3 2 2 3" xfId="12147"/>
    <cellStyle name="Input 8 3 2 2 3 2" xfId="18471"/>
    <cellStyle name="Input 8 3 2 2 3 2 2" xfId="36111"/>
    <cellStyle name="Input 8 3 2 2 3 3" xfId="33358"/>
    <cellStyle name="Input 8 3 2 2 4" xfId="8038"/>
    <cellStyle name="Input 8 3 2 2 4 2" xfId="22041"/>
    <cellStyle name="Input 8 3 2 2 4 2 2" xfId="36675"/>
    <cellStyle name="Input 8 3 2 2 4 3" xfId="31355"/>
    <cellStyle name="Input 8 3 2 2 5" xfId="15195"/>
    <cellStyle name="Input 8 3 2 2 5 2" xfId="34903"/>
    <cellStyle name="Input 8 3 2 2 6" xfId="28870"/>
    <cellStyle name="Input 8 3 2 3" xfId="3935"/>
    <cellStyle name="Input 8 3 2 3 2" xfId="10690"/>
    <cellStyle name="Input 8 3 2 3 2 2" xfId="32648"/>
    <cellStyle name="Input 8 3 2 3 3" xfId="12620"/>
    <cellStyle name="Input 8 3 2 3 3 2" xfId="18942"/>
    <cellStyle name="Input 8 3 2 3 3 2 2" xfId="36312"/>
    <cellStyle name="Input 8 3 2 3 3 3" xfId="33559"/>
    <cellStyle name="Input 8 3 2 3 4" xfId="15666"/>
    <cellStyle name="Input 8 3 2 3 4 2" xfId="35104"/>
    <cellStyle name="Input 8 3 2 3 5" xfId="29071"/>
    <cellStyle name="Input 8 3 2 4" xfId="6238"/>
    <cellStyle name="Input 8 3 2 4 2" xfId="13474"/>
    <cellStyle name="Input 8 3 2 4 2 2" xfId="33969"/>
    <cellStyle name="Input 8 3 2 4 3" xfId="30399"/>
    <cellStyle name="Input 8 3 2 5" xfId="8507"/>
    <cellStyle name="Input 8 3 2 5 2" xfId="31519"/>
    <cellStyle name="Input 8 3 2 6" xfId="5766"/>
    <cellStyle name="Input 8 3 2 6 2" xfId="13082"/>
    <cellStyle name="Input 8 3 2 6 2 2" xfId="33741"/>
    <cellStyle name="Input 8 3 2 6 3" xfId="30126"/>
    <cellStyle name="Input 8 3 2 7" xfId="4853"/>
    <cellStyle name="Input 8 3 2 7 2" xfId="29491"/>
    <cellStyle name="Input 8 3 3" xfId="2433"/>
    <cellStyle name="Input 8 3 3 2" xfId="7030"/>
    <cellStyle name="Input 8 3 3 2 2" xfId="14204"/>
    <cellStyle name="Input 8 3 3 2 2 2" xfId="34476"/>
    <cellStyle name="Input 8 3 3 2 3" xfId="30925"/>
    <cellStyle name="Input 8 3 3 3" xfId="9212"/>
    <cellStyle name="Input 8 3 3 3 2" xfId="32014"/>
    <cellStyle name="Input 8 3 3 4" xfId="11228"/>
    <cellStyle name="Input 8 3 3 4 2" xfId="17557"/>
    <cellStyle name="Input 8 3 3 4 2 2" xfId="35760"/>
    <cellStyle name="Input 8 3 3 4 3" xfId="33007"/>
    <cellStyle name="Input 8 3 3 5" xfId="5461"/>
    <cellStyle name="Input 8 3 3 5 2" xfId="29900"/>
    <cellStyle name="Input 8 3 3 6" xfId="28519"/>
    <cellStyle name="Input 8 3 4" xfId="2563"/>
    <cellStyle name="Input 8 3 4 2" xfId="7160"/>
    <cellStyle name="Input 8 3 4 2 2" xfId="14334"/>
    <cellStyle name="Input 8 3 4 2 2 2" xfId="34606"/>
    <cellStyle name="Input 8 3 4 2 3" xfId="31055"/>
    <cellStyle name="Input 8 3 4 3" xfId="9342"/>
    <cellStyle name="Input 8 3 4 3 2" xfId="32144"/>
    <cellStyle name="Input 8 3 4 4" xfId="11302"/>
    <cellStyle name="Input 8 3 4 4 2" xfId="17631"/>
    <cellStyle name="Input 8 3 4 4 2 2" xfId="35834"/>
    <cellStyle name="Input 8 3 4 4 3" xfId="33081"/>
    <cellStyle name="Input 8 3 4 5" xfId="5559"/>
    <cellStyle name="Input 8 3 4 5 2" xfId="29986"/>
    <cellStyle name="Input 8 3 4 6" xfId="28593"/>
    <cellStyle name="Input 8 3 5" xfId="3203"/>
    <cellStyle name="Input 8 3 5 2" xfId="7788"/>
    <cellStyle name="Input 8 3 5 2 2" xfId="14949"/>
    <cellStyle name="Input 8 3 5 2 2 2" xfId="34792"/>
    <cellStyle name="Input 8 3 5 2 3" xfId="31244"/>
    <cellStyle name="Input 8 3 5 3" xfId="9964"/>
    <cellStyle name="Input 8 3 5 3 2" xfId="32332"/>
    <cellStyle name="Input 8 3 5 4" xfId="11901"/>
    <cellStyle name="Input 8 3 5 4 2" xfId="18226"/>
    <cellStyle name="Input 8 3 5 4 2 2" xfId="36001"/>
    <cellStyle name="Input 8 3 5 4 3" xfId="33248"/>
    <cellStyle name="Input 8 3 5 5" xfId="5018"/>
    <cellStyle name="Input 8 3 5 5 2" xfId="29623"/>
    <cellStyle name="Input 8 3 5 6" xfId="28760"/>
    <cellStyle name="Input 8 3 6" xfId="3689"/>
    <cellStyle name="Input 8 3 6 2" xfId="10444"/>
    <cellStyle name="Input 8 3 6 2 2" xfId="32538"/>
    <cellStyle name="Input 8 3 6 3" xfId="12374"/>
    <cellStyle name="Input 8 3 6 3 2" xfId="18697"/>
    <cellStyle name="Input 8 3 6 3 2 2" xfId="36202"/>
    <cellStyle name="Input 8 3 6 3 3" xfId="33449"/>
    <cellStyle name="Input 8 3 6 4" xfId="8265"/>
    <cellStyle name="Input 8 3 6 4 2" xfId="22262"/>
    <cellStyle name="Input 8 3 6 4 2 2" xfId="36766"/>
    <cellStyle name="Input 8 3 6 4 3" xfId="31446"/>
    <cellStyle name="Input 8 3 6 5" xfId="15421"/>
    <cellStyle name="Input 8 3 6 5 2" xfId="34994"/>
    <cellStyle name="Input 8 3 6 6" xfId="28961"/>
    <cellStyle name="Input 8 3 7" xfId="6481"/>
    <cellStyle name="Input 8 3 7 2" xfId="13664"/>
    <cellStyle name="Input 8 3 7 2 2" xfId="34114"/>
    <cellStyle name="Input 8 3 7 3" xfId="30561"/>
    <cellStyle name="Input 8 3 8" xfId="8671"/>
    <cellStyle name="Input 8 3 8 2" xfId="31651"/>
    <cellStyle name="Input 8 3 9" xfId="10795"/>
    <cellStyle name="Input 8 3 9 2" xfId="17127"/>
    <cellStyle name="Input 8 3 9 2 2" xfId="35499"/>
    <cellStyle name="Input 8 3 9 3" xfId="32746"/>
    <cellStyle name="Input 8 4" xfId="1957"/>
    <cellStyle name="Input 8 4 2" xfId="2492"/>
    <cellStyle name="Input 8 4 2 2" xfId="7089"/>
    <cellStyle name="Input 8 4 2 2 2" xfId="14263"/>
    <cellStyle name="Input 8 4 2 2 2 2" xfId="34535"/>
    <cellStyle name="Input 8 4 2 2 3" xfId="30984"/>
    <cellStyle name="Input 8 4 2 3" xfId="9271"/>
    <cellStyle name="Input 8 4 2 3 2" xfId="32073"/>
    <cellStyle name="Input 8 4 3" xfId="5077"/>
    <cellStyle name="Input 8 4 3 2" xfId="29679"/>
    <cellStyle name="Input 8 4 4" xfId="6554"/>
    <cellStyle name="Input 8 4 4 2" xfId="13732"/>
    <cellStyle name="Input 8 4 4 2 2" xfId="34176"/>
    <cellStyle name="Input 8 4 4 3" xfId="30625"/>
    <cellStyle name="Input 8 4 5" xfId="8737"/>
    <cellStyle name="Input 8 4 5 2" xfId="31714"/>
    <cellStyle name="Input 8 4 6" xfId="10851"/>
    <cellStyle name="Input 8 4 6 2" xfId="17183"/>
    <cellStyle name="Input 8 4 6 2 2" xfId="35555"/>
    <cellStyle name="Input 8 4 6 3" xfId="32802"/>
    <cellStyle name="Input 8 5" xfId="1480"/>
    <cellStyle name="Input 8 5 2" xfId="3006"/>
    <cellStyle name="Input 8 5 2 2" xfId="7593"/>
    <cellStyle name="Input 8 5 2 2 2" xfId="14758"/>
    <cellStyle name="Input 8 5 2 2 2 2" xfId="34707"/>
    <cellStyle name="Input 8 5 2 2 3" xfId="31159"/>
    <cellStyle name="Input 8 5 2 3" xfId="9772"/>
    <cellStyle name="Input 8 5 2 3 2" xfId="32247"/>
    <cellStyle name="Input 8 5 3" xfId="6259"/>
    <cellStyle name="Input 8 5 3 2" xfId="13495"/>
    <cellStyle name="Input 8 5 3 2 2" xfId="33981"/>
    <cellStyle name="Input 8 5 3 3" xfId="30411"/>
    <cellStyle name="Input 8 5 4" xfId="8528"/>
    <cellStyle name="Input 8 5 4 2" xfId="31531"/>
    <cellStyle name="Input 8 5 5" xfId="5657"/>
    <cellStyle name="Input 8 5 5 2" xfId="13002"/>
    <cellStyle name="Input 8 5 5 2 2" xfId="33697"/>
    <cellStyle name="Input 8 5 5 3" xfId="30058"/>
    <cellStyle name="Input 8 5 6" xfId="4570"/>
    <cellStyle name="Input 8 5 6 2" xfId="20581"/>
    <cellStyle name="Input 8 5 6 2 2" xfId="36431"/>
    <cellStyle name="Input 8 5 6 3" xfId="29316"/>
    <cellStyle name="Input 8 5 7" xfId="4337"/>
    <cellStyle name="Input 8 5 7 2" xfId="29240"/>
    <cellStyle name="Input 8 6" xfId="1987"/>
    <cellStyle name="Input 8 6 2" xfId="6584"/>
    <cellStyle name="Input 8 6 2 2" xfId="13762"/>
    <cellStyle name="Input 8 6 2 2 2" xfId="34206"/>
    <cellStyle name="Input 8 6 2 3" xfId="30655"/>
    <cellStyle name="Input 8 6 3" xfId="8767"/>
    <cellStyle name="Input 8 6 3 2" xfId="31744"/>
    <cellStyle name="Input 8 6 4" xfId="10881"/>
    <cellStyle name="Input 8 6 4 2" xfId="17213"/>
    <cellStyle name="Input 8 6 4 2 2" xfId="35585"/>
    <cellStyle name="Input 8 6 4 3" xfId="32832"/>
    <cellStyle name="Input 8 6 5" xfId="5107"/>
    <cellStyle name="Input 8 6 5 2" xfId="29709"/>
    <cellStyle name="Input 8 7" xfId="2268"/>
    <cellStyle name="Input 8 7 2" xfId="6865"/>
    <cellStyle name="Input 8 7 2 2" xfId="14039"/>
    <cellStyle name="Input 8 7 2 2 2" xfId="34360"/>
    <cellStyle name="Input 8 7 2 3" xfId="30809"/>
    <cellStyle name="Input 8 7 3" xfId="9048"/>
    <cellStyle name="Input 8 7 3 2" xfId="31898"/>
    <cellStyle name="Input 8 8" xfId="5849"/>
    <cellStyle name="Input 8 8 2" xfId="13128"/>
    <cellStyle name="Input 8 8 2 2" xfId="33766"/>
    <cellStyle name="Input 8 8 3" xfId="30166"/>
    <cellStyle name="Input 8 9" xfId="6078"/>
    <cellStyle name="Input 8 9 2" xfId="30291"/>
    <cellStyle name="Input 80" xfId="36883"/>
    <cellStyle name="Input 81" xfId="36880"/>
    <cellStyle name="Input 82" xfId="36859"/>
    <cellStyle name="Input 83" xfId="36911"/>
    <cellStyle name="Input 84" xfId="36871"/>
    <cellStyle name="Input 85" xfId="36842"/>
    <cellStyle name="Input 86" xfId="36914"/>
    <cellStyle name="Input 87" xfId="36906"/>
    <cellStyle name="Input 88" xfId="36888"/>
    <cellStyle name="Input 89" xfId="36900"/>
    <cellStyle name="Input 9" xfId="792"/>
    <cellStyle name="Input 9 2" xfId="1550"/>
    <cellStyle name="Input 9 2 2" xfId="1925"/>
    <cellStyle name="Input 9 2 2 10" xfId="4082"/>
    <cellStyle name="Input 9 2 2 10 2" xfId="29145"/>
    <cellStyle name="Input 9 2 2 2" xfId="1010"/>
    <cellStyle name="Input 9 2 2 2 2" xfId="3496"/>
    <cellStyle name="Input 9 2 2 2 2 2" xfId="10251"/>
    <cellStyle name="Input 9 2 2 2 2 2 2" xfId="32474"/>
    <cellStyle name="Input 9 2 2 2 2 3" xfId="12181"/>
    <cellStyle name="Input 9 2 2 2 2 3 2" xfId="18505"/>
    <cellStyle name="Input 9 2 2 2 2 3 2 2" xfId="36138"/>
    <cellStyle name="Input 9 2 2 2 2 3 3" xfId="33385"/>
    <cellStyle name="Input 9 2 2 2 2 4" xfId="8072"/>
    <cellStyle name="Input 9 2 2 2 2 4 2" xfId="22075"/>
    <cellStyle name="Input 9 2 2 2 2 4 2 2" xfId="36702"/>
    <cellStyle name="Input 9 2 2 2 2 4 3" xfId="31382"/>
    <cellStyle name="Input 9 2 2 2 2 5" xfId="15229"/>
    <cellStyle name="Input 9 2 2 2 2 5 2" xfId="34930"/>
    <cellStyle name="Input 9 2 2 2 2 6" xfId="28897"/>
    <cellStyle name="Input 9 2 2 2 3" xfId="3969"/>
    <cellStyle name="Input 9 2 2 2 3 2" xfId="10724"/>
    <cellStyle name="Input 9 2 2 2 3 2 2" xfId="32675"/>
    <cellStyle name="Input 9 2 2 2 3 3" xfId="12654"/>
    <cellStyle name="Input 9 2 2 2 3 3 2" xfId="18976"/>
    <cellStyle name="Input 9 2 2 2 3 3 2 2" xfId="36339"/>
    <cellStyle name="Input 9 2 2 2 3 3 3" xfId="33586"/>
    <cellStyle name="Input 9 2 2 2 3 4" xfId="15700"/>
    <cellStyle name="Input 9 2 2 2 3 4 2" xfId="35131"/>
    <cellStyle name="Input 9 2 2 2 3 5" xfId="29098"/>
    <cellStyle name="Input 9 2 2 2 4" xfId="6048"/>
    <cellStyle name="Input 9 2 2 2 4 2" xfId="13309"/>
    <cellStyle name="Input 9 2 2 2 4 2 2" xfId="33856"/>
    <cellStyle name="Input 9 2 2 2 4 3" xfId="30268"/>
    <cellStyle name="Input 9 2 2 2 5" xfId="5779"/>
    <cellStyle name="Input 9 2 2 2 5 2" xfId="30134"/>
    <cellStyle name="Input 9 2 2 2 6" xfId="5661"/>
    <cellStyle name="Input 9 2 2 2 6 2" xfId="13005"/>
    <cellStyle name="Input 9 2 2 2 6 2 2" xfId="33700"/>
    <cellStyle name="Input 9 2 2 2 6 3" xfId="30061"/>
    <cellStyle name="Input 9 2 2 2 7" xfId="4775"/>
    <cellStyle name="Input 9 2 2 2 7 2" xfId="29431"/>
    <cellStyle name="Input 9 2 2 3" xfId="2460"/>
    <cellStyle name="Input 9 2 2 3 2" xfId="7057"/>
    <cellStyle name="Input 9 2 2 3 2 2" xfId="14231"/>
    <cellStyle name="Input 9 2 2 3 2 2 2" xfId="34503"/>
    <cellStyle name="Input 9 2 2 3 2 3" xfId="30952"/>
    <cellStyle name="Input 9 2 2 3 3" xfId="9239"/>
    <cellStyle name="Input 9 2 2 3 3 2" xfId="32041"/>
    <cellStyle name="Input 9 2 2 3 4" xfId="11254"/>
    <cellStyle name="Input 9 2 2 3 4 2" xfId="17583"/>
    <cellStyle name="Input 9 2 2 3 4 2 2" xfId="35786"/>
    <cellStyle name="Input 9 2 2 3 4 3" xfId="33033"/>
    <cellStyle name="Input 9 2 2 3 5" xfId="5487"/>
    <cellStyle name="Input 9 2 2 3 5 2" xfId="29926"/>
    <cellStyle name="Input 9 2 2 3 6" xfId="28545"/>
    <cellStyle name="Input 9 2 2 4" xfId="2590"/>
    <cellStyle name="Input 9 2 2 4 2" xfId="7187"/>
    <cellStyle name="Input 9 2 2 4 2 2" xfId="14361"/>
    <cellStyle name="Input 9 2 2 4 2 2 2" xfId="34633"/>
    <cellStyle name="Input 9 2 2 4 2 3" xfId="31082"/>
    <cellStyle name="Input 9 2 2 4 3" xfId="9369"/>
    <cellStyle name="Input 9 2 2 4 3 2" xfId="32171"/>
    <cellStyle name="Input 9 2 2 4 4" xfId="11329"/>
    <cellStyle name="Input 9 2 2 4 4 2" xfId="17658"/>
    <cellStyle name="Input 9 2 2 4 4 2 2" xfId="35861"/>
    <cellStyle name="Input 9 2 2 4 4 3" xfId="33108"/>
    <cellStyle name="Input 9 2 2 4 5" xfId="5586"/>
    <cellStyle name="Input 9 2 2 4 5 2" xfId="30013"/>
    <cellStyle name="Input 9 2 2 4 6" xfId="28620"/>
    <cellStyle name="Input 9 2 2 5" xfId="3249"/>
    <cellStyle name="Input 9 2 2 5 2" xfId="7825"/>
    <cellStyle name="Input 9 2 2 5 2 2" xfId="14983"/>
    <cellStyle name="Input 9 2 2 5 2 2 2" xfId="34819"/>
    <cellStyle name="Input 9 2 2 5 2 3" xfId="31271"/>
    <cellStyle name="Input 9 2 2 5 3" xfId="10004"/>
    <cellStyle name="Input 9 2 2 5 3 2" xfId="32363"/>
    <cellStyle name="Input 9 2 2 5 4" xfId="11935"/>
    <cellStyle name="Input 9 2 2 5 4 2" xfId="18260"/>
    <cellStyle name="Input 9 2 2 5 4 2 2" xfId="36028"/>
    <cellStyle name="Input 9 2 2 5 4 3" xfId="33275"/>
    <cellStyle name="Input 9 2 2 5 5" xfId="5045"/>
    <cellStyle name="Input 9 2 2 5 5 2" xfId="29647"/>
    <cellStyle name="Input 9 2 2 5 6" xfId="28787"/>
    <cellStyle name="Input 9 2 2 6" xfId="3723"/>
    <cellStyle name="Input 9 2 2 6 2" xfId="10478"/>
    <cellStyle name="Input 9 2 2 6 2 2" xfId="32565"/>
    <cellStyle name="Input 9 2 2 6 3" xfId="12408"/>
    <cellStyle name="Input 9 2 2 6 3 2" xfId="18731"/>
    <cellStyle name="Input 9 2 2 6 3 2 2" xfId="36229"/>
    <cellStyle name="Input 9 2 2 6 3 3" xfId="33476"/>
    <cellStyle name="Input 9 2 2 6 4" xfId="8299"/>
    <cellStyle name="Input 9 2 2 6 4 2" xfId="22296"/>
    <cellStyle name="Input 9 2 2 6 4 2 2" xfId="36793"/>
    <cellStyle name="Input 9 2 2 6 4 3" xfId="31473"/>
    <cellStyle name="Input 9 2 2 6 5" xfId="15455"/>
    <cellStyle name="Input 9 2 2 6 5 2" xfId="35021"/>
    <cellStyle name="Input 9 2 2 6 6" xfId="28988"/>
    <cellStyle name="Input 9 2 2 7" xfId="6522"/>
    <cellStyle name="Input 9 2 2 7 2" xfId="13700"/>
    <cellStyle name="Input 9 2 2 7 2 2" xfId="34144"/>
    <cellStyle name="Input 9 2 2 7 3" xfId="30593"/>
    <cellStyle name="Input 9 2 2 8" xfId="8705"/>
    <cellStyle name="Input 9 2 2 8 2" xfId="31682"/>
    <cellStyle name="Input 9 2 2 9" xfId="10819"/>
    <cellStyle name="Input 9 2 2 9 2" xfId="17151"/>
    <cellStyle name="Input 9 2 2 9 2 2" xfId="35523"/>
    <cellStyle name="Input 9 2 2 9 3" xfId="32770"/>
    <cellStyle name="Input 9 2 3" xfId="1980"/>
    <cellStyle name="Input 9 2 3 2" xfId="2515"/>
    <cellStyle name="Input 9 2 3 2 2" xfId="7112"/>
    <cellStyle name="Input 9 2 3 2 2 2" xfId="14286"/>
    <cellStyle name="Input 9 2 3 2 2 2 2" xfId="34558"/>
    <cellStyle name="Input 9 2 3 2 2 3" xfId="31007"/>
    <cellStyle name="Input 9 2 3 2 3" xfId="9294"/>
    <cellStyle name="Input 9 2 3 2 3 2" xfId="32096"/>
    <cellStyle name="Input 9 2 3 3" xfId="5100"/>
    <cellStyle name="Input 9 2 3 3 2" xfId="29702"/>
    <cellStyle name="Input 9 2 3 4" xfId="6577"/>
    <cellStyle name="Input 9 2 3 4 2" xfId="13755"/>
    <cellStyle name="Input 9 2 3 4 2 2" xfId="34199"/>
    <cellStyle name="Input 9 2 3 4 3" xfId="30648"/>
    <cellStyle name="Input 9 2 3 5" xfId="8760"/>
    <cellStyle name="Input 9 2 3 5 2" xfId="31737"/>
    <cellStyle name="Input 9 2 3 6" xfId="10874"/>
    <cellStyle name="Input 9 2 3 6 2" xfId="17206"/>
    <cellStyle name="Input 9 2 3 6 2 2" xfId="35578"/>
    <cellStyle name="Input 9 2 3 6 3" xfId="32825"/>
    <cellStyle name="Input 9 2 4" xfId="1527"/>
    <cellStyle name="Input 9 2 4 2" xfId="4876"/>
    <cellStyle name="Input 9 2 4 2 2" xfId="29513"/>
    <cellStyle name="Input 9 2 4 3" xfId="6294"/>
    <cellStyle name="Input 9 2 4 3 2" xfId="13526"/>
    <cellStyle name="Input 9 2 4 3 2 2" xfId="33996"/>
    <cellStyle name="Input 9 2 4 3 3" xfId="30429"/>
    <cellStyle name="Input 9 2 4 4" xfId="8564"/>
    <cellStyle name="Input 9 2 4 4 2" xfId="31548"/>
    <cellStyle name="Input 9 2 4 5" xfId="6405"/>
    <cellStyle name="Input 9 2 4 5 2" xfId="13619"/>
    <cellStyle name="Input 9 2 4 5 2 2" xfId="34072"/>
    <cellStyle name="Input 9 2 4 5 3" xfId="30516"/>
    <cellStyle name="Input 9 2 4 6" xfId="4608"/>
    <cellStyle name="Input 9 2 4 6 2" xfId="20616"/>
    <cellStyle name="Input 9 2 4 6 2 2" xfId="36459"/>
    <cellStyle name="Input 9 2 4 6 3" xfId="29344"/>
    <cellStyle name="Input 9 2 4 7" xfId="5502"/>
    <cellStyle name="Input 9 2 4 7 2" xfId="29936"/>
    <cellStyle name="Input 9 2 5" xfId="2313"/>
    <cellStyle name="Input 9 2 5 2" xfId="6910"/>
    <cellStyle name="Input 9 2 5 2 2" xfId="14084"/>
    <cellStyle name="Input 9 2 5 2 2 2" xfId="34393"/>
    <cellStyle name="Input 9 2 5 2 3" xfId="30842"/>
    <cellStyle name="Input 9 2 5 3" xfId="9093"/>
    <cellStyle name="Input 9 2 5 3 2" xfId="31931"/>
    <cellStyle name="Input 9 2 6" xfId="4896"/>
    <cellStyle name="Input 9 2 6 2" xfId="29532"/>
    <cellStyle name="Input 9 2 7" xfId="6317"/>
    <cellStyle name="Input 9 2 7 2" xfId="13549"/>
    <cellStyle name="Input 9 2 7 2 2" xfId="34019"/>
    <cellStyle name="Input 9 2 7 3" xfId="30452"/>
    <cellStyle name="Input 9 2 8" xfId="8586"/>
    <cellStyle name="Input 9 2 8 2" xfId="31570"/>
    <cellStyle name="Input 9 2 9" xfId="5673"/>
    <cellStyle name="Input 9 2 9 2" xfId="13015"/>
    <cellStyle name="Input 9 2 9 2 2" xfId="33709"/>
    <cellStyle name="Input 9 2 9 3" xfId="30072"/>
    <cellStyle name="Input 9 3" xfId="1874"/>
    <cellStyle name="Input 9 3 10" xfId="7368"/>
    <cellStyle name="Input 9 3 10 2" xfId="31114"/>
    <cellStyle name="Input 9 3 2" xfId="969"/>
    <cellStyle name="Input 9 3 2 2" xfId="3463"/>
    <cellStyle name="Input 9 3 2 2 2" xfId="10218"/>
    <cellStyle name="Input 9 3 2 2 2 2" xfId="32448"/>
    <cellStyle name="Input 9 3 2 2 3" xfId="12148"/>
    <cellStyle name="Input 9 3 2 2 3 2" xfId="18472"/>
    <cellStyle name="Input 9 3 2 2 3 2 2" xfId="36112"/>
    <cellStyle name="Input 9 3 2 2 3 3" xfId="33359"/>
    <cellStyle name="Input 9 3 2 2 4" xfId="8039"/>
    <cellStyle name="Input 9 3 2 2 4 2" xfId="22042"/>
    <cellStyle name="Input 9 3 2 2 4 2 2" xfId="36676"/>
    <cellStyle name="Input 9 3 2 2 4 3" xfId="31356"/>
    <cellStyle name="Input 9 3 2 2 5" xfId="15196"/>
    <cellStyle name="Input 9 3 2 2 5 2" xfId="34904"/>
    <cellStyle name="Input 9 3 2 2 6" xfId="28871"/>
    <cellStyle name="Input 9 3 2 3" xfId="3936"/>
    <cellStyle name="Input 9 3 2 3 2" xfId="10691"/>
    <cellStyle name="Input 9 3 2 3 2 2" xfId="32649"/>
    <cellStyle name="Input 9 3 2 3 3" xfId="12621"/>
    <cellStyle name="Input 9 3 2 3 3 2" xfId="18943"/>
    <cellStyle name="Input 9 3 2 3 3 2 2" xfId="36313"/>
    <cellStyle name="Input 9 3 2 3 3 3" xfId="33560"/>
    <cellStyle name="Input 9 3 2 3 4" xfId="15667"/>
    <cellStyle name="Input 9 3 2 3 4 2" xfId="35105"/>
    <cellStyle name="Input 9 3 2 3 5" xfId="29072"/>
    <cellStyle name="Input 9 3 2 4" xfId="6010"/>
    <cellStyle name="Input 9 3 2 4 2" xfId="13271"/>
    <cellStyle name="Input 9 3 2 4 2 2" xfId="33834"/>
    <cellStyle name="Input 9 3 2 4 3" xfId="30246"/>
    <cellStyle name="Input 9 3 2 5" xfId="5725"/>
    <cellStyle name="Input 9 3 2 5 2" xfId="30099"/>
    <cellStyle name="Input 9 3 2 6" xfId="6494"/>
    <cellStyle name="Input 9 3 2 6 2" xfId="13674"/>
    <cellStyle name="Input 9 3 2 6 2 2" xfId="34120"/>
    <cellStyle name="Input 9 3 2 6 3" xfId="30569"/>
    <cellStyle name="Input 9 3 2 7" xfId="4755"/>
    <cellStyle name="Input 9 3 2 7 2" xfId="29412"/>
    <cellStyle name="Input 9 3 3" xfId="2434"/>
    <cellStyle name="Input 9 3 3 2" xfId="7031"/>
    <cellStyle name="Input 9 3 3 2 2" xfId="14205"/>
    <cellStyle name="Input 9 3 3 2 2 2" xfId="34477"/>
    <cellStyle name="Input 9 3 3 2 3" xfId="30926"/>
    <cellStyle name="Input 9 3 3 3" xfId="9213"/>
    <cellStyle name="Input 9 3 3 3 2" xfId="32015"/>
    <cellStyle name="Input 9 3 3 4" xfId="11229"/>
    <cellStyle name="Input 9 3 3 4 2" xfId="17558"/>
    <cellStyle name="Input 9 3 3 4 2 2" xfId="35761"/>
    <cellStyle name="Input 9 3 3 4 3" xfId="33008"/>
    <cellStyle name="Input 9 3 3 5" xfId="5462"/>
    <cellStyle name="Input 9 3 3 5 2" xfId="29901"/>
    <cellStyle name="Input 9 3 3 6" xfId="28520"/>
    <cellStyle name="Input 9 3 4" xfId="2564"/>
    <cellStyle name="Input 9 3 4 2" xfId="7161"/>
    <cellStyle name="Input 9 3 4 2 2" xfId="14335"/>
    <cellStyle name="Input 9 3 4 2 2 2" xfId="34607"/>
    <cellStyle name="Input 9 3 4 2 3" xfId="31056"/>
    <cellStyle name="Input 9 3 4 3" xfId="9343"/>
    <cellStyle name="Input 9 3 4 3 2" xfId="32145"/>
    <cellStyle name="Input 9 3 4 4" xfId="11303"/>
    <cellStyle name="Input 9 3 4 4 2" xfId="17632"/>
    <cellStyle name="Input 9 3 4 4 2 2" xfId="35835"/>
    <cellStyle name="Input 9 3 4 4 3" xfId="33082"/>
    <cellStyle name="Input 9 3 4 5" xfId="5560"/>
    <cellStyle name="Input 9 3 4 5 2" xfId="29987"/>
    <cellStyle name="Input 9 3 4 6" xfId="28594"/>
    <cellStyle name="Input 9 3 5" xfId="3204"/>
    <cellStyle name="Input 9 3 5 2" xfId="7789"/>
    <cellStyle name="Input 9 3 5 2 2" xfId="14950"/>
    <cellStyle name="Input 9 3 5 2 2 2" xfId="34793"/>
    <cellStyle name="Input 9 3 5 2 3" xfId="31245"/>
    <cellStyle name="Input 9 3 5 3" xfId="9965"/>
    <cellStyle name="Input 9 3 5 3 2" xfId="32333"/>
    <cellStyle name="Input 9 3 5 4" xfId="11902"/>
    <cellStyle name="Input 9 3 5 4 2" xfId="18227"/>
    <cellStyle name="Input 9 3 5 4 2 2" xfId="36002"/>
    <cellStyle name="Input 9 3 5 4 3" xfId="33249"/>
    <cellStyle name="Input 9 3 5 5" xfId="5019"/>
    <cellStyle name="Input 9 3 5 5 2" xfId="29624"/>
    <cellStyle name="Input 9 3 5 6" xfId="28761"/>
    <cellStyle name="Input 9 3 6" xfId="3690"/>
    <cellStyle name="Input 9 3 6 2" xfId="10445"/>
    <cellStyle name="Input 9 3 6 2 2" xfId="32539"/>
    <cellStyle name="Input 9 3 6 3" xfId="12375"/>
    <cellStyle name="Input 9 3 6 3 2" xfId="18698"/>
    <cellStyle name="Input 9 3 6 3 2 2" xfId="36203"/>
    <cellStyle name="Input 9 3 6 3 3" xfId="33450"/>
    <cellStyle name="Input 9 3 6 4" xfId="8266"/>
    <cellStyle name="Input 9 3 6 4 2" xfId="22263"/>
    <cellStyle name="Input 9 3 6 4 2 2" xfId="36767"/>
    <cellStyle name="Input 9 3 6 4 3" xfId="31447"/>
    <cellStyle name="Input 9 3 6 5" xfId="15422"/>
    <cellStyle name="Input 9 3 6 5 2" xfId="34995"/>
    <cellStyle name="Input 9 3 6 6" xfId="28962"/>
    <cellStyle name="Input 9 3 7" xfId="6482"/>
    <cellStyle name="Input 9 3 7 2" xfId="13665"/>
    <cellStyle name="Input 9 3 7 2 2" xfId="34115"/>
    <cellStyle name="Input 9 3 7 3" xfId="30562"/>
    <cellStyle name="Input 9 3 8" xfId="8672"/>
    <cellStyle name="Input 9 3 8 2" xfId="31652"/>
    <cellStyle name="Input 9 3 9" xfId="10796"/>
    <cellStyle name="Input 9 3 9 2" xfId="17128"/>
    <cellStyle name="Input 9 3 9 2 2" xfId="35500"/>
    <cellStyle name="Input 9 3 9 3" xfId="32747"/>
    <cellStyle name="Input 9 4" xfId="1958"/>
    <cellStyle name="Input 9 4 2" xfId="2493"/>
    <cellStyle name="Input 9 4 2 2" xfId="7090"/>
    <cellStyle name="Input 9 4 2 2 2" xfId="14264"/>
    <cellStyle name="Input 9 4 2 2 2 2" xfId="34536"/>
    <cellStyle name="Input 9 4 2 2 3" xfId="30985"/>
    <cellStyle name="Input 9 4 2 3" xfId="9272"/>
    <cellStyle name="Input 9 4 2 3 2" xfId="32074"/>
    <cellStyle name="Input 9 4 3" xfId="5078"/>
    <cellStyle name="Input 9 4 3 2" xfId="29680"/>
    <cellStyle name="Input 9 4 4" xfId="6555"/>
    <cellStyle name="Input 9 4 4 2" xfId="13733"/>
    <cellStyle name="Input 9 4 4 2 2" xfId="34177"/>
    <cellStyle name="Input 9 4 4 3" xfId="30626"/>
    <cellStyle name="Input 9 4 5" xfId="8738"/>
    <cellStyle name="Input 9 4 5 2" xfId="31715"/>
    <cellStyle name="Input 9 4 6" xfId="10852"/>
    <cellStyle name="Input 9 4 6 2" xfId="17184"/>
    <cellStyle name="Input 9 4 6 2 2" xfId="35556"/>
    <cellStyle name="Input 9 4 6 3" xfId="32803"/>
    <cellStyle name="Input 9 5" xfId="1482"/>
    <cellStyle name="Input 9 5 2" xfId="3007"/>
    <cellStyle name="Input 9 5 2 2" xfId="7594"/>
    <cellStyle name="Input 9 5 2 2 2" xfId="14759"/>
    <cellStyle name="Input 9 5 2 2 2 2" xfId="34708"/>
    <cellStyle name="Input 9 5 2 2 3" xfId="31160"/>
    <cellStyle name="Input 9 5 2 3" xfId="9773"/>
    <cellStyle name="Input 9 5 2 3 2" xfId="32248"/>
    <cellStyle name="Input 9 5 3" xfId="6261"/>
    <cellStyle name="Input 9 5 3 2" xfId="13497"/>
    <cellStyle name="Input 9 5 3 2 2" xfId="33983"/>
    <cellStyle name="Input 9 5 3 3" xfId="30413"/>
    <cellStyle name="Input 9 5 4" xfId="8530"/>
    <cellStyle name="Input 9 5 4 2" xfId="31533"/>
    <cellStyle name="Input 9 5 5" xfId="6108"/>
    <cellStyle name="Input 9 5 5 2" xfId="13356"/>
    <cellStyle name="Input 9 5 5 2 2" xfId="33887"/>
    <cellStyle name="Input 9 5 5 3" xfId="30312"/>
    <cellStyle name="Input 9 5 6" xfId="4571"/>
    <cellStyle name="Input 9 5 6 2" xfId="20582"/>
    <cellStyle name="Input 9 5 6 2 2" xfId="36432"/>
    <cellStyle name="Input 9 5 6 3" xfId="29317"/>
    <cellStyle name="Input 9 5 7" xfId="4325"/>
    <cellStyle name="Input 9 5 7 2" xfId="29236"/>
    <cellStyle name="Input 9 6" xfId="1436"/>
    <cellStyle name="Input 9 6 2" xfId="6216"/>
    <cellStyle name="Input 9 6 2 2" xfId="13454"/>
    <cellStyle name="Input 9 6 2 2 2" xfId="33955"/>
    <cellStyle name="Input 9 6 2 3" xfId="30385"/>
    <cellStyle name="Input 9 6 3" xfId="8488"/>
    <cellStyle name="Input 9 6 3 2" xfId="31506"/>
    <cellStyle name="Input 9 6 4" xfId="8536"/>
    <cellStyle name="Input 9 6 4 2" xfId="15731"/>
    <cellStyle name="Input 9 6 4 2 2" xfId="35139"/>
    <cellStyle name="Input 9 6 4 3" xfId="31535"/>
    <cellStyle name="Input 9 6 5" xfId="4840"/>
    <cellStyle name="Input 9 6 5 2" xfId="29483"/>
    <cellStyle name="Input 9 7" xfId="2269"/>
    <cellStyle name="Input 9 7 2" xfId="6866"/>
    <cellStyle name="Input 9 7 2 2" xfId="14040"/>
    <cellStyle name="Input 9 7 2 2 2" xfId="34361"/>
    <cellStyle name="Input 9 7 2 3" xfId="30810"/>
    <cellStyle name="Input 9 7 3" xfId="9049"/>
    <cellStyle name="Input 9 7 3 2" xfId="31899"/>
    <cellStyle name="Input 9 8" xfId="5850"/>
    <cellStyle name="Input 9 8 2" xfId="13129"/>
    <cellStyle name="Input 9 8 2 2" xfId="33767"/>
    <cellStyle name="Input 9 8 3" xfId="30167"/>
    <cellStyle name="Input 9 9" xfId="5887"/>
    <cellStyle name="Input 9 9 2" xfId="30194"/>
    <cellStyle name="Input 90" xfId="36907"/>
    <cellStyle name="Input 91" xfId="36866"/>
    <cellStyle name="Input 92" xfId="36848"/>
    <cellStyle name="Input 93" xfId="36910"/>
    <cellStyle name="Input 94" xfId="36891"/>
    <cellStyle name="Input 95" xfId="36850"/>
    <cellStyle name="Input 96" xfId="36875"/>
    <cellStyle name="Input 97" xfId="36909"/>
    <cellStyle name="Input 98" xfId="36860"/>
    <cellStyle name="Input 99" xfId="36877"/>
    <cellStyle name="Input_6.05(31500+0.5)" xfId="684"/>
    <cellStyle name="Link Currency (0)" xfId="284"/>
    <cellStyle name="Link Currency (2)" xfId="285"/>
    <cellStyle name="Link Units (0)" xfId="286"/>
    <cellStyle name="Link Units (1)" xfId="287"/>
    <cellStyle name="Link Units (1) 2" xfId="288"/>
    <cellStyle name="Link Units (1) 2 2" xfId="860"/>
    <cellStyle name="Link Units (1) 2 2 2" xfId="1511"/>
    <cellStyle name="Link Units (1) 2 2 3" xfId="1106"/>
    <cellStyle name="Link Units (1) 2 3" xfId="1118"/>
    <cellStyle name="Link Units (1) 2 4" xfId="1090"/>
    <cellStyle name="Link Units (1) 3" xfId="289"/>
    <cellStyle name="Link Units (1) 3 2" xfId="861"/>
    <cellStyle name="Link Units (2)" xfId="290"/>
    <cellStyle name="Linked Cell" xfId="291"/>
    <cellStyle name="Linked Cell 2" xfId="862"/>
    <cellStyle name="Neutral" xfId="292"/>
    <cellStyle name="Neutral 2" xfId="863"/>
    <cellStyle name="Normal - Style1" xfId="293"/>
    <cellStyle name="Normal - Style1 2" xfId="294"/>
    <cellStyle name="Normal - Style1 2 2" xfId="553"/>
    <cellStyle name="Normal - Style1 3" xfId="797"/>
    <cellStyle name="Normal - Style1 3 2" xfId="1877"/>
    <cellStyle name="Normal - Style1 3 3" xfId="1679"/>
    <cellStyle name="Normal - Style1 4" xfId="18996"/>
    <cellStyle name="Normal 5" xfId="655"/>
    <cellStyle name="Normal 6" xfId="608"/>
    <cellStyle name="Normal_# 41-Market &amp;Trends" xfId="295"/>
    <cellStyle name="Normal1" xfId="296"/>
    <cellStyle name="normбlnм_laroux" xfId="297"/>
    <cellStyle name="Note" xfId="298"/>
    <cellStyle name="Note 2" xfId="864"/>
    <cellStyle name="Note 2 2" xfId="1897"/>
    <cellStyle name="Note 2 2 2" xfId="1345"/>
    <cellStyle name="Note 2 2 2 2" xfId="3470"/>
    <cellStyle name="Note 2 2 2 2 2" xfId="10225"/>
    <cellStyle name="Note 2 2 2 2 2 2" xfId="16733"/>
    <cellStyle name="Note 2 2 2 2 2 2 2" xfId="35380"/>
    <cellStyle name="Note 2 2 2 2 2 3" xfId="32453"/>
    <cellStyle name="Note 2 2 2 2 3" xfId="12155"/>
    <cellStyle name="Note 2 2 2 2 3 2" xfId="18479"/>
    <cellStyle name="Note 2 2 2 2 3 2 2" xfId="36117"/>
    <cellStyle name="Note 2 2 2 2 3 3" xfId="33364"/>
    <cellStyle name="Note 2 2 2 2 4" xfId="8046"/>
    <cellStyle name="Note 2 2 2 2 4 2" xfId="22049"/>
    <cellStyle name="Note 2 2 2 2 4 2 2" xfId="36681"/>
    <cellStyle name="Note 2 2 2 2 4 3" xfId="31361"/>
    <cellStyle name="Note 2 2 2 2 5" xfId="15203"/>
    <cellStyle name="Note 2 2 2 2 5 2" xfId="34909"/>
    <cellStyle name="Note 2 2 2 2 6" xfId="28876"/>
    <cellStyle name="Note 2 2 2 3" xfId="3943"/>
    <cellStyle name="Note 2 2 2 3 2" xfId="10698"/>
    <cellStyle name="Note 2 2 2 3 2 2" xfId="17056"/>
    <cellStyle name="Note 2 2 2 3 2 2 2" xfId="35433"/>
    <cellStyle name="Note 2 2 2 3 2 3" xfId="32654"/>
    <cellStyle name="Note 2 2 2 3 3" xfId="12628"/>
    <cellStyle name="Note 2 2 2 3 3 2" xfId="18950"/>
    <cellStyle name="Note 2 2 2 3 3 2 2" xfId="36318"/>
    <cellStyle name="Note 2 2 2 3 3 3" xfId="33565"/>
    <cellStyle name="Note 2 2 2 3 4" xfId="15674"/>
    <cellStyle name="Note 2 2 2 3 4 2" xfId="35110"/>
    <cellStyle name="Note 2 2 2 3 5" xfId="29077"/>
    <cellStyle name="Note 2 2 2 4" xfId="6146"/>
    <cellStyle name="Note 2 2 2 4 2" xfId="13387"/>
    <cellStyle name="Note 2 2 2 4 2 2" xfId="33912"/>
    <cellStyle name="Note 2 2 2 4 3" xfId="30342"/>
    <cellStyle name="Note 2 2 2 5" xfId="5602"/>
    <cellStyle name="Note 2 2 2 5 2" xfId="12963"/>
    <cellStyle name="Note 2 2 2 5 2 2" xfId="33677"/>
    <cellStyle name="Note 2 2 2 5 3" xfId="30022"/>
    <cellStyle name="Note 2 2 2 6" xfId="6132"/>
    <cellStyle name="Note 2 2 2 6 2" xfId="13374"/>
    <cellStyle name="Note 2 2 2 6 2 2" xfId="33899"/>
    <cellStyle name="Note 2 2 2 6 3" xfId="30330"/>
    <cellStyle name="Note 2 2 2 7" xfId="4254"/>
    <cellStyle name="Note 2 2 2 7 2" xfId="29219"/>
    <cellStyle name="Note 2 2 2 8" xfId="28220"/>
    <cellStyle name="Note 2 2 3" xfId="2569"/>
    <cellStyle name="Note 2 2 3 2" xfId="7166"/>
    <cellStyle name="Note 2 2 3 2 2" xfId="14340"/>
    <cellStyle name="Note 2 2 3 2 2 2" xfId="34612"/>
    <cellStyle name="Note 2 2 3 2 3" xfId="31061"/>
    <cellStyle name="Note 2 2 3 3" xfId="9348"/>
    <cellStyle name="Note 2 2 3 3 2" xfId="16026"/>
    <cellStyle name="Note 2 2 3 3 2 2" xfId="35242"/>
    <cellStyle name="Note 2 2 3 3 3" xfId="32150"/>
    <cellStyle name="Note 2 2 3 4" xfId="11308"/>
    <cellStyle name="Note 2 2 3 4 2" xfId="17637"/>
    <cellStyle name="Note 2 2 3 4 2 2" xfId="35840"/>
    <cellStyle name="Note 2 2 3 4 3" xfId="33087"/>
    <cellStyle name="Note 2 2 3 5" xfId="5565"/>
    <cellStyle name="Note 2 2 3 5 2" xfId="20922"/>
    <cellStyle name="Note 2 2 3 5 2 2" xfId="36535"/>
    <cellStyle name="Note 2 2 3 5 3" xfId="29992"/>
    <cellStyle name="Note 2 2 3 6" xfId="12958"/>
    <cellStyle name="Note 2 2 3 6 2" xfId="33676"/>
    <cellStyle name="Note 2 2 3 7" xfId="28599"/>
    <cellStyle name="Note 2 2 4" xfId="3223"/>
    <cellStyle name="Note 2 2 4 2" xfId="9978"/>
    <cellStyle name="Note 2 2 4 2 2" xfId="16562"/>
    <cellStyle name="Note 2 2 4 2 2 2" xfId="35344"/>
    <cellStyle name="Note 2 2 4 2 3" xfId="32342"/>
    <cellStyle name="Note 2 2 4 3" xfId="11909"/>
    <cellStyle name="Note 2 2 4 3 2" xfId="18234"/>
    <cellStyle name="Note 2 2 4 3 2 2" xfId="36007"/>
    <cellStyle name="Note 2 2 4 3 3" xfId="33254"/>
    <cellStyle name="Note 2 2 4 4" xfId="7799"/>
    <cellStyle name="Note 2 2 4 4 2" xfId="21831"/>
    <cellStyle name="Note 2 2 4 4 2 2" xfId="36598"/>
    <cellStyle name="Note 2 2 4 4 3" xfId="31250"/>
    <cellStyle name="Note 2 2 4 5" xfId="14957"/>
    <cellStyle name="Note 2 2 4 5 2" xfId="34798"/>
    <cellStyle name="Note 2 2 4 6" xfId="28766"/>
    <cellStyle name="Note 2 2 5" xfId="3697"/>
    <cellStyle name="Note 2 2 5 2" xfId="10452"/>
    <cellStyle name="Note 2 2 5 2 2" xfId="16885"/>
    <cellStyle name="Note 2 2 5 2 2 2" xfId="35397"/>
    <cellStyle name="Note 2 2 5 2 3" xfId="32544"/>
    <cellStyle name="Note 2 2 5 3" xfId="12382"/>
    <cellStyle name="Note 2 2 5 3 2" xfId="18705"/>
    <cellStyle name="Note 2 2 5 3 2 2" xfId="36208"/>
    <cellStyle name="Note 2 2 5 3 3" xfId="33455"/>
    <cellStyle name="Note 2 2 5 4" xfId="8273"/>
    <cellStyle name="Note 2 2 5 4 2" xfId="22270"/>
    <cellStyle name="Note 2 2 5 4 2 2" xfId="36772"/>
    <cellStyle name="Note 2 2 5 4 3" xfId="31452"/>
    <cellStyle name="Note 2 2 5 5" xfId="15429"/>
    <cellStyle name="Note 2 2 5 5 2" xfId="35000"/>
    <cellStyle name="Note 2 2 5 6" xfId="28967"/>
    <cellStyle name="Note 2 2 6" xfId="4617"/>
    <cellStyle name="Note 2 2 6 2" xfId="29352"/>
    <cellStyle name="Note 2 2 7" xfId="28397"/>
    <cellStyle name="Note 2 3" xfId="2180"/>
    <cellStyle name="Note 2 3 2" xfId="3015"/>
    <cellStyle name="Note 2 3 2 2" xfId="7602"/>
    <cellStyle name="Note 2 3 2 2 2" xfId="14767"/>
    <cellStyle name="Note 2 3 2 2 2 2" xfId="34713"/>
    <cellStyle name="Note 2 3 2 2 3" xfId="31165"/>
    <cellStyle name="Note 2 3 2 3" xfId="9781"/>
    <cellStyle name="Note 2 3 2 3 2" xfId="16417"/>
    <cellStyle name="Note 2 3 2 3 2 2" xfId="35306"/>
    <cellStyle name="Note 2 3 2 3 3" xfId="32253"/>
    <cellStyle name="Note 2 3 2 4" xfId="11721"/>
    <cellStyle name="Note 2 3 2 4 2" xfId="18047"/>
    <cellStyle name="Note 2 3 2 4 2 2" xfId="35925"/>
    <cellStyle name="Note 2 3 2 4 3" xfId="33172"/>
    <cellStyle name="Note 2 3 2 5" xfId="5255"/>
    <cellStyle name="Note 2 3 2 5 2" xfId="20780"/>
    <cellStyle name="Note 2 3 2 5 2 2" xfId="36500"/>
    <cellStyle name="Note 2 3 2 5 3" xfId="29790"/>
    <cellStyle name="Note 2 3 2 6" xfId="12825"/>
    <cellStyle name="Note 2 3 2 6 2" xfId="33622"/>
    <cellStyle name="Note 2 3 2 7" xfId="28684"/>
    <cellStyle name="Note 2 3 3" xfId="3537"/>
    <cellStyle name="Note 2 3 3 2" xfId="10292"/>
    <cellStyle name="Note 2 3 3 2 2" xfId="16774"/>
    <cellStyle name="Note 2 3 3 2 2 2" xfId="35385"/>
    <cellStyle name="Note 2 3 3 2 3" xfId="32483"/>
    <cellStyle name="Note 2 3 3 3" xfId="12222"/>
    <cellStyle name="Note 2 3 3 3 2" xfId="18545"/>
    <cellStyle name="Note 2 3 3 3 2 2" xfId="36147"/>
    <cellStyle name="Note 2 3 3 3 3" xfId="33394"/>
    <cellStyle name="Note 2 3 3 4" xfId="8113"/>
    <cellStyle name="Note 2 3 3 4 2" xfId="22110"/>
    <cellStyle name="Note 2 3 3 4 2 2" xfId="36711"/>
    <cellStyle name="Note 2 3 3 4 3" xfId="31391"/>
    <cellStyle name="Note 2 3 3 5" xfId="15269"/>
    <cellStyle name="Note 2 3 3 5 2" xfId="34939"/>
    <cellStyle name="Note 2 3 3 6" xfId="28906"/>
    <cellStyle name="Note 2 3 4" xfId="6777"/>
    <cellStyle name="Note 2 3 4 2" xfId="13953"/>
    <cellStyle name="Note 2 3 4 2 2" xfId="34305"/>
    <cellStyle name="Note 2 3 4 3" xfId="30754"/>
    <cellStyle name="Note 2 3 5" xfId="8960"/>
    <cellStyle name="Note 2 3 5 2" xfId="15893"/>
    <cellStyle name="Note 2 3 5 2 2" xfId="35188"/>
    <cellStyle name="Note 2 3 5 3" xfId="31843"/>
    <cellStyle name="Note 2 3 6" xfId="11058"/>
    <cellStyle name="Note 2 3 6 2" xfId="17388"/>
    <cellStyle name="Note 2 3 6 2 2" xfId="35669"/>
    <cellStyle name="Note 2 3 6 3" xfId="32916"/>
    <cellStyle name="Note 2 3 7" xfId="4579"/>
    <cellStyle name="Note 2 3 7 2" xfId="20589"/>
    <cellStyle name="Note 2 3 7 2 2" xfId="36437"/>
    <cellStyle name="Note 2 3 7 3" xfId="29322"/>
    <cellStyle name="Note 2 3 8" xfId="5516"/>
    <cellStyle name="Note 2 3 8 2" xfId="29943"/>
    <cellStyle name="Note 2 3 9" xfId="28429"/>
    <cellStyle name="Note 2 4" xfId="2760"/>
    <cellStyle name="Note 2 4 2" xfId="9539"/>
    <cellStyle name="Note 2 4 2 2" xfId="16190"/>
    <cellStyle name="Note 2 4 2 2 2" xfId="35265"/>
    <cellStyle name="Note 2 4 2 3" xfId="32199"/>
    <cellStyle name="Note 2 4 3" xfId="11499"/>
    <cellStyle name="Note 2 4 3 2" xfId="17827"/>
    <cellStyle name="Note 2 4 3 2 2" xfId="35889"/>
    <cellStyle name="Note 2 4 3 3" xfId="33136"/>
    <cellStyle name="Note 2 4 4" xfId="7358"/>
    <cellStyle name="Note 2 4 4 2" xfId="21517"/>
    <cellStyle name="Note 2 4 4 2 2" xfId="36560"/>
    <cellStyle name="Note 2 4 4 3" xfId="31111"/>
    <cellStyle name="Note 2 4 5" xfId="14531"/>
    <cellStyle name="Note 2 4 5 2" xfId="34662"/>
    <cellStyle name="Note 2 4 6" xfId="28648"/>
    <cellStyle name="Note 2 5" xfId="28155"/>
    <cellStyle name="Note 3" xfId="1680"/>
    <cellStyle name="Note 3 2" xfId="2082"/>
    <cellStyle name="Note 3 2 2" xfId="3076"/>
    <cellStyle name="Note 3 2 2 2" xfId="9842"/>
    <cellStyle name="Note 3 2 2 2 2" xfId="16464"/>
    <cellStyle name="Note 3 2 2 2 2 2" xfId="35322"/>
    <cellStyle name="Note 3 2 2 2 3" xfId="32282"/>
    <cellStyle name="Note 3 2 2 3" xfId="11779"/>
    <cellStyle name="Note 3 2 2 3 2" xfId="18104"/>
    <cellStyle name="Note 3 2 2 3 2 2" xfId="35951"/>
    <cellStyle name="Note 3 2 2 3 3" xfId="33198"/>
    <cellStyle name="Note 3 2 2 4" xfId="7663"/>
    <cellStyle name="Note 3 2 2 4 2" xfId="21750"/>
    <cellStyle name="Note 3 2 2 4 2 2" xfId="36594"/>
    <cellStyle name="Note 3 2 2 4 3" xfId="31194"/>
    <cellStyle name="Note 3 2 2 5" xfId="14827"/>
    <cellStyle name="Note 3 2 2 5 2" xfId="34742"/>
    <cellStyle name="Note 3 2 2 6" xfId="28710"/>
    <cellStyle name="Note 3 2 3" xfId="6679"/>
    <cellStyle name="Note 3 2 3 2" xfId="13856"/>
    <cellStyle name="Note 3 2 3 2 2" xfId="34266"/>
    <cellStyle name="Note 3 2 3 3" xfId="30715"/>
    <cellStyle name="Note 3 2 4" xfId="8862"/>
    <cellStyle name="Note 3 2 4 2" xfId="15819"/>
    <cellStyle name="Note 3 2 4 2 2" xfId="35172"/>
    <cellStyle name="Note 3 2 4 3" xfId="31804"/>
    <cellStyle name="Note 3 2 5" xfId="10976"/>
    <cellStyle name="Note 3 2 5 2" xfId="17307"/>
    <cellStyle name="Note 3 2 5 2 2" xfId="35645"/>
    <cellStyle name="Note 3 2 5 3" xfId="32892"/>
    <cellStyle name="Note 3 2 6" xfId="5167"/>
    <cellStyle name="Note 3 2 6 2" xfId="20709"/>
    <cellStyle name="Note 3 2 6 2 2" xfId="36489"/>
    <cellStyle name="Note 3 2 6 3" xfId="29763"/>
    <cellStyle name="Note 3 2 7" xfId="12751"/>
    <cellStyle name="Note 3 2 7 2" xfId="33606"/>
    <cellStyle name="Note 3 2 8" xfId="28410"/>
    <cellStyle name="Note 3 3" xfId="2189"/>
    <cellStyle name="Note 3 3 2" xfId="3338"/>
    <cellStyle name="Note 3 3 2 2" xfId="10093"/>
    <cellStyle name="Note 3 3 2 2 2" xfId="16639"/>
    <cellStyle name="Note 3 3 2 2 2 2" xfId="35361"/>
    <cellStyle name="Note 3 3 2 2 3" xfId="32397"/>
    <cellStyle name="Note 3 3 2 3" xfId="12023"/>
    <cellStyle name="Note 3 3 2 3 2" xfId="18348"/>
    <cellStyle name="Note 3 3 2 3 2 2" xfId="36061"/>
    <cellStyle name="Note 3 3 2 3 3" xfId="33308"/>
    <cellStyle name="Note 3 3 2 4" xfId="7914"/>
    <cellStyle name="Note 3 3 2 4 2" xfId="21918"/>
    <cellStyle name="Note 3 3 2 4 2 2" xfId="36625"/>
    <cellStyle name="Note 3 3 2 4 3" xfId="31305"/>
    <cellStyle name="Note 3 3 2 5" xfId="15072"/>
    <cellStyle name="Note 3 3 2 5 2" xfId="34853"/>
    <cellStyle name="Note 3 3 2 6" xfId="28820"/>
    <cellStyle name="Note 3 3 3" xfId="3811"/>
    <cellStyle name="Note 3 3 3 2" xfId="10566"/>
    <cellStyle name="Note 3 3 3 2 2" xfId="16962"/>
    <cellStyle name="Note 3 3 3 2 2 2" xfId="35414"/>
    <cellStyle name="Note 3 3 3 2 3" xfId="32598"/>
    <cellStyle name="Note 3 3 3 3" xfId="12496"/>
    <cellStyle name="Note 3 3 3 3 2" xfId="18819"/>
    <cellStyle name="Note 3 3 3 3 2 2" xfId="36262"/>
    <cellStyle name="Note 3 3 3 3 3" xfId="33509"/>
    <cellStyle name="Note 3 3 3 4" xfId="15543"/>
    <cellStyle name="Note 3 3 3 4 2" xfId="35054"/>
    <cellStyle name="Note 3 3 3 5" xfId="29021"/>
    <cellStyle name="Note 3 3 4" xfId="6786"/>
    <cellStyle name="Note 3 3 4 2" xfId="13962"/>
    <cellStyle name="Note 3 3 4 2 2" xfId="34307"/>
    <cellStyle name="Note 3 3 4 3" xfId="30756"/>
    <cellStyle name="Note 3 3 5" xfId="8969"/>
    <cellStyle name="Note 3 3 5 2" xfId="15901"/>
    <cellStyle name="Note 3 3 5 2 2" xfId="35189"/>
    <cellStyle name="Note 3 3 5 3" xfId="31845"/>
    <cellStyle name="Note 3 3 6" xfId="11067"/>
    <cellStyle name="Note 3 3 6 2" xfId="17397"/>
    <cellStyle name="Note 3 3 6 2 2" xfId="35671"/>
    <cellStyle name="Note 3 3 6 3" xfId="32918"/>
    <cellStyle name="Note 3 3 7" xfId="12833"/>
    <cellStyle name="Note 3 3 7 2" xfId="33623"/>
    <cellStyle name="Note 3 3 8" xfId="28431"/>
    <cellStyle name="Note 3 4" xfId="2786"/>
    <cellStyle name="Note 3 4 2" xfId="7376"/>
    <cellStyle name="Note 3 4 2 2" xfId="14544"/>
    <cellStyle name="Note 3 4 2 2 2" xfId="34666"/>
    <cellStyle name="Note 3 4 2 3" xfId="31118"/>
    <cellStyle name="Note 3 4 3" xfId="9558"/>
    <cellStyle name="Note 3 4 3 2" xfId="16209"/>
    <cellStyle name="Note 3 4 3 2 2" xfId="35273"/>
    <cellStyle name="Note 3 4 3 3" xfId="32206"/>
    <cellStyle name="Note 3 4 4" xfId="11513"/>
    <cellStyle name="Note 3 4 4 2" xfId="17840"/>
    <cellStyle name="Note 3 4 4 2 2" xfId="35893"/>
    <cellStyle name="Note 3 4 4 3" xfId="33140"/>
    <cellStyle name="Note 3 4 5" xfId="4930"/>
    <cellStyle name="Note 3 4 5 2" xfId="20692"/>
    <cellStyle name="Note 3 4 5 2 2" xfId="36473"/>
    <cellStyle name="Note 3 4 5 3" xfId="29565"/>
    <cellStyle name="Note 3 4 6" xfId="28652"/>
    <cellStyle name="Note 3 5" xfId="2885"/>
    <cellStyle name="Note 3 5 2" xfId="9652"/>
    <cellStyle name="Note 3 5 2 2" xfId="16301"/>
    <cellStyle name="Note 3 5 2 2 2" xfId="35285"/>
    <cellStyle name="Note 3 5 2 3" xfId="32220"/>
    <cellStyle name="Note 3 5 3" xfId="11605"/>
    <cellStyle name="Note 3 5 3 2" xfId="17932"/>
    <cellStyle name="Note 3 5 3 2 2" xfId="35905"/>
    <cellStyle name="Note 3 5 3 3" xfId="33152"/>
    <cellStyle name="Note 3 5 4" xfId="7472"/>
    <cellStyle name="Note 3 5 4 2" xfId="21610"/>
    <cellStyle name="Note 3 5 4 2 2" xfId="36570"/>
    <cellStyle name="Note 3 5 4 3" xfId="31132"/>
    <cellStyle name="Note 3 5 5" xfId="14639"/>
    <cellStyle name="Note 3 5 5 2" xfId="34680"/>
    <cellStyle name="Note 3 5 6" xfId="28664"/>
    <cellStyle name="Note 3 6" xfId="4127"/>
    <cellStyle name="Note 3 6 2" xfId="29168"/>
    <cellStyle name="Note 3 7" xfId="28304"/>
    <cellStyle name="Note 4" xfId="2284"/>
    <cellStyle name="Note 4 2" xfId="5337"/>
    <cellStyle name="Note 4 2 2" xfId="12882"/>
    <cellStyle name="Note 4 2 2 2" xfId="33644"/>
    <cellStyle name="Note 4 2 3" xfId="29828"/>
    <cellStyle name="Note 4 3" xfId="6881"/>
    <cellStyle name="Note 4 3 2" xfId="14055"/>
    <cellStyle name="Note 4 3 2 2" xfId="34371"/>
    <cellStyle name="Note 4 3 3" xfId="30820"/>
    <cellStyle name="Note 4 4" xfId="9064"/>
    <cellStyle name="Note 4 4 2" xfId="15951"/>
    <cellStyle name="Note 4 4 2 2" xfId="35210"/>
    <cellStyle name="Note 4 4 3" xfId="31909"/>
    <cellStyle name="Note 4 5" xfId="11125"/>
    <cellStyle name="Note 4 5 2" xfId="17454"/>
    <cellStyle name="Note 4 5 2 2" xfId="35700"/>
    <cellStyle name="Note 4 5 3" xfId="32947"/>
    <cellStyle name="Note 4 6" xfId="4495"/>
    <cellStyle name="Note 4 6 2" xfId="20531"/>
    <cellStyle name="Note 4 6 2 2" xfId="36405"/>
    <cellStyle name="Note 4 6 3" xfId="29290"/>
    <cellStyle name="Note 4 7" xfId="8306"/>
    <cellStyle name="Note 4 7 2" xfId="31479"/>
    <cellStyle name="Note 4 8" xfId="28460"/>
    <cellStyle name="Note 5" xfId="2623"/>
    <cellStyle name="Note 5 2" xfId="9403"/>
    <cellStyle name="Note 5 2 2" xfId="16054"/>
    <cellStyle name="Note 5 2 2 2" xfId="35246"/>
    <cellStyle name="Note 5 2 3" xfId="32180"/>
    <cellStyle name="Note 5 3" xfId="11363"/>
    <cellStyle name="Note 5 3 2" xfId="17691"/>
    <cellStyle name="Note 5 3 2 2" xfId="35870"/>
    <cellStyle name="Note 5 3 3" xfId="33117"/>
    <cellStyle name="Note 5 4" xfId="7221"/>
    <cellStyle name="Note 5 4 2" xfId="21386"/>
    <cellStyle name="Note 5 4 2 2" xfId="36541"/>
    <cellStyle name="Note 5 4 3" xfId="31091"/>
    <cellStyle name="Note 5 5" xfId="14394"/>
    <cellStyle name="Note 5 5 2" xfId="34642"/>
    <cellStyle name="Note 5 6" xfId="28629"/>
    <cellStyle name="Note 6" xfId="18997"/>
    <cellStyle name="Note 6 2" xfId="36348"/>
    <cellStyle name="Note 7" xfId="28050"/>
    <cellStyle name="numbers" xfId="299"/>
    <cellStyle name="numbers 2" xfId="300"/>
    <cellStyle name="numbers 2 2" xfId="555"/>
    <cellStyle name="numbers 2 3" xfId="1117"/>
    <cellStyle name="numbers 2 4" xfId="1099"/>
    <cellStyle name="numbers 3" xfId="554"/>
    <cellStyle name="Option" xfId="683"/>
    <cellStyle name="Output" xfId="301"/>
    <cellStyle name="Output 2" xfId="865"/>
    <cellStyle name="Output 2 2" xfId="1898"/>
    <cellStyle name="Output 2 2 2" xfId="1404"/>
    <cellStyle name="Output 2 2 2 2" xfId="3471"/>
    <cellStyle name="Output 2 2 2 2 2" xfId="10226"/>
    <cellStyle name="Output 2 2 2 2 2 2" xfId="16734"/>
    <cellStyle name="Output 2 2 2 2 2 2 2" xfId="26756"/>
    <cellStyle name="Output 2 2 2 2 2 3" xfId="23214"/>
    <cellStyle name="Output 2 2 2 2 3" xfId="12156"/>
    <cellStyle name="Output 2 2 2 2 3 2" xfId="18480"/>
    <cellStyle name="Output 2 2 2 2 3 2 2" xfId="27767"/>
    <cellStyle name="Output 2 2 2 2 3 3" xfId="24185"/>
    <cellStyle name="Output 2 2 2 2 4" xfId="8047"/>
    <cellStyle name="Output 2 2 2 2 4 2" xfId="22050"/>
    <cellStyle name="Output 2 2 2 2 5" xfId="15204"/>
    <cellStyle name="Output 2 2 2 2 5 2" xfId="25687"/>
    <cellStyle name="Output 2 2 2 2 6" xfId="19891"/>
    <cellStyle name="Output 2 2 2 3" xfId="3944"/>
    <cellStyle name="Output 2 2 2 3 2" xfId="10699"/>
    <cellStyle name="Output 2 2 2 3 2 2" xfId="17057"/>
    <cellStyle name="Output 2 2 2 3 2 2 2" xfId="27028"/>
    <cellStyle name="Output 2 2 2 3 2 3" xfId="23480"/>
    <cellStyle name="Output 2 2 2 3 3" xfId="12629"/>
    <cellStyle name="Output 2 2 2 3 3 2" xfId="18951"/>
    <cellStyle name="Output 2 2 2 3 3 2 2" xfId="28037"/>
    <cellStyle name="Output 2 2 2 3 3 3" xfId="24449"/>
    <cellStyle name="Output 2 2 2 3 4" xfId="8458"/>
    <cellStyle name="Output 2 2 2 3 4 2" xfId="22444"/>
    <cellStyle name="Output 2 2 2 3 5" xfId="15675"/>
    <cellStyle name="Output 2 2 2 3 5 2" xfId="25957"/>
    <cellStyle name="Output 2 2 2 3 6" xfId="20155"/>
    <cellStyle name="Output 2 2 2 4" xfId="6192"/>
    <cellStyle name="Output 2 2 2 4 2" xfId="13430"/>
    <cellStyle name="Output 2 2 2 4 2 2" xfId="24883"/>
    <cellStyle name="Output 2 2 2 4 3" xfId="21133"/>
    <cellStyle name="Output 2 2 2 5" xfId="5612"/>
    <cellStyle name="Output 2 2 2 5 2" xfId="12969"/>
    <cellStyle name="Output 2 2 2 5 2 2" xfId="24680"/>
    <cellStyle name="Output 2 2 2 5 3" xfId="20931"/>
    <cellStyle name="Output 2 2 2 6" xfId="5595"/>
    <cellStyle name="Output 2 2 2 6 2" xfId="12960"/>
    <cellStyle name="Output 2 2 2 6 2 2" xfId="24673"/>
    <cellStyle name="Output 2 2 2 6 3" xfId="20924"/>
    <cellStyle name="Output 2 2 2 7" xfId="12667"/>
    <cellStyle name="Output 2 2 2 7 2" xfId="24461"/>
    <cellStyle name="Output 2 2 2 8" xfId="19144"/>
    <cellStyle name="Output 2 2 3" xfId="3224"/>
    <cellStyle name="Output 2 2 3 2" xfId="9979"/>
    <cellStyle name="Output 2 2 3 2 2" xfId="16563"/>
    <cellStyle name="Output 2 2 3 2 2 2" xfId="26620"/>
    <cellStyle name="Output 2 2 3 2 3" xfId="23078"/>
    <cellStyle name="Output 2 2 3 3" xfId="11910"/>
    <cellStyle name="Output 2 2 3 3 2" xfId="18235"/>
    <cellStyle name="Output 2 2 3 3 2 2" xfId="27632"/>
    <cellStyle name="Output 2 2 3 3 3" xfId="24050"/>
    <cellStyle name="Output 2 2 3 4" xfId="7800"/>
    <cellStyle name="Output 2 2 3 4 2" xfId="21832"/>
    <cellStyle name="Output 2 2 3 5" xfId="14958"/>
    <cellStyle name="Output 2 2 3 5 2" xfId="25552"/>
    <cellStyle name="Output 2 2 3 6" xfId="19756"/>
    <cellStyle name="Output 2 2 4" xfId="3698"/>
    <cellStyle name="Output 2 2 4 2" xfId="10453"/>
    <cellStyle name="Output 2 2 4 2 2" xfId="16886"/>
    <cellStyle name="Output 2 2 4 2 2 2" xfId="26892"/>
    <cellStyle name="Output 2 2 4 2 3" xfId="23344"/>
    <cellStyle name="Output 2 2 4 3" xfId="12383"/>
    <cellStyle name="Output 2 2 4 3 2" xfId="18706"/>
    <cellStyle name="Output 2 2 4 3 2 2" xfId="27902"/>
    <cellStyle name="Output 2 2 4 3 3" xfId="24314"/>
    <cellStyle name="Output 2 2 4 4" xfId="8274"/>
    <cellStyle name="Output 2 2 4 4 2" xfId="22271"/>
    <cellStyle name="Output 2 2 4 5" xfId="15430"/>
    <cellStyle name="Output 2 2 4 5 2" xfId="25822"/>
    <cellStyle name="Output 2 2 4 6" xfId="20020"/>
    <cellStyle name="Output 2 2 5" xfId="4170"/>
    <cellStyle name="Output 2 2 5 2" xfId="20265"/>
    <cellStyle name="Output 2 2 6" xfId="19311"/>
    <cellStyle name="Output 2 2 7" xfId="28398"/>
    <cellStyle name="Output 2 3" xfId="2166"/>
    <cellStyle name="Output 2 3 2" xfId="3016"/>
    <cellStyle name="Output 2 3 2 2" xfId="7603"/>
    <cellStyle name="Output 2 3 2 2 2" xfId="14768"/>
    <cellStyle name="Output 2 3 2 2 2 2" xfId="25447"/>
    <cellStyle name="Output 2 3 2 2 3" xfId="21712"/>
    <cellStyle name="Output 2 3 2 3" xfId="9782"/>
    <cellStyle name="Output 2 3 2 3 2" xfId="16418"/>
    <cellStyle name="Output 2 3 2 3 2 2" xfId="26512"/>
    <cellStyle name="Output 2 3 2 3 3" xfId="22971"/>
    <cellStyle name="Output 2 3 2 4" xfId="11722"/>
    <cellStyle name="Output 2 3 2 4 2" xfId="18048"/>
    <cellStyle name="Output 2 3 2 4 2 2" xfId="27527"/>
    <cellStyle name="Output 2 3 2 4 3" xfId="23946"/>
    <cellStyle name="Output 2 3 2 5" xfId="5243"/>
    <cellStyle name="Output 2 3 2 5 2" xfId="20770"/>
    <cellStyle name="Output 2 3 2 6" xfId="12815"/>
    <cellStyle name="Output 2 3 2 6 2" xfId="24581"/>
    <cellStyle name="Output 2 3 2 7" xfId="19652"/>
    <cellStyle name="Output 2 3 3" xfId="3538"/>
    <cellStyle name="Output 2 3 3 2" xfId="10293"/>
    <cellStyle name="Output 2 3 3 2 2" xfId="16775"/>
    <cellStyle name="Output 2 3 3 2 2 2" xfId="26793"/>
    <cellStyle name="Output 2 3 3 2 3" xfId="23245"/>
    <cellStyle name="Output 2 3 3 3" xfId="12223"/>
    <cellStyle name="Output 2 3 3 3 2" xfId="18546"/>
    <cellStyle name="Output 2 3 3 3 2 2" xfId="27803"/>
    <cellStyle name="Output 2 3 3 3 3" xfId="24215"/>
    <cellStyle name="Output 2 3 3 4" xfId="8114"/>
    <cellStyle name="Output 2 3 3 4 2" xfId="22111"/>
    <cellStyle name="Output 2 3 3 5" xfId="15270"/>
    <cellStyle name="Output 2 3 3 5 2" xfId="25723"/>
    <cellStyle name="Output 2 3 3 6" xfId="19921"/>
    <cellStyle name="Output 2 3 4" xfId="6763"/>
    <cellStyle name="Output 2 3 4 2" xfId="13939"/>
    <cellStyle name="Output 2 3 4 2 2" xfId="25031"/>
    <cellStyle name="Output 2 3 4 3" xfId="21276"/>
    <cellStyle name="Output 2 3 5" xfId="8946"/>
    <cellStyle name="Output 2 3 5 2" xfId="15883"/>
    <cellStyle name="Output 2 3 5 2 2" xfId="26091"/>
    <cellStyle name="Output 2 3 5 3" xfId="22578"/>
    <cellStyle name="Output 2 3 6" xfId="11047"/>
    <cellStyle name="Output 2 3 6 2" xfId="17377"/>
    <cellStyle name="Output 2 3 6 2 2" xfId="27114"/>
    <cellStyle name="Output 2 3 6 3" xfId="23561"/>
    <cellStyle name="Output 2 3 7" xfId="4580"/>
    <cellStyle name="Output 2 3 7 2" xfId="20590"/>
    <cellStyle name="Output 2 3 8" xfId="4703"/>
    <cellStyle name="Output 2 3 8 2" xfId="20668"/>
    <cellStyle name="Output 2 4" xfId="2761"/>
    <cellStyle name="Output 2 4 2" xfId="9540"/>
    <cellStyle name="Output 2 4 2 2" xfId="16191"/>
    <cellStyle name="Output 2 4 2 2 2" xfId="26324"/>
    <cellStyle name="Output 2 4 2 3" xfId="22800"/>
    <cellStyle name="Output 2 4 3" xfId="11500"/>
    <cellStyle name="Output 2 4 3 2" xfId="17828"/>
    <cellStyle name="Output 2 4 3 2 2" xfId="27343"/>
    <cellStyle name="Output 2 4 3 3" xfId="23779"/>
    <cellStyle name="Output 2 4 4" xfId="7359"/>
    <cellStyle name="Output 2 4 4 2" xfId="21518"/>
    <cellStyle name="Output 2 4 5" xfId="14532"/>
    <cellStyle name="Output 2 4 5 2" xfId="25262"/>
    <cellStyle name="Output 2 4 6" xfId="19484"/>
    <cellStyle name="Output 2 5" xfId="28156"/>
    <cellStyle name="Output 3" xfId="1681"/>
    <cellStyle name="Output 3 2" xfId="2034"/>
    <cellStyle name="Output 3 2 2" xfId="3339"/>
    <cellStyle name="Output 3 2 2 2" xfId="10094"/>
    <cellStyle name="Output 3 2 2 2 2" xfId="16640"/>
    <cellStyle name="Output 3 2 2 2 2 2" xfId="26680"/>
    <cellStyle name="Output 3 2 2 2 3" xfId="23138"/>
    <cellStyle name="Output 3 2 2 3" xfId="12024"/>
    <cellStyle name="Output 3 2 2 3 2" xfId="18349"/>
    <cellStyle name="Output 3 2 2 3 2 2" xfId="27692"/>
    <cellStyle name="Output 3 2 2 3 3" xfId="24110"/>
    <cellStyle name="Output 3 2 2 4" xfId="7915"/>
    <cellStyle name="Output 3 2 2 4 2" xfId="21919"/>
    <cellStyle name="Output 3 2 2 5" xfId="15073"/>
    <cellStyle name="Output 3 2 2 5 2" xfId="25612"/>
    <cellStyle name="Output 3 2 2 6" xfId="19816"/>
    <cellStyle name="Output 3 2 3" xfId="3812"/>
    <cellStyle name="Output 3 2 3 2" xfId="10567"/>
    <cellStyle name="Output 3 2 3 2 2" xfId="16963"/>
    <cellStyle name="Output 3 2 3 2 2 2" xfId="26952"/>
    <cellStyle name="Output 3 2 3 2 3" xfId="23404"/>
    <cellStyle name="Output 3 2 3 3" xfId="12497"/>
    <cellStyle name="Output 3 2 3 3 2" xfId="18820"/>
    <cellStyle name="Output 3 2 3 3 2 2" xfId="27962"/>
    <cellStyle name="Output 3 2 3 3 3" xfId="24374"/>
    <cellStyle name="Output 3 2 3 4" xfId="8366"/>
    <cellStyle name="Output 3 2 3 4 2" xfId="22360"/>
    <cellStyle name="Output 3 2 3 5" xfId="15544"/>
    <cellStyle name="Output 3 2 3 5 2" xfId="25882"/>
    <cellStyle name="Output 3 2 3 6" xfId="20080"/>
    <cellStyle name="Output 3 2 4" xfId="6631"/>
    <cellStyle name="Output 3 2 4 2" xfId="13809"/>
    <cellStyle name="Output 3 2 4 2 2" xfId="24966"/>
    <cellStyle name="Output 3 2 4 3" xfId="21216"/>
    <cellStyle name="Output 3 2 5" xfId="8814"/>
    <cellStyle name="Output 3 2 5 2" xfId="15796"/>
    <cellStyle name="Output 3 2 5 2 2" xfId="26024"/>
    <cellStyle name="Output 3 2 5 3" xfId="22516"/>
    <cellStyle name="Output 3 2 6" xfId="10928"/>
    <cellStyle name="Output 3 2 6 2" xfId="17260"/>
    <cellStyle name="Output 3 2 6 2 2" xfId="27050"/>
    <cellStyle name="Output 3 2 6 3" xfId="23502"/>
    <cellStyle name="Output 3 2 7" xfId="12728"/>
    <cellStyle name="Output 3 2 7 2" xfId="24514"/>
    <cellStyle name="Output 3 2 8" xfId="19333"/>
    <cellStyle name="Output 3 3" xfId="2787"/>
    <cellStyle name="Output 3 3 2" xfId="9559"/>
    <cellStyle name="Output 3 3 2 2" xfId="16210"/>
    <cellStyle name="Output 3 3 2 2 2" xfId="26336"/>
    <cellStyle name="Output 3 3 2 3" xfId="22811"/>
    <cellStyle name="Output 3 3 3" xfId="11514"/>
    <cellStyle name="Output 3 3 3 2" xfId="17841"/>
    <cellStyle name="Output 3 3 3 2 2" xfId="27352"/>
    <cellStyle name="Output 3 3 3 3" xfId="23787"/>
    <cellStyle name="Output 3 3 4" xfId="7377"/>
    <cellStyle name="Output 3 3 4 2" xfId="21530"/>
    <cellStyle name="Output 3 3 5" xfId="14545"/>
    <cellStyle name="Output 3 3 5 2" xfId="25271"/>
    <cellStyle name="Output 3 3 6" xfId="19492"/>
    <cellStyle name="Output 3 4" xfId="2619"/>
    <cellStyle name="Output 3 4 2" xfId="9399"/>
    <cellStyle name="Output 3 4 2 2" xfId="16051"/>
    <cellStyle name="Output 3 4 2 2 2" xfId="26205"/>
    <cellStyle name="Output 3 4 2 3" xfId="22686"/>
    <cellStyle name="Output 3 4 3" xfId="11359"/>
    <cellStyle name="Output 3 4 3 2" xfId="17688"/>
    <cellStyle name="Output 3 4 3 2 2" xfId="27225"/>
    <cellStyle name="Output 3 4 3 3" xfId="23666"/>
    <cellStyle name="Output 3 4 4" xfId="7217"/>
    <cellStyle name="Output 3 4 4 2" xfId="21384"/>
    <cellStyle name="Output 3 4 5" xfId="14391"/>
    <cellStyle name="Output 3 4 5 2" xfId="25144"/>
    <cellStyle name="Output 3 4 6" xfId="19370"/>
    <cellStyle name="Output 3 5" xfId="4783"/>
    <cellStyle name="Output 3 5 2" xfId="20677"/>
    <cellStyle name="Output 3 6" xfId="19236"/>
    <cellStyle name="Output 3 7" xfId="28305"/>
    <cellStyle name="Output 4" xfId="2160"/>
    <cellStyle name="Output 4 2" xfId="5237"/>
    <cellStyle name="Output 4 2 2" xfId="12810"/>
    <cellStyle name="Output 4 2 2 2" xfId="24578"/>
    <cellStyle name="Output 4 2 3" xfId="20766"/>
    <cellStyle name="Output 4 3" xfId="6757"/>
    <cellStyle name="Output 4 3 2" xfId="13933"/>
    <cellStyle name="Output 4 3 2 2" xfId="25028"/>
    <cellStyle name="Output 4 3 3" xfId="21273"/>
    <cellStyle name="Output 4 4" xfId="8940"/>
    <cellStyle name="Output 4 4 2" xfId="15878"/>
    <cellStyle name="Output 4 4 2 2" xfId="26088"/>
    <cellStyle name="Output 4 4 3" xfId="22575"/>
    <cellStyle name="Output 4 5" xfId="11042"/>
    <cellStyle name="Output 4 5 2" xfId="17372"/>
    <cellStyle name="Output 4 5 2 2" xfId="27111"/>
    <cellStyle name="Output 4 5 3" xfId="23558"/>
    <cellStyle name="Output 4 6" xfId="4496"/>
    <cellStyle name="Output 4 6 2" xfId="20532"/>
    <cellStyle name="Output 4 7" xfId="4626"/>
    <cellStyle name="Output 4 7 2" xfId="20627"/>
    <cellStyle name="Output 5" xfId="2624"/>
    <cellStyle name="Output 5 2" xfId="9404"/>
    <cellStyle name="Output 5 2 2" xfId="16055"/>
    <cellStyle name="Output 5 2 2 2" xfId="26207"/>
    <cellStyle name="Output 5 2 3" xfId="22688"/>
    <cellStyle name="Output 5 3" xfId="11364"/>
    <cellStyle name="Output 5 3 2" xfId="17692"/>
    <cellStyle name="Output 5 3 2 2" xfId="27226"/>
    <cellStyle name="Output 5 3 3" xfId="23667"/>
    <cellStyle name="Output 5 4" xfId="7222"/>
    <cellStyle name="Output 5 4 2" xfId="21387"/>
    <cellStyle name="Output 5 5" xfId="14395"/>
    <cellStyle name="Output 5 5 2" xfId="25145"/>
    <cellStyle name="Output 5 6" xfId="19371"/>
    <cellStyle name="Output 6" xfId="18998"/>
    <cellStyle name="Output 7" xfId="28051"/>
    <cellStyle name="paint" xfId="302"/>
    <cellStyle name="Percent (0)" xfId="303"/>
    <cellStyle name="Percent (0) 2" xfId="304"/>
    <cellStyle name="Percent (0) 2 2" xfId="557"/>
    <cellStyle name="Percent (0) 2 3" xfId="1115"/>
    <cellStyle name="Percent (0) 2 4" xfId="1100"/>
    <cellStyle name="Percent (0) 3" xfId="556"/>
    <cellStyle name="Percent [0]" xfId="305"/>
    <cellStyle name="Percent [0] 2" xfId="306"/>
    <cellStyle name="Percent [0] 2 2" xfId="866"/>
    <cellStyle name="Percent [0] 2 2 2" xfId="1513"/>
    <cellStyle name="Percent [0] 2 2 3" xfId="1111"/>
    <cellStyle name="Percent [0] 2 3" xfId="1114"/>
    <cellStyle name="Percent [0] 2 4" xfId="1102"/>
    <cellStyle name="Percent [0] 3" xfId="307"/>
    <cellStyle name="Percent [0] 3 2" xfId="867"/>
    <cellStyle name="Percent [00]" xfId="308"/>
    <cellStyle name="Percent [2]" xfId="309"/>
    <cellStyle name="Percent [2] 2" xfId="310"/>
    <cellStyle name="Percent [2] 2 2" xfId="559"/>
    <cellStyle name="Percent [2] 2 3" xfId="1112"/>
    <cellStyle name="Percent [2] 2 4" xfId="1103"/>
    <cellStyle name="Percent [2] 3" xfId="558"/>
    <cellStyle name="Percent_#6 Temps &amp; Contractors" xfId="311"/>
    <cellStyle name="piw#" xfId="312"/>
    <cellStyle name="piw%" xfId="313"/>
    <cellStyle name="PrePop Currency (0)" xfId="314"/>
    <cellStyle name="PrePop Currency (2)" xfId="315"/>
    <cellStyle name="PrePop Units (0)" xfId="316"/>
    <cellStyle name="PrePop Units (1)" xfId="317"/>
    <cellStyle name="PrePop Units (1) 2" xfId="318"/>
    <cellStyle name="PrePop Units (1) 2 2" xfId="868"/>
    <cellStyle name="PrePop Units (1) 2 2 2" xfId="1515"/>
    <cellStyle name="PrePop Units (1) 2 2 3" xfId="1116"/>
    <cellStyle name="PrePop Units (1) 2 3" xfId="1108"/>
    <cellStyle name="PrePop Units (1) 2 4" xfId="1107"/>
    <cellStyle name="PrePop Units (1) 3" xfId="319"/>
    <cellStyle name="PrePop Units (1) 3 2" xfId="869"/>
    <cellStyle name="PrePop Units (2)" xfId="320"/>
    <cellStyle name="Price_Body" xfId="321"/>
    <cellStyle name="Rubles" xfId="322"/>
    <cellStyle name="SAPBEXaggData" xfId="34"/>
    <cellStyle name="SAPBEXaggData 10" xfId="37208"/>
    <cellStyle name="SAPBEXaggData 11" xfId="37880"/>
    <cellStyle name="SAPBEXaggData 12" xfId="37311"/>
    <cellStyle name="SAPBEXaggData 13" xfId="38068"/>
    <cellStyle name="SAPBEXaggData 14" xfId="38210"/>
    <cellStyle name="SAPBEXaggData 15" xfId="38351"/>
    <cellStyle name="SAPBEXaggData 16" xfId="38494"/>
    <cellStyle name="SAPBEXaggData 17" xfId="38636"/>
    <cellStyle name="SAPBEXaggData 18" xfId="38780"/>
    <cellStyle name="SAPBEXaggData 19" xfId="38925"/>
    <cellStyle name="SAPBEXaggData 2" xfId="1580"/>
    <cellStyle name="SAPBEXaggData 2 2" xfId="942"/>
    <cellStyle name="SAPBEXaggData 2 2 2" xfId="3262"/>
    <cellStyle name="SAPBEXaggData 2 2 2 2" xfId="10017"/>
    <cellStyle name="SAPBEXaggData 2 2 2 2 2" xfId="16570"/>
    <cellStyle name="SAPBEXaggData 2 2 2 2 2 2" xfId="26625"/>
    <cellStyle name="SAPBEXaggData 2 2 2 2 3" xfId="23083"/>
    <cellStyle name="SAPBEXaggData 2 2 2 3" xfId="11947"/>
    <cellStyle name="SAPBEXaggData 2 2 2 3 2" xfId="18272"/>
    <cellStyle name="SAPBEXaggData 2 2 2 3 2 2" xfId="27637"/>
    <cellStyle name="SAPBEXaggData 2 2 2 3 3" xfId="24055"/>
    <cellStyle name="SAPBEXaggData 2 2 2 4" xfId="7838"/>
    <cellStyle name="SAPBEXaggData 2 2 2 4 2" xfId="21842"/>
    <cellStyle name="SAPBEXaggData 2 2 2 5" xfId="14996"/>
    <cellStyle name="SAPBEXaggData 2 2 2 5 2" xfId="25557"/>
    <cellStyle name="SAPBEXaggData 2 2 2 6" xfId="19761"/>
    <cellStyle name="SAPBEXaggData 2 2 3" xfId="3735"/>
    <cellStyle name="SAPBEXaggData 2 2 3 2" xfId="10490"/>
    <cellStyle name="SAPBEXaggData 2 2 3 2 2" xfId="16893"/>
    <cellStyle name="SAPBEXaggData 2 2 3 2 2 2" xfId="26897"/>
    <cellStyle name="SAPBEXaggData 2 2 3 2 3" xfId="23349"/>
    <cellStyle name="SAPBEXaggData 2 2 3 3" xfId="12420"/>
    <cellStyle name="SAPBEXaggData 2 2 3 3 2" xfId="18743"/>
    <cellStyle name="SAPBEXaggData 2 2 3 3 2 2" xfId="27907"/>
    <cellStyle name="SAPBEXaggData 2 2 3 3 3" xfId="24319"/>
    <cellStyle name="SAPBEXaggData 2 2 3 4" xfId="8307"/>
    <cellStyle name="SAPBEXaggData 2 2 3 4 2" xfId="22303"/>
    <cellStyle name="SAPBEXaggData 2 2 3 5" xfId="15467"/>
    <cellStyle name="SAPBEXaggData 2 2 3 5 2" xfId="25827"/>
    <cellStyle name="SAPBEXaggData 2 2 3 6" xfId="20025"/>
    <cellStyle name="SAPBEXaggData 2 2 4" xfId="5983"/>
    <cellStyle name="SAPBEXaggData 2 2 4 2" xfId="13244"/>
    <cellStyle name="SAPBEXaggData 2 2 4 2 2" xfId="24813"/>
    <cellStyle name="SAPBEXaggData 2 2 4 3" xfId="21064"/>
    <cellStyle name="SAPBEXaggData 2 2 5" xfId="5711"/>
    <cellStyle name="SAPBEXaggData 2 2 5 2" xfId="13047"/>
    <cellStyle name="SAPBEXaggData 2 2 5 2 2" xfId="24712"/>
    <cellStyle name="SAPBEXaggData 2 2 5 3" xfId="20964"/>
    <cellStyle name="SAPBEXaggData 2 2 6" xfId="5625"/>
    <cellStyle name="SAPBEXaggData 2 2 6 2" xfId="12977"/>
    <cellStyle name="SAPBEXaggData 2 2 6 2 2" xfId="24684"/>
    <cellStyle name="SAPBEXaggData 2 2 6 3" xfId="20935"/>
    <cellStyle name="SAPBEXaggData 2 2 7" xfId="4246"/>
    <cellStyle name="SAPBEXaggData 2 2 7 10" xfId="38430"/>
    <cellStyle name="SAPBEXaggData 2 2 7 11" xfId="38573"/>
    <cellStyle name="SAPBEXaggData 2 2 7 12" xfId="38716"/>
    <cellStyle name="SAPBEXaggData 2 2 7 13" xfId="38859"/>
    <cellStyle name="SAPBEXaggData 2 2 7 14" xfId="39003"/>
    <cellStyle name="SAPBEXaggData 2 2 7 15" xfId="39144"/>
    <cellStyle name="SAPBEXaggData 2 2 7 16" xfId="39279"/>
    <cellStyle name="SAPBEXaggData 2 2 7 17" xfId="39418"/>
    <cellStyle name="SAPBEXaggData 2 2 7 18" xfId="39553"/>
    <cellStyle name="SAPBEXaggData 2 2 7 19" xfId="38907"/>
    <cellStyle name="SAPBEXaggData 2 2 7 2" xfId="20313"/>
    <cellStyle name="SAPBEXaggData 2 2 7 20" xfId="39465"/>
    <cellStyle name="SAPBEXaggData 2 2 7 21" xfId="39150"/>
    <cellStyle name="SAPBEXaggData 2 2 7 22" xfId="39502"/>
    <cellStyle name="SAPBEXaggData 2 2 7 23" xfId="40062"/>
    <cellStyle name="SAPBEXaggData 2 2 7 24" xfId="40226"/>
    <cellStyle name="SAPBEXaggData 2 2 7 25" xfId="40184"/>
    <cellStyle name="SAPBEXaggData 2 2 7 26" xfId="40069"/>
    <cellStyle name="SAPBEXaggData 2 2 7 27" xfId="40456"/>
    <cellStyle name="SAPBEXaggData 2 2 7 3" xfId="36841"/>
    <cellStyle name="SAPBEXaggData 2 2 7 4" xfId="37271"/>
    <cellStyle name="SAPBEXaggData 2 2 7 5" xfId="36987"/>
    <cellStyle name="SAPBEXaggData 2 2 7 6" xfId="37477"/>
    <cellStyle name="SAPBEXaggData 2 2 7 7" xfId="37798"/>
    <cellStyle name="SAPBEXaggData 2 2 7 8" xfId="38147"/>
    <cellStyle name="SAPBEXaggData 2 2 7 9" xfId="38288"/>
    <cellStyle name="SAPBEXaggData 2 2 8" xfId="19095"/>
    <cellStyle name="SAPBEXaggData 2 3" xfId="2788"/>
    <cellStyle name="SAPBEXaggData 2 3 2" xfId="9560"/>
    <cellStyle name="SAPBEXaggData 2 3 2 2" xfId="16211"/>
    <cellStyle name="SAPBEXaggData 2 3 2 2 2" xfId="26337"/>
    <cellStyle name="SAPBEXaggData 2 3 2 3" xfId="22812"/>
    <cellStyle name="SAPBEXaggData 2 3 3" xfId="11515"/>
    <cellStyle name="SAPBEXaggData 2 3 3 2" xfId="17842"/>
    <cellStyle name="SAPBEXaggData 2 3 3 2 2" xfId="27353"/>
    <cellStyle name="SAPBEXaggData 2 3 3 3" xfId="23788"/>
    <cellStyle name="SAPBEXaggData 2 3 4" xfId="7378"/>
    <cellStyle name="SAPBEXaggData 2 3 4 2" xfId="21531"/>
    <cellStyle name="SAPBEXaggData 2 3 5" xfId="14546"/>
    <cellStyle name="SAPBEXaggData 2 3 5 2" xfId="25272"/>
    <cellStyle name="SAPBEXaggData 2 3 6" xfId="19493"/>
    <cellStyle name="SAPBEXaggData 2 4" xfId="2943"/>
    <cellStyle name="SAPBEXaggData 2 4 2" xfId="9710"/>
    <cellStyle name="SAPBEXaggData 2 4 2 2" xfId="16356"/>
    <cellStyle name="SAPBEXaggData 2 4 2 2 2" xfId="26464"/>
    <cellStyle name="SAPBEXaggData 2 4 2 3" xfId="22930"/>
    <cellStyle name="SAPBEXaggData 2 4 3" xfId="11660"/>
    <cellStyle name="SAPBEXaggData 2 4 3 2" xfId="17987"/>
    <cellStyle name="SAPBEXaggData 2 4 3 2 2" xfId="27480"/>
    <cellStyle name="SAPBEXaggData 2 4 3 3" xfId="23906"/>
    <cellStyle name="SAPBEXaggData 2 4 4" xfId="7530"/>
    <cellStyle name="SAPBEXaggData 2 4 4 2" xfId="21662"/>
    <cellStyle name="SAPBEXaggData 2 4 5" xfId="14697"/>
    <cellStyle name="SAPBEXaggData 2 4 5 2" xfId="25400"/>
    <cellStyle name="SAPBEXaggData 2 4 6" xfId="19612"/>
    <cellStyle name="SAPBEXaggData 2 5" xfId="4317"/>
    <cellStyle name="SAPBEXaggData 2 5 2" xfId="20368"/>
    <cellStyle name="SAPBEXaggData 2 6" xfId="19180"/>
    <cellStyle name="SAPBEXaggData 2 7" xfId="28235"/>
    <cellStyle name="SAPBEXaggData 20" xfId="39068"/>
    <cellStyle name="SAPBEXaggData 21" xfId="39206"/>
    <cellStyle name="SAPBEXaggData 22" xfId="39342"/>
    <cellStyle name="SAPBEXaggData 23" xfId="39573"/>
    <cellStyle name="SAPBEXaggData 24" xfId="39701"/>
    <cellStyle name="SAPBEXaggData 25" xfId="39819"/>
    <cellStyle name="SAPBEXaggData 26" xfId="39937"/>
    <cellStyle name="SAPBEXaggData 27" xfId="38860"/>
    <cellStyle name="SAPBEXaggData 28" xfId="40151"/>
    <cellStyle name="SAPBEXaggData 29" xfId="40308"/>
    <cellStyle name="SAPBEXaggData 3" xfId="2188"/>
    <cellStyle name="SAPBEXaggData 3 2" xfId="5263"/>
    <cellStyle name="SAPBEXaggData 3 2 2" xfId="12832"/>
    <cellStyle name="SAPBEXaggData 3 2 2 2" xfId="24597"/>
    <cellStyle name="SAPBEXaggData 3 2 3" xfId="20787"/>
    <cellStyle name="SAPBEXaggData 3 3" xfId="6785"/>
    <cellStyle name="SAPBEXaggData 3 3 2" xfId="13961"/>
    <cellStyle name="SAPBEXaggData 3 3 2 2" xfId="25047"/>
    <cellStyle name="SAPBEXaggData 3 3 3" xfId="21292"/>
    <cellStyle name="SAPBEXaggData 3 4" xfId="8968"/>
    <cellStyle name="SAPBEXaggData 3 4 2" xfId="15900"/>
    <cellStyle name="SAPBEXaggData 3 4 2 2" xfId="26107"/>
    <cellStyle name="SAPBEXaggData 3 4 3" xfId="22594"/>
    <cellStyle name="SAPBEXaggData 3 5" xfId="11066"/>
    <cellStyle name="SAPBEXaggData 3 5 2" xfId="17396"/>
    <cellStyle name="SAPBEXaggData 3 5 2 2" xfId="27130"/>
    <cellStyle name="SAPBEXaggData 3 5 3" xfId="23577"/>
    <cellStyle name="SAPBEXaggData 3 6" xfId="4344"/>
    <cellStyle name="SAPBEXaggData 3 6 2" xfId="20388"/>
    <cellStyle name="SAPBEXaggData 3 7" xfId="4067"/>
    <cellStyle name="SAPBEXaggData 3 7 2" xfId="20219"/>
    <cellStyle name="SAPBEXaggData 3 8" xfId="40555"/>
    <cellStyle name="SAPBEXaggData 30" xfId="39318"/>
    <cellStyle name="SAPBEXaggData 31" xfId="40188"/>
    <cellStyle name="SAPBEXaggData 32" xfId="40552"/>
    <cellStyle name="SAPBEXaggData 4" xfId="19"/>
    <cellStyle name="SAPBEXaggData 4 2" xfId="9376"/>
    <cellStyle name="SAPBEXaggData 4 2 2" xfId="16028"/>
    <cellStyle name="SAPBEXaggData 4 2 2 2" xfId="26183"/>
    <cellStyle name="SAPBEXaggData 4 2 3" xfId="22666"/>
    <cellStyle name="SAPBEXaggData 4 2 4" xfId="38"/>
    <cellStyle name="SAPBEXaggData 4 3" xfId="11336"/>
    <cellStyle name="SAPBEXaggData 4 3 2" xfId="17665"/>
    <cellStyle name="SAPBEXaggData 4 3 2 2" xfId="27203"/>
    <cellStyle name="SAPBEXaggData 4 3 3" xfId="23646"/>
    <cellStyle name="SAPBEXaggData 4 4" xfId="7194"/>
    <cellStyle name="SAPBEXaggData 4 4 2" xfId="21363"/>
    <cellStyle name="SAPBEXaggData 4 5" xfId="14368"/>
    <cellStyle name="SAPBEXaggData 4 5 2" xfId="25122"/>
    <cellStyle name="SAPBEXaggData 4 6" xfId="19350"/>
    <cellStyle name="SAPBEXaggData 4 7" xfId="40556"/>
    <cellStyle name="SAPBEXaggData 5" xfId="18987"/>
    <cellStyle name="SAPBEXaggData 5 2" xfId="40"/>
    <cellStyle name="SAPBEXaggData 6" xfId="28044"/>
    <cellStyle name="SAPBEXaggData 7" xfId="37106"/>
    <cellStyle name="SAPBEXaggData 8" xfId="37570"/>
    <cellStyle name="SAPBEXaggData 9" xfId="37085"/>
    <cellStyle name="SAPBEXaggDataEmph" xfId="323"/>
    <cellStyle name="SAPBEXaggDataEmph 10" xfId="37476"/>
    <cellStyle name="SAPBEXaggDataEmph 11" xfId="37985"/>
    <cellStyle name="SAPBEXaggDataEmph 12" xfId="38024"/>
    <cellStyle name="SAPBEXaggDataEmph 13" xfId="38167"/>
    <cellStyle name="SAPBEXaggDataEmph 14" xfId="38308"/>
    <cellStyle name="SAPBEXaggDataEmph 15" xfId="38450"/>
    <cellStyle name="SAPBEXaggDataEmph 16" xfId="38593"/>
    <cellStyle name="SAPBEXaggDataEmph 17" xfId="38736"/>
    <cellStyle name="SAPBEXaggDataEmph 18" xfId="38879"/>
    <cellStyle name="SAPBEXaggDataEmph 19" xfId="39023"/>
    <cellStyle name="SAPBEXaggDataEmph 2" xfId="1581"/>
    <cellStyle name="SAPBEXaggDataEmph 2 2" xfId="988"/>
    <cellStyle name="SAPBEXaggDataEmph 2 2 2" xfId="3263"/>
    <cellStyle name="SAPBEXaggDataEmph 2 2 2 2" xfId="10018"/>
    <cellStyle name="SAPBEXaggDataEmph 2 2 2 2 2" xfId="16571"/>
    <cellStyle name="SAPBEXaggDataEmph 2 2 2 2 2 2" xfId="26626"/>
    <cellStyle name="SAPBEXaggDataEmph 2 2 2 2 3" xfId="23084"/>
    <cellStyle name="SAPBEXaggDataEmph 2 2 2 3" xfId="11948"/>
    <cellStyle name="SAPBEXaggDataEmph 2 2 2 3 2" xfId="18273"/>
    <cellStyle name="SAPBEXaggDataEmph 2 2 2 3 2 2" xfId="27638"/>
    <cellStyle name="SAPBEXaggDataEmph 2 2 2 3 3" xfId="24056"/>
    <cellStyle name="SAPBEXaggDataEmph 2 2 2 4" xfId="7839"/>
    <cellStyle name="SAPBEXaggDataEmph 2 2 2 4 2" xfId="21843"/>
    <cellStyle name="SAPBEXaggDataEmph 2 2 2 5" xfId="14997"/>
    <cellStyle name="SAPBEXaggDataEmph 2 2 2 5 2" xfId="25558"/>
    <cellStyle name="SAPBEXaggDataEmph 2 2 2 6" xfId="19762"/>
    <cellStyle name="SAPBEXaggDataEmph 2 2 3" xfId="3736"/>
    <cellStyle name="SAPBEXaggDataEmph 2 2 3 2" xfId="10491"/>
    <cellStyle name="SAPBEXaggDataEmph 2 2 3 2 2" xfId="16894"/>
    <cellStyle name="SAPBEXaggDataEmph 2 2 3 2 2 2" xfId="26898"/>
    <cellStyle name="SAPBEXaggDataEmph 2 2 3 2 3" xfId="23350"/>
    <cellStyle name="SAPBEXaggDataEmph 2 2 3 3" xfId="12421"/>
    <cellStyle name="SAPBEXaggDataEmph 2 2 3 3 2" xfId="18744"/>
    <cellStyle name="SAPBEXaggDataEmph 2 2 3 3 2 2" xfId="27908"/>
    <cellStyle name="SAPBEXaggDataEmph 2 2 3 3 3" xfId="24320"/>
    <cellStyle name="SAPBEXaggDataEmph 2 2 3 4" xfId="8308"/>
    <cellStyle name="SAPBEXaggDataEmph 2 2 3 4 2" xfId="22304"/>
    <cellStyle name="SAPBEXaggDataEmph 2 2 3 5" xfId="15468"/>
    <cellStyle name="SAPBEXaggDataEmph 2 2 3 5 2" xfId="25828"/>
    <cellStyle name="SAPBEXaggDataEmph 2 2 3 6" xfId="20026"/>
    <cellStyle name="SAPBEXaggDataEmph 2 2 4" xfId="6027"/>
    <cellStyle name="SAPBEXaggDataEmph 2 2 4 2" xfId="13288"/>
    <cellStyle name="SAPBEXaggDataEmph 2 2 4 2 2" xfId="24830"/>
    <cellStyle name="SAPBEXaggDataEmph 2 2 4 3" xfId="21081"/>
    <cellStyle name="SAPBEXaggDataEmph 2 2 5" xfId="5905"/>
    <cellStyle name="SAPBEXaggDataEmph 2 2 5 2" xfId="13170"/>
    <cellStyle name="SAPBEXaggDataEmph 2 2 5 2 2" xfId="24769"/>
    <cellStyle name="SAPBEXaggDataEmph 2 2 5 3" xfId="21020"/>
    <cellStyle name="SAPBEXaggDataEmph 2 2 6" xfId="6383"/>
    <cellStyle name="SAPBEXaggDataEmph 2 2 6 2" xfId="13602"/>
    <cellStyle name="SAPBEXaggDataEmph 2 2 6 2 2" xfId="24937"/>
    <cellStyle name="SAPBEXaggDataEmph 2 2 6 3" xfId="21187"/>
    <cellStyle name="SAPBEXaggDataEmph 2 2 7" xfId="4243"/>
    <cellStyle name="SAPBEXaggDataEmph 2 2 7 2" xfId="20310"/>
    <cellStyle name="SAPBEXaggDataEmph 2 2 8" xfId="19112"/>
    <cellStyle name="SAPBEXaggDataEmph 2 3" xfId="2789"/>
    <cellStyle name="SAPBEXaggDataEmph 2 3 2" xfId="9561"/>
    <cellStyle name="SAPBEXaggDataEmph 2 3 2 2" xfId="16212"/>
    <cellStyle name="SAPBEXaggDataEmph 2 3 2 2 2" xfId="26338"/>
    <cellStyle name="SAPBEXaggDataEmph 2 3 2 3" xfId="22813"/>
    <cellStyle name="SAPBEXaggDataEmph 2 3 3" xfId="11516"/>
    <cellStyle name="SAPBEXaggDataEmph 2 3 3 2" xfId="17843"/>
    <cellStyle name="SAPBEXaggDataEmph 2 3 3 2 2" xfId="27354"/>
    <cellStyle name="SAPBEXaggDataEmph 2 3 3 3" xfId="23789"/>
    <cellStyle name="SAPBEXaggDataEmph 2 3 4" xfId="7379"/>
    <cellStyle name="SAPBEXaggDataEmph 2 3 4 2" xfId="21532"/>
    <cellStyle name="SAPBEXaggDataEmph 2 3 5" xfId="14547"/>
    <cellStyle name="SAPBEXaggDataEmph 2 3 5 2" xfId="25273"/>
    <cellStyle name="SAPBEXaggDataEmph 2 3 6" xfId="19494"/>
    <cellStyle name="SAPBEXaggDataEmph 2 4" xfId="2919"/>
    <cellStyle name="SAPBEXaggDataEmph 2 4 2" xfId="9686"/>
    <cellStyle name="SAPBEXaggDataEmph 2 4 2 2" xfId="16334"/>
    <cellStyle name="SAPBEXaggDataEmph 2 4 2 2 2" xfId="26447"/>
    <cellStyle name="SAPBEXaggDataEmph 2 4 2 3" xfId="22915"/>
    <cellStyle name="SAPBEXaggDataEmph 2 4 3" xfId="11638"/>
    <cellStyle name="SAPBEXaggDataEmph 2 4 3 2" xfId="17965"/>
    <cellStyle name="SAPBEXaggDataEmph 2 4 3 2 2" xfId="27463"/>
    <cellStyle name="SAPBEXaggDataEmph 2 4 3 3" xfId="23891"/>
    <cellStyle name="SAPBEXaggDataEmph 2 4 4" xfId="7506"/>
    <cellStyle name="SAPBEXaggDataEmph 2 4 4 2" xfId="21643"/>
    <cellStyle name="SAPBEXaggDataEmph 2 4 5" xfId="14673"/>
    <cellStyle name="SAPBEXaggDataEmph 2 4 5 2" xfId="25383"/>
    <cellStyle name="SAPBEXaggDataEmph 2 4 6" xfId="19597"/>
    <cellStyle name="SAPBEXaggDataEmph 2 5" xfId="4215"/>
    <cellStyle name="SAPBEXaggDataEmph 2 5 2" xfId="20290"/>
    <cellStyle name="SAPBEXaggDataEmph 2 6" xfId="19181"/>
    <cellStyle name="SAPBEXaggDataEmph 2 7" xfId="28236"/>
    <cellStyle name="SAPBEXaggDataEmph 20" xfId="39164"/>
    <cellStyle name="SAPBEXaggDataEmph 21" xfId="39298"/>
    <cellStyle name="SAPBEXaggDataEmph 22" xfId="39439"/>
    <cellStyle name="SAPBEXaggDataEmph 23" xfId="39664"/>
    <cellStyle name="SAPBEXaggDataEmph 24" xfId="39786"/>
    <cellStyle name="SAPBEXaggDataEmph 25" xfId="39905"/>
    <cellStyle name="SAPBEXaggDataEmph 26" xfId="40018"/>
    <cellStyle name="SAPBEXaggDataEmph 27" xfId="39915"/>
    <cellStyle name="SAPBEXaggDataEmph 28" xfId="40213"/>
    <cellStyle name="SAPBEXaggDataEmph 29" xfId="39602"/>
    <cellStyle name="SAPBEXaggDataEmph 3" xfId="2384"/>
    <cellStyle name="SAPBEXaggDataEmph 3 2" xfId="5415"/>
    <cellStyle name="SAPBEXaggDataEmph 3 2 2" xfId="12922"/>
    <cellStyle name="SAPBEXaggDataEmph 3 2 2 2" xfId="24659"/>
    <cellStyle name="SAPBEXaggDataEmph 3 2 3" xfId="20878"/>
    <cellStyle name="SAPBEXaggDataEmph 3 3" xfId="6981"/>
    <cellStyle name="SAPBEXaggDataEmph 3 3 2" xfId="14155"/>
    <cellStyle name="SAPBEXaggDataEmph 3 3 2 2" xfId="25108"/>
    <cellStyle name="SAPBEXaggDataEmph 3 3 3" xfId="21350"/>
    <cellStyle name="SAPBEXaggDataEmph 3 4" xfId="9164"/>
    <cellStyle name="SAPBEXaggDataEmph 3 4 2" xfId="15991"/>
    <cellStyle name="SAPBEXaggDataEmph 3 4 2 2" xfId="26170"/>
    <cellStyle name="SAPBEXaggDataEmph 3 4 3" xfId="22654"/>
    <cellStyle name="SAPBEXaggDataEmph 3 5" xfId="11185"/>
    <cellStyle name="SAPBEXaggDataEmph 3 5 2" xfId="17514"/>
    <cellStyle name="SAPBEXaggDataEmph 3 5 2 2" xfId="27190"/>
    <cellStyle name="SAPBEXaggDataEmph 3 5 3" xfId="23634"/>
    <cellStyle name="SAPBEXaggDataEmph 3 6" xfId="4345"/>
    <cellStyle name="SAPBEXaggDataEmph 3 6 2" xfId="20389"/>
    <cellStyle name="SAPBEXaggDataEmph 3 7" xfId="4066"/>
    <cellStyle name="SAPBEXaggDataEmph 3 7 2" xfId="20218"/>
    <cellStyle name="SAPBEXaggDataEmph 30" xfId="40099"/>
    <cellStyle name="SAPBEXaggDataEmph 31" xfId="39949"/>
    <cellStyle name="SAPBEXaggDataEmph 4" xfId="2625"/>
    <cellStyle name="SAPBEXaggDataEmph 4 2" xfId="9405"/>
    <cellStyle name="SAPBEXaggDataEmph 4 2 2" xfId="16056"/>
    <cellStyle name="SAPBEXaggDataEmph 4 2 2 2" xfId="26208"/>
    <cellStyle name="SAPBEXaggDataEmph 4 2 3" xfId="22689"/>
    <cellStyle name="SAPBEXaggDataEmph 4 3" xfId="11365"/>
    <cellStyle name="SAPBEXaggDataEmph 4 3 2" xfId="17693"/>
    <cellStyle name="SAPBEXaggDataEmph 4 3 2 2" xfId="27227"/>
    <cellStyle name="SAPBEXaggDataEmph 4 3 3" xfId="23668"/>
    <cellStyle name="SAPBEXaggDataEmph 4 4" xfId="7223"/>
    <cellStyle name="SAPBEXaggDataEmph 4 4 2" xfId="21388"/>
    <cellStyle name="SAPBEXaggDataEmph 4 5" xfId="14396"/>
    <cellStyle name="SAPBEXaggDataEmph 4 5 2" xfId="25146"/>
    <cellStyle name="SAPBEXaggDataEmph 4 6" xfId="19372"/>
    <cellStyle name="SAPBEXaggDataEmph 5" xfId="18999"/>
    <cellStyle name="SAPBEXaggDataEmph 6" xfId="28052"/>
    <cellStyle name="SAPBEXaggDataEmph 7" xfId="37107"/>
    <cellStyle name="SAPBEXaggDataEmph 8" xfId="37167"/>
    <cellStyle name="SAPBEXaggDataEmph 9" xfId="36991"/>
    <cellStyle name="SAPBEXaggItem" xfId="324"/>
    <cellStyle name="SAPBEXaggItem 10" xfId="37740"/>
    <cellStyle name="SAPBEXaggItem 11" xfId="37338"/>
    <cellStyle name="SAPBEXaggItem 12" xfId="38131"/>
    <cellStyle name="SAPBEXaggItem 13" xfId="38272"/>
    <cellStyle name="SAPBEXaggItem 14" xfId="38414"/>
    <cellStyle name="SAPBEXaggItem 15" xfId="38557"/>
    <cellStyle name="SAPBEXaggItem 16" xfId="38700"/>
    <cellStyle name="SAPBEXaggItem 17" xfId="38843"/>
    <cellStyle name="SAPBEXaggItem 18" xfId="38987"/>
    <cellStyle name="SAPBEXaggItem 19" xfId="39128"/>
    <cellStyle name="SAPBEXaggItem 2" xfId="1582"/>
    <cellStyle name="SAPBEXaggItem 2 2" xfId="1364"/>
    <cellStyle name="SAPBEXaggItem 2 2 2" xfId="3264"/>
    <cellStyle name="SAPBEXaggItem 2 2 2 2" xfId="10019"/>
    <cellStyle name="SAPBEXaggItem 2 2 2 2 2" xfId="16572"/>
    <cellStyle name="SAPBEXaggItem 2 2 2 2 2 2" xfId="26627"/>
    <cellStyle name="SAPBEXaggItem 2 2 2 2 3" xfId="23085"/>
    <cellStyle name="SAPBEXaggItem 2 2 2 3" xfId="11949"/>
    <cellStyle name="SAPBEXaggItem 2 2 2 3 2" xfId="18274"/>
    <cellStyle name="SAPBEXaggItem 2 2 2 3 2 2" xfId="27639"/>
    <cellStyle name="SAPBEXaggItem 2 2 2 3 3" xfId="24057"/>
    <cellStyle name="SAPBEXaggItem 2 2 2 4" xfId="7840"/>
    <cellStyle name="SAPBEXaggItem 2 2 2 4 2" xfId="21844"/>
    <cellStyle name="SAPBEXaggItem 2 2 2 5" xfId="14998"/>
    <cellStyle name="SAPBEXaggItem 2 2 2 5 2" xfId="25559"/>
    <cellStyle name="SAPBEXaggItem 2 2 2 6" xfId="19763"/>
    <cellStyle name="SAPBEXaggItem 2 2 3" xfId="3737"/>
    <cellStyle name="SAPBEXaggItem 2 2 3 2" xfId="10492"/>
    <cellStyle name="SAPBEXaggItem 2 2 3 2 2" xfId="16895"/>
    <cellStyle name="SAPBEXaggItem 2 2 3 2 2 2" xfId="26899"/>
    <cellStyle name="SAPBEXaggItem 2 2 3 2 3" xfId="23351"/>
    <cellStyle name="SAPBEXaggItem 2 2 3 3" xfId="12422"/>
    <cellStyle name="SAPBEXaggItem 2 2 3 3 2" xfId="18745"/>
    <cellStyle name="SAPBEXaggItem 2 2 3 3 2 2" xfId="27909"/>
    <cellStyle name="SAPBEXaggItem 2 2 3 3 3" xfId="24321"/>
    <cellStyle name="SAPBEXaggItem 2 2 3 4" xfId="8309"/>
    <cellStyle name="SAPBEXaggItem 2 2 3 4 2" xfId="22305"/>
    <cellStyle name="SAPBEXaggItem 2 2 3 5" xfId="15469"/>
    <cellStyle name="SAPBEXaggItem 2 2 3 5 2" xfId="25829"/>
    <cellStyle name="SAPBEXaggItem 2 2 3 6" xfId="20027"/>
    <cellStyle name="SAPBEXaggItem 2 2 4" xfId="6158"/>
    <cellStyle name="SAPBEXaggItem 2 2 4 2" xfId="13398"/>
    <cellStyle name="SAPBEXaggItem 2 2 4 2 2" xfId="24874"/>
    <cellStyle name="SAPBEXaggItem 2 2 4 3" xfId="21125"/>
    <cellStyle name="SAPBEXaggItem 2 2 5" xfId="5608"/>
    <cellStyle name="SAPBEXaggItem 2 2 5 2" xfId="12967"/>
    <cellStyle name="SAPBEXaggItem 2 2 5 2 2" xfId="24678"/>
    <cellStyle name="SAPBEXaggItem 2 2 5 3" xfId="20929"/>
    <cellStyle name="SAPBEXaggItem 2 2 6" xfId="9972"/>
    <cellStyle name="SAPBEXaggItem 2 2 6 2" xfId="16556"/>
    <cellStyle name="SAPBEXaggItem 2 2 6 2 2" xfId="26619"/>
    <cellStyle name="SAPBEXaggItem 2 2 6 3" xfId="23077"/>
    <cellStyle name="SAPBEXaggItem 2 2 7" xfId="4273"/>
    <cellStyle name="SAPBEXaggItem 2 2 7 2" xfId="20336"/>
    <cellStyle name="SAPBEXaggItem 2 2 8" xfId="19136"/>
    <cellStyle name="SAPBEXaggItem 2 3" xfId="2790"/>
    <cellStyle name="SAPBEXaggItem 2 3 2" xfId="9562"/>
    <cellStyle name="SAPBEXaggItem 2 3 2 2" xfId="16213"/>
    <cellStyle name="SAPBEXaggItem 2 3 2 2 2" xfId="26339"/>
    <cellStyle name="SAPBEXaggItem 2 3 2 3" xfId="22814"/>
    <cellStyle name="SAPBEXaggItem 2 3 3" xfId="11517"/>
    <cellStyle name="SAPBEXaggItem 2 3 3 2" xfId="17844"/>
    <cellStyle name="SAPBEXaggItem 2 3 3 2 2" xfId="27355"/>
    <cellStyle name="SAPBEXaggItem 2 3 3 3" xfId="23790"/>
    <cellStyle name="SAPBEXaggItem 2 3 4" xfId="7380"/>
    <cellStyle name="SAPBEXaggItem 2 3 4 2" xfId="21533"/>
    <cellStyle name="SAPBEXaggItem 2 3 5" xfId="14548"/>
    <cellStyle name="SAPBEXaggItem 2 3 5 2" xfId="25274"/>
    <cellStyle name="SAPBEXaggItem 2 3 6" xfId="19495"/>
    <cellStyle name="SAPBEXaggItem 2 4" xfId="2783"/>
    <cellStyle name="SAPBEXaggItem 2 4 2" xfId="9555"/>
    <cellStyle name="SAPBEXaggItem 2 4 2 2" xfId="16206"/>
    <cellStyle name="SAPBEXaggItem 2 4 2 2 2" xfId="26334"/>
    <cellStyle name="SAPBEXaggItem 2 4 2 3" xfId="22809"/>
    <cellStyle name="SAPBEXaggItem 2 4 3" xfId="11510"/>
    <cellStyle name="SAPBEXaggItem 2 4 3 2" xfId="17838"/>
    <cellStyle name="SAPBEXaggItem 2 4 3 2 2" xfId="27351"/>
    <cellStyle name="SAPBEXaggItem 2 4 3 3" xfId="23786"/>
    <cellStyle name="SAPBEXaggItem 2 4 4" xfId="7373"/>
    <cellStyle name="SAPBEXaggItem 2 4 4 2" xfId="21528"/>
    <cellStyle name="SAPBEXaggItem 2 4 5" xfId="14542"/>
    <cellStyle name="SAPBEXaggItem 2 4 5 2" xfId="25270"/>
    <cellStyle name="SAPBEXaggItem 2 4 6" xfId="19491"/>
    <cellStyle name="SAPBEXaggItem 2 5" xfId="4316"/>
    <cellStyle name="SAPBEXaggItem 2 5 2" xfId="20367"/>
    <cellStyle name="SAPBEXaggItem 2 6" xfId="19182"/>
    <cellStyle name="SAPBEXaggItem 2 7" xfId="28237"/>
    <cellStyle name="SAPBEXaggItem 20" xfId="39265"/>
    <cellStyle name="SAPBEXaggItem 21" xfId="39401"/>
    <cellStyle name="SAPBEXaggItem 22" xfId="39539"/>
    <cellStyle name="SAPBEXaggItem 23" xfId="39239"/>
    <cellStyle name="SAPBEXaggItem 24" xfId="38431"/>
    <cellStyle name="SAPBEXaggItem 25" xfId="39513"/>
    <cellStyle name="SAPBEXaggItem 26" xfId="38717"/>
    <cellStyle name="SAPBEXaggItem 27" xfId="40050"/>
    <cellStyle name="SAPBEXaggItem 28" xfId="39635"/>
    <cellStyle name="SAPBEXaggItem 29" xfId="39184"/>
    <cellStyle name="SAPBEXaggItem 3" xfId="2292"/>
    <cellStyle name="SAPBEXaggItem 3 2" xfId="5345"/>
    <cellStyle name="SAPBEXaggItem 3 2 2" xfId="12890"/>
    <cellStyle name="SAPBEXaggItem 3 2 2 2" xfId="24634"/>
    <cellStyle name="SAPBEXaggItem 3 2 3" xfId="20842"/>
    <cellStyle name="SAPBEXaggItem 3 3" xfId="6889"/>
    <cellStyle name="SAPBEXaggItem 3 3 2" xfId="14063"/>
    <cellStyle name="SAPBEXaggItem 3 3 2 2" xfId="25083"/>
    <cellStyle name="SAPBEXaggItem 3 3 3" xfId="21325"/>
    <cellStyle name="SAPBEXaggItem 3 4" xfId="9072"/>
    <cellStyle name="SAPBEXaggItem 3 4 2" xfId="15959"/>
    <cellStyle name="SAPBEXaggItem 3 4 2 2" xfId="26145"/>
    <cellStyle name="SAPBEXaggItem 3 4 3" xfId="22629"/>
    <cellStyle name="SAPBEXaggItem 3 5" xfId="11133"/>
    <cellStyle name="SAPBEXaggItem 3 5 2" xfId="17462"/>
    <cellStyle name="SAPBEXaggItem 3 5 2 2" xfId="27165"/>
    <cellStyle name="SAPBEXaggItem 3 5 3" xfId="23609"/>
    <cellStyle name="SAPBEXaggItem 3 6" xfId="4346"/>
    <cellStyle name="SAPBEXaggItem 3 6 2" xfId="20390"/>
    <cellStyle name="SAPBEXaggItem 3 7" xfId="5136"/>
    <cellStyle name="SAPBEXaggItem 3 7 2" xfId="20707"/>
    <cellStyle name="SAPBEXaggItem 30" xfId="40267"/>
    <cellStyle name="SAPBEXaggItem 31" xfId="39459"/>
    <cellStyle name="SAPBEXaggItem 4" xfId="2626"/>
    <cellStyle name="SAPBEXaggItem 4 2" xfId="9406"/>
    <cellStyle name="SAPBEXaggItem 4 2 2" xfId="16057"/>
    <cellStyle name="SAPBEXaggItem 4 2 2 2" xfId="26209"/>
    <cellStyle name="SAPBEXaggItem 4 2 3" xfId="22690"/>
    <cellStyle name="SAPBEXaggItem 4 3" xfId="11366"/>
    <cellStyle name="SAPBEXaggItem 4 3 2" xfId="17694"/>
    <cellStyle name="SAPBEXaggItem 4 3 2 2" xfId="27228"/>
    <cellStyle name="SAPBEXaggItem 4 3 3" xfId="23669"/>
    <cellStyle name="SAPBEXaggItem 4 4" xfId="7224"/>
    <cellStyle name="SAPBEXaggItem 4 4 2" xfId="21389"/>
    <cellStyle name="SAPBEXaggItem 4 5" xfId="14397"/>
    <cellStyle name="SAPBEXaggItem 4 5 2" xfId="25147"/>
    <cellStyle name="SAPBEXaggItem 4 6" xfId="19373"/>
    <cellStyle name="SAPBEXaggItem 5" xfId="19000"/>
    <cellStyle name="SAPBEXaggItem 6" xfId="28053"/>
    <cellStyle name="SAPBEXaggItem 7" xfId="37108"/>
    <cellStyle name="SAPBEXaggItem 8" xfId="37166"/>
    <cellStyle name="SAPBEXaggItem 9" xfId="37594"/>
    <cellStyle name="SAPBEXaggItemX" xfId="325"/>
    <cellStyle name="SAPBEXaggItemX 10" xfId="37836"/>
    <cellStyle name="SAPBEXaggItemX 11" xfId="37065"/>
    <cellStyle name="SAPBEXaggItemX 12" xfId="37222"/>
    <cellStyle name="SAPBEXaggItemX 13" xfId="36936"/>
    <cellStyle name="SAPBEXaggItemX 14" xfId="37236"/>
    <cellStyle name="SAPBEXaggItemX 15" xfId="38105"/>
    <cellStyle name="SAPBEXaggItemX 16" xfId="38246"/>
    <cellStyle name="SAPBEXaggItemX 17" xfId="38388"/>
    <cellStyle name="SAPBEXaggItemX 18" xfId="38531"/>
    <cellStyle name="SAPBEXaggItemX 19" xfId="38674"/>
    <cellStyle name="SAPBEXaggItemX 2" xfId="1583"/>
    <cellStyle name="SAPBEXaggItemX 2 2" xfId="932"/>
    <cellStyle name="SAPBEXaggItemX 2 2 2" xfId="3265"/>
    <cellStyle name="SAPBEXaggItemX 2 2 2 2" xfId="10020"/>
    <cellStyle name="SAPBEXaggItemX 2 2 2 2 2" xfId="16573"/>
    <cellStyle name="SAPBEXaggItemX 2 2 2 2 2 2" xfId="26628"/>
    <cellStyle name="SAPBEXaggItemX 2 2 2 2 3" xfId="23086"/>
    <cellStyle name="SAPBEXaggItemX 2 2 2 3" xfId="11950"/>
    <cellStyle name="SAPBEXaggItemX 2 2 2 3 2" xfId="18275"/>
    <cellStyle name="SAPBEXaggItemX 2 2 2 3 2 2" xfId="27640"/>
    <cellStyle name="SAPBEXaggItemX 2 2 2 3 3" xfId="24058"/>
    <cellStyle name="SAPBEXaggItemX 2 2 2 4" xfId="7841"/>
    <cellStyle name="SAPBEXaggItemX 2 2 2 4 2" xfId="21845"/>
    <cellStyle name="SAPBEXaggItemX 2 2 2 5" xfId="14999"/>
    <cellStyle name="SAPBEXaggItemX 2 2 2 5 2" xfId="25560"/>
    <cellStyle name="SAPBEXaggItemX 2 2 2 6" xfId="19764"/>
    <cellStyle name="SAPBEXaggItemX 2 2 3" xfId="3738"/>
    <cellStyle name="SAPBEXaggItemX 2 2 3 2" xfId="10493"/>
    <cellStyle name="SAPBEXaggItemX 2 2 3 2 2" xfId="16896"/>
    <cellStyle name="SAPBEXaggItemX 2 2 3 2 2 2" xfId="26900"/>
    <cellStyle name="SAPBEXaggItemX 2 2 3 2 3" xfId="23352"/>
    <cellStyle name="SAPBEXaggItemX 2 2 3 3" xfId="12423"/>
    <cellStyle name="SAPBEXaggItemX 2 2 3 3 2" xfId="18746"/>
    <cellStyle name="SAPBEXaggItemX 2 2 3 3 2 2" xfId="27910"/>
    <cellStyle name="SAPBEXaggItemX 2 2 3 3 3" xfId="24322"/>
    <cellStyle name="SAPBEXaggItemX 2 2 3 4" xfId="8310"/>
    <cellStyle name="SAPBEXaggItemX 2 2 3 4 2" xfId="22306"/>
    <cellStyle name="SAPBEXaggItemX 2 2 3 5" xfId="15470"/>
    <cellStyle name="SAPBEXaggItemX 2 2 3 5 2" xfId="25830"/>
    <cellStyle name="SAPBEXaggItemX 2 2 3 6" xfId="20028"/>
    <cellStyle name="SAPBEXaggItemX 2 2 4" xfId="5973"/>
    <cellStyle name="SAPBEXaggItemX 2 2 4 2" xfId="13234"/>
    <cellStyle name="SAPBEXaggItemX 2 2 4 2 2" xfId="24812"/>
    <cellStyle name="SAPBEXaggItemX 2 2 4 3" xfId="21063"/>
    <cellStyle name="SAPBEXaggItemX 2 2 5" xfId="5707"/>
    <cellStyle name="SAPBEXaggItemX 2 2 5 2" xfId="13046"/>
    <cellStyle name="SAPBEXaggItemX 2 2 5 2 2" xfId="24711"/>
    <cellStyle name="SAPBEXaggItemX 2 2 5 3" xfId="20963"/>
    <cellStyle name="SAPBEXaggItemX 2 2 6" xfId="5623"/>
    <cellStyle name="SAPBEXaggItemX 2 2 6 2" xfId="12975"/>
    <cellStyle name="SAPBEXaggItemX 2 2 6 2 2" xfId="24683"/>
    <cellStyle name="SAPBEXaggItemX 2 2 6 3" xfId="20934"/>
    <cellStyle name="SAPBEXaggItemX 2 2 7" xfId="4269"/>
    <cellStyle name="SAPBEXaggItemX 2 2 7 2" xfId="20333"/>
    <cellStyle name="SAPBEXaggItemX 2 2 8" xfId="19094"/>
    <cellStyle name="SAPBEXaggItemX 2 3" xfId="2791"/>
    <cellStyle name="SAPBEXaggItemX 2 3 2" xfId="9563"/>
    <cellStyle name="SAPBEXaggItemX 2 3 2 2" xfId="16214"/>
    <cellStyle name="SAPBEXaggItemX 2 3 2 2 2" xfId="26340"/>
    <cellStyle name="SAPBEXaggItemX 2 3 2 3" xfId="22815"/>
    <cellStyle name="SAPBEXaggItemX 2 3 3" xfId="11518"/>
    <cellStyle name="SAPBEXaggItemX 2 3 3 2" xfId="17845"/>
    <cellStyle name="SAPBEXaggItemX 2 3 3 2 2" xfId="27356"/>
    <cellStyle name="SAPBEXaggItemX 2 3 3 3" xfId="23791"/>
    <cellStyle name="SAPBEXaggItemX 2 3 4" xfId="7381"/>
    <cellStyle name="SAPBEXaggItemX 2 3 4 2" xfId="21534"/>
    <cellStyle name="SAPBEXaggItemX 2 3 5" xfId="14549"/>
    <cellStyle name="SAPBEXaggItemX 2 3 5 2" xfId="25275"/>
    <cellStyle name="SAPBEXaggItemX 2 3 6" xfId="19496"/>
    <cellStyle name="SAPBEXaggItemX 2 4" xfId="2618"/>
    <cellStyle name="SAPBEXaggItemX 2 4 2" xfId="9398"/>
    <cellStyle name="SAPBEXaggItemX 2 4 2 2" xfId="16050"/>
    <cellStyle name="SAPBEXaggItemX 2 4 2 2 2" xfId="26204"/>
    <cellStyle name="SAPBEXaggItemX 2 4 2 3" xfId="22685"/>
    <cellStyle name="SAPBEXaggItemX 2 4 3" xfId="11358"/>
    <cellStyle name="SAPBEXaggItemX 2 4 3 2" xfId="17687"/>
    <cellStyle name="SAPBEXaggItemX 2 4 3 2 2" xfId="27224"/>
    <cellStyle name="SAPBEXaggItemX 2 4 3 3" xfId="23665"/>
    <cellStyle name="SAPBEXaggItemX 2 4 4" xfId="7216"/>
    <cellStyle name="SAPBEXaggItemX 2 4 4 2" xfId="21383"/>
    <cellStyle name="SAPBEXaggItemX 2 4 5" xfId="14390"/>
    <cellStyle name="SAPBEXaggItemX 2 4 5 2" xfId="25143"/>
    <cellStyle name="SAPBEXaggItemX 2 4 6" xfId="19369"/>
    <cellStyle name="SAPBEXaggItemX 2 5" xfId="4214"/>
    <cellStyle name="SAPBEXaggItemX 2 5 2" xfId="20289"/>
    <cellStyle name="SAPBEXaggItemX 2 6" xfId="19183"/>
    <cellStyle name="SAPBEXaggItemX 2 7" xfId="28238"/>
    <cellStyle name="SAPBEXaggItemX 20" xfId="38817"/>
    <cellStyle name="SAPBEXaggItemX 21" xfId="38961"/>
    <cellStyle name="SAPBEXaggItemX 22" xfId="39102"/>
    <cellStyle name="SAPBEXaggItemX 23" xfId="37765"/>
    <cellStyle name="SAPBEXaggItemX 24" xfId="39375"/>
    <cellStyle name="SAPBEXaggItemX 25" xfId="37479"/>
    <cellStyle name="SAPBEXaggItemX 26" xfId="39640"/>
    <cellStyle name="SAPBEXaggItemX 27" xfId="40125"/>
    <cellStyle name="SAPBEXaggItemX 28" xfId="39882"/>
    <cellStyle name="SAPBEXaggItemX 29" xfId="40134"/>
    <cellStyle name="SAPBEXaggItemX 3" xfId="2175"/>
    <cellStyle name="SAPBEXaggItemX 3 2" xfId="5251"/>
    <cellStyle name="SAPBEXaggItemX 3 2 2" xfId="12822"/>
    <cellStyle name="SAPBEXaggItemX 3 2 2 2" xfId="24588"/>
    <cellStyle name="SAPBEXaggItemX 3 2 3" xfId="20777"/>
    <cellStyle name="SAPBEXaggItemX 3 3" xfId="6772"/>
    <cellStyle name="SAPBEXaggItemX 3 3 2" xfId="13948"/>
    <cellStyle name="SAPBEXaggItemX 3 3 2 2" xfId="25038"/>
    <cellStyle name="SAPBEXaggItemX 3 3 3" xfId="21283"/>
    <cellStyle name="SAPBEXaggItemX 3 4" xfId="8955"/>
    <cellStyle name="SAPBEXaggItemX 3 4 2" xfId="15890"/>
    <cellStyle name="SAPBEXaggItemX 3 4 2 2" xfId="26098"/>
    <cellStyle name="SAPBEXaggItemX 3 4 3" xfId="22585"/>
    <cellStyle name="SAPBEXaggItemX 3 5" xfId="11055"/>
    <cellStyle name="SAPBEXaggItemX 3 5 2" xfId="17385"/>
    <cellStyle name="SAPBEXaggItemX 3 5 2 2" xfId="27121"/>
    <cellStyle name="SAPBEXaggItemX 3 5 3" xfId="23568"/>
    <cellStyle name="SAPBEXaggItemX 3 6" xfId="4347"/>
    <cellStyle name="SAPBEXaggItemX 3 6 2" xfId="20391"/>
    <cellStyle name="SAPBEXaggItemX 3 7" xfId="4637"/>
    <cellStyle name="SAPBEXaggItemX 3 7 2" xfId="20635"/>
    <cellStyle name="SAPBEXaggItemX 30" xfId="40341"/>
    <cellStyle name="SAPBEXaggItemX 31" xfId="40354"/>
    <cellStyle name="SAPBEXaggItemX 4" xfId="2627"/>
    <cellStyle name="SAPBEXaggItemX 4 2" xfId="9407"/>
    <cellStyle name="SAPBEXaggItemX 4 2 2" xfId="16058"/>
    <cellStyle name="SAPBEXaggItemX 4 2 2 2" xfId="26210"/>
    <cellStyle name="SAPBEXaggItemX 4 2 3" xfId="22691"/>
    <cellStyle name="SAPBEXaggItemX 4 3" xfId="11367"/>
    <cellStyle name="SAPBEXaggItemX 4 3 2" xfId="17695"/>
    <cellStyle name="SAPBEXaggItemX 4 3 2 2" xfId="27229"/>
    <cellStyle name="SAPBEXaggItemX 4 3 3" xfId="23670"/>
    <cellStyle name="SAPBEXaggItemX 4 4" xfId="7225"/>
    <cellStyle name="SAPBEXaggItemX 4 4 2" xfId="21390"/>
    <cellStyle name="SAPBEXaggItemX 4 5" xfId="14398"/>
    <cellStyle name="SAPBEXaggItemX 4 5 2" xfId="25148"/>
    <cellStyle name="SAPBEXaggItemX 4 6" xfId="19374"/>
    <cellStyle name="SAPBEXaggItemX 5" xfId="19001"/>
    <cellStyle name="SAPBEXaggItemX 6" xfId="28054"/>
    <cellStyle name="SAPBEXaggItemX 7" xfId="37109"/>
    <cellStyle name="SAPBEXaggItemX 8" xfId="37363"/>
    <cellStyle name="SAPBEXaggItemX 9" xfId="37696"/>
    <cellStyle name="SAPBEXchaText" xfId="326"/>
    <cellStyle name="SAPBEXchaText 10" xfId="37466"/>
    <cellStyle name="SAPBEXchaText 11" xfId="37087"/>
    <cellStyle name="SAPBEXchaText 12" xfId="37191"/>
    <cellStyle name="SAPBEXchaText 13" xfId="37066"/>
    <cellStyle name="SAPBEXchaText 14" xfId="37671"/>
    <cellStyle name="SAPBEXchaText 15" xfId="37499"/>
    <cellStyle name="SAPBEXchaText 16" xfId="37961"/>
    <cellStyle name="SAPBEXchaText 17" xfId="37247"/>
    <cellStyle name="SAPBEXchaText 18" xfId="37945"/>
    <cellStyle name="SAPBEXchaText 19" xfId="37850"/>
    <cellStyle name="SAPBEXchaText 2" xfId="327"/>
    <cellStyle name="SAPBEXchaText 2 10" xfId="37111"/>
    <cellStyle name="SAPBEXchaText 2 11" xfId="37569"/>
    <cellStyle name="SAPBEXchaText 2 12" xfId="37088"/>
    <cellStyle name="SAPBEXchaText 2 13" xfId="37190"/>
    <cellStyle name="SAPBEXchaText 2 14" xfId="37067"/>
    <cellStyle name="SAPBEXchaText 2 15" xfId="37283"/>
    <cellStyle name="SAPBEXchaText 2 16" xfId="37437"/>
    <cellStyle name="SAPBEXchaText 2 17" xfId="37609"/>
    <cellStyle name="SAPBEXchaText 2 18" xfId="37538"/>
    <cellStyle name="SAPBEXchaText 2 19" xfId="37764"/>
    <cellStyle name="SAPBEXchaText 2 2" xfId="561"/>
    <cellStyle name="SAPBEXchaText 2 2 10" xfId="38115"/>
    <cellStyle name="SAPBEXchaText 2 2 11" xfId="38256"/>
    <cellStyle name="SAPBEXchaText 2 2 12" xfId="38398"/>
    <cellStyle name="SAPBEXchaText 2 2 13" xfId="38541"/>
    <cellStyle name="SAPBEXchaText 2 2 14" xfId="38684"/>
    <cellStyle name="SAPBEXchaText 2 2 15" xfId="38827"/>
    <cellStyle name="SAPBEXchaText 2 2 16" xfId="38971"/>
    <cellStyle name="SAPBEXchaText 2 2 17" xfId="39112"/>
    <cellStyle name="SAPBEXchaText 2 2 18" xfId="39249"/>
    <cellStyle name="SAPBEXchaText 2 2 19" xfId="39385"/>
    <cellStyle name="SAPBEXchaText 2 2 2" xfId="1735"/>
    <cellStyle name="SAPBEXchaText 2 2 2 2" xfId="953"/>
    <cellStyle name="SAPBEXchaText 2 2 2 2 2" xfId="3367"/>
    <cellStyle name="SAPBEXchaText 2 2 2 2 2 2" xfId="10122"/>
    <cellStyle name="SAPBEXchaText 2 2 2 2 2 2 2" xfId="16662"/>
    <cellStyle name="SAPBEXchaText 2 2 2 2 2 2 2 2" xfId="26702"/>
    <cellStyle name="SAPBEXchaText 2 2 2 2 2 2 3" xfId="23160"/>
    <cellStyle name="SAPBEXchaText 2 2 2 2 2 3" xfId="12052"/>
    <cellStyle name="SAPBEXchaText 2 2 2 2 2 3 2" xfId="18377"/>
    <cellStyle name="SAPBEXchaText 2 2 2 2 2 3 2 2" xfId="27714"/>
    <cellStyle name="SAPBEXchaText 2 2 2 2 2 3 3" xfId="24132"/>
    <cellStyle name="SAPBEXchaText 2 2 2 2 2 4" xfId="7943"/>
    <cellStyle name="SAPBEXchaText 2 2 2 2 2 4 2" xfId="21947"/>
    <cellStyle name="SAPBEXchaText 2 2 2 2 2 5" xfId="15101"/>
    <cellStyle name="SAPBEXchaText 2 2 2 2 2 5 2" xfId="25634"/>
    <cellStyle name="SAPBEXchaText 2 2 2 2 2 6" xfId="19838"/>
    <cellStyle name="SAPBEXchaText 2 2 2 2 3" xfId="3840"/>
    <cellStyle name="SAPBEXchaText 2 2 2 2 3 2" xfId="10595"/>
    <cellStyle name="SAPBEXchaText 2 2 2 2 3 2 2" xfId="16985"/>
    <cellStyle name="SAPBEXchaText 2 2 2 2 3 2 2 2" xfId="26974"/>
    <cellStyle name="SAPBEXchaText 2 2 2 2 3 2 3" xfId="23426"/>
    <cellStyle name="SAPBEXchaText 2 2 2 2 3 3" xfId="12525"/>
    <cellStyle name="SAPBEXchaText 2 2 2 2 3 3 2" xfId="18848"/>
    <cellStyle name="SAPBEXchaText 2 2 2 2 3 3 2 2" xfId="27984"/>
    <cellStyle name="SAPBEXchaText 2 2 2 2 3 3 3" xfId="24396"/>
    <cellStyle name="SAPBEXchaText 2 2 2 2 3 4" xfId="8389"/>
    <cellStyle name="SAPBEXchaText 2 2 2 2 3 4 2" xfId="22383"/>
    <cellStyle name="SAPBEXchaText 2 2 2 2 3 5" xfId="15572"/>
    <cellStyle name="SAPBEXchaText 2 2 2 2 3 5 2" xfId="25904"/>
    <cellStyle name="SAPBEXchaText 2 2 2 2 3 6" xfId="20102"/>
    <cellStyle name="SAPBEXchaText 2 2 2 2 4" xfId="5994"/>
    <cellStyle name="SAPBEXchaText 2 2 2 2 4 2" xfId="13255"/>
    <cellStyle name="SAPBEXchaText 2 2 2 2 4 2 2" xfId="24820"/>
    <cellStyle name="SAPBEXchaText 2 2 2 2 4 3" xfId="21071"/>
    <cellStyle name="SAPBEXchaText 2 2 2 2 5" xfId="5717"/>
    <cellStyle name="SAPBEXchaText 2 2 2 2 5 2" xfId="13053"/>
    <cellStyle name="SAPBEXchaText 2 2 2 2 5 2 2" xfId="24717"/>
    <cellStyle name="SAPBEXchaText 2 2 2 2 5 3" xfId="20969"/>
    <cellStyle name="SAPBEXchaText 2 2 2 2 6" xfId="8555"/>
    <cellStyle name="SAPBEXchaText 2 2 2 2 6 2" xfId="15747"/>
    <cellStyle name="SAPBEXchaText 2 2 2 2 6 2 2" xfId="25997"/>
    <cellStyle name="SAPBEXchaText 2 2 2 2 6 3" xfId="22490"/>
    <cellStyle name="SAPBEXchaText 2 2 2 2 7" xfId="4265"/>
    <cellStyle name="SAPBEXchaText 2 2 2 2 7 2" xfId="20330"/>
    <cellStyle name="SAPBEXchaText 2 2 2 2 8" xfId="19102"/>
    <cellStyle name="SAPBEXchaText 2 2 2 3" xfId="3104"/>
    <cellStyle name="SAPBEXchaText 2 2 2 3 2" xfId="9870"/>
    <cellStyle name="SAPBEXchaText 2 2 2 3 2 2" xfId="16486"/>
    <cellStyle name="SAPBEXchaText 2 2 2 3 2 2 2" xfId="26565"/>
    <cellStyle name="SAPBEXchaText 2 2 2 3 2 3" xfId="23023"/>
    <cellStyle name="SAPBEXchaText 2 2 2 3 3" xfId="11807"/>
    <cellStyle name="SAPBEXchaText 2 2 2 3 3 2" xfId="18132"/>
    <cellStyle name="SAPBEXchaText 2 2 2 3 3 2 2" xfId="27579"/>
    <cellStyle name="SAPBEXchaText 2 2 2 3 3 3" xfId="23997"/>
    <cellStyle name="SAPBEXchaText 2 2 2 3 4" xfId="7691"/>
    <cellStyle name="SAPBEXchaText 2 2 2 3 4 2" xfId="21772"/>
    <cellStyle name="SAPBEXchaText 2 2 2 3 5" xfId="14855"/>
    <cellStyle name="SAPBEXchaText 2 2 2 3 5 2" xfId="25499"/>
    <cellStyle name="SAPBEXchaText 2 2 2 3 6" xfId="19703"/>
    <cellStyle name="SAPBEXchaText 2 2 2 4" xfId="3609"/>
    <cellStyle name="SAPBEXchaText 2 2 2 4 2" xfId="10364"/>
    <cellStyle name="SAPBEXchaText 2 2 2 4 2 2" xfId="16829"/>
    <cellStyle name="SAPBEXchaText 2 2 2 4 2 2 2" xfId="26839"/>
    <cellStyle name="SAPBEXchaText 2 2 2 4 2 3" xfId="23291"/>
    <cellStyle name="SAPBEXchaText 2 2 2 4 3" xfId="12294"/>
    <cellStyle name="SAPBEXchaText 2 2 2 4 3 2" xfId="18617"/>
    <cellStyle name="SAPBEXchaText 2 2 2 4 3 2 2" xfId="27849"/>
    <cellStyle name="SAPBEXchaText 2 2 2 4 3 3" xfId="24261"/>
    <cellStyle name="SAPBEXchaText 2 2 2 4 4" xfId="8185"/>
    <cellStyle name="SAPBEXchaText 2 2 2 4 4 2" xfId="22182"/>
    <cellStyle name="SAPBEXchaText 2 2 2 4 5" xfId="15341"/>
    <cellStyle name="SAPBEXchaText 2 2 2 4 5 2" xfId="25769"/>
    <cellStyle name="SAPBEXchaText 2 2 2 4 6" xfId="19967"/>
    <cellStyle name="SAPBEXchaText 2 2 2 5" xfId="4017"/>
    <cellStyle name="SAPBEXchaText 2 2 2 5 2" xfId="20179"/>
    <cellStyle name="SAPBEXchaText 2 2 2 6" xfId="19258"/>
    <cellStyle name="SAPBEXchaText 2 2 2 7" xfId="28327"/>
    <cellStyle name="SAPBEXchaText 2 2 20" xfId="39523"/>
    <cellStyle name="SAPBEXchaText 2 2 21" xfId="39648"/>
    <cellStyle name="SAPBEXchaText 2 2 22" xfId="39770"/>
    <cellStyle name="SAPBEXchaText 2 2 23" xfId="39889"/>
    <cellStyle name="SAPBEXchaText 2 2 24" xfId="40002"/>
    <cellStyle name="SAPBEXchaText 2 2 25" xfId="40109"/>
    <cellStyle name="SAPBEXchaText 2 2 26" xfId="40198"/>
    <cellStyle name="SAPBEXchaText 2 2 27" xfId="40293"/>
    <cellStyle name="SAPBEXchaText 2 2 28" xfId="40374"/>
    <cellStyle name="SAPBEXchaText 2 2 29" xfId="40435"/>
    <cellStyle name="SAPBEXchaText 2 2 3" xfId="2124"/>
    <cellStyle name="SAPBEXchaText 2 2 3 2" xfId="2891"/>
    <cellStyle name="SAPBEXchaText 2 2 3 2 2" xfId="7478"/>
    <cellStyle name="SAPBEXchaText 2 2 3 2 2 2" xfId="14645"/>
    <cellStyle name="SAPBEXchaText 2 2 3 2 2 2 2" xfId="25356"/>
    <cellStyle name="SAPBEXchaText 2 2 3 2 2 3" xfId="21615"/>
    <cellStyle name="SAPBEXchaText 2 2 3 2 3" xfId="9658"/>
    <cellStyle name="SAPBEXchaText 2 2 3 2 3 2" xfId="16306"/>
    <cellStyle name="SAPBEXchaText 2 2 3 2 3 2 2" xfId="26420"/>
    <cellStyle name="SAPBEXchaText 2 2 3 2 3 3" xfId="22888"/>
    <cellStyle name="SAPBEXchaText 2 2 3 2 4" xfId="11610"/>
    <cellStyle name="SAPBEXchaText 2 2 3 2 4 2" xfId="17937"/>
    <cellStyle name="SAPBEXchaText 2 2 3 2 4 2 2" xfId="27436"/>
    <cellStyle name="SAPBEXchaText 2 2 3 2 4 3" xfId="23864"/>
    <cellStyle name="SAPBEXchaText 2 2 3 2 5" xfId="5207"/>
    <cellStyle name="SAPBEXchaText 2 2 3 2 5 2" xfId="20739"/>
    <cellStyle name="SAPBEXchaText 2 2 3 2 6" xfId="12782"/>
    <cellStyle name="SAPBEXchaText 2 2 3 2 6 2" xfId="24554"/>
    <cellStyle name="SAPBEXchaText 2 2 3 2 7" xfId="19570"/>
    <cellStyle name="SAPBEXchaText 2 2 3 3" xfId="2601"/>
    <cellStyle name="SAPBEXchaText 2 2 3 3 2" xfId="9381"/>
    <cellStyle name="SAPBEXchaText 2 2 3 3 2 2" xfId="16033"/>
    <cellStyle name="SAPBEXchaText 2 2 3 3 2 2 2" xfId="26188"/>
    <cellStyle name="SAPBEXchaText 2 2 3 3 2 3" xfId="22671"/>
    <cellStyle name="SAPBEXchaText 2 2 3 3 3" xfId="11341"/>
    <cellStyle name="SAPBEXchaText 2 2 3 3 3 2" xfId="17670"/>
    <cellStyle name="SAPBEXchaText 2 2 3 3 3 2 2" xfId="27208"/>
    <cellStyle name="SAPBEXchaText 2 2 3 3 3 3" xfId="23651"/>
    <cellStyle name="SAPBEXchaText 2 2 3 3 4" xfId="7199"/>
    <cellStyle name="SAPBEXchaText 2 2 3 3 4 2" xfId="21368"/>
    <cellStyle name="SAPBEXchaText 2 2 3 3 5" xfId="14373"/>
    <cellStyle name="SAPBEXchaText 2 2 3 3 5 2" xfId="25127"/>
    <cellStyle name="SAPBEXchaText 2 2 3 3 6" xfId="19355"/>
    <cellStyle name="SAPBEXchaText 2 2 3 4" xfId="6721"/>
    <cellStyle name="SAPBEXchaText 2 2 3 4 2" xfId="13897"/>
    <cellStyle name="SAPBEXchaText 2 2 3 4 2 2" xfId="25004"/>
    <cellStyle name="SAPBEXchaText 2 2 3 4 3" xfId="21250"/>
    <cellStyle name="SAPBEXchaText 2 2 3 5" xfId="8904"/>
    <cellStyle name="SAPBEXchaText 2 2 3 5 2" xfId="15850"/>
    <cellStyle name="SAPBEXchaText 2 2 3 5 2 2" xfId="26064"/>
    <cellStyle name="SAPBEXchaText 2 2 3 5 3" xfId="22552"/>
    <cellStyle name="SAPBEXchaText 2 2 3 6" xfId="11013"/>
    <cellStyle name="SAPBEXchaText 2 2 3 6 2" xfId="17343"/>
    <cellStyle name="SAPBEXchaText 2 2 3 6 2 2" xfId="27087"/>
    <cellStyle name="SAPBEXchaText 2 2 3 6 3" xfId="23535"/>
    <cellStyle name="SAPBEXchaText 2 2 3 7" xfId="4432"/>
    <cellStyle name="SAPBEXchaText 2 2 3 7 2" xfId="20476"/>
    <cellStyle name="SAPBEXchaText 2 2 3 8" xfId="4333"/>
    <cellStyle name="SAPBEXchaText 2 2 3 8 2" xfId="20380"/>
    <cellStyle name="SAPBEXchaText 2 2 30" xfId="40478"/>
    <cellStyle name="SAPBEXchaText 2 2 4" xfId="2702"/>
    <cellStyle name="SAPBEXchaText 2 2 4 2" xfId="9481"/>
    <cellStyle name="SAPBEXchaText 2 2 4 2 2" xfId="16132"/>
    <cellStyle name="SAPBEXchaText 2 2 4 2 2 2" xfId="26271"/>
    <cellStyle name="SAPBEXchaText 2 2 4 2 3" xfId="22747"/>
    <cellStyle name="SAPBEXchaText 2 2 4 3" xfId="11441"/>
    <cellStyle name="SAPBEXchaText 2 2 4 3 2" xfId="17769"/>
    <cellStyle name="SAPBEXchaText 2 2 4 3 2 2" xfId="27290"/>
    <cellStyle name="SAPBEXchaText 2 2 4 3 3" xfId="23726"/>
    <cellStyle name="SAPBEXchaText 2 2 4 4" xfId="7300"/>
    <cellStyle name="SAPBEXchaText 2 2 4 4 2" xfId="21459"/>
    <cellStyle name="SAPBEXchaText 2 2 4 5" xfId="14473"/>
    <cellStyle name="SAPBEXchaText 2 2 4 5 2" xfId="25209"/>
    <cellStyle name="SAPBEXchaText 2 2 4 6" xfId="19431"/>
    <cellStyle name="SAPBEXchaText 2 2 5" xfId="28123"/>
    <cellStyle name="SAPBEXchaText 2 2 6" xfId="37553"/>
    <cellStyle name="SAPBEXchaText 2 2 7" xfId="37681"/>
    <cellStyle name="SAPBEXchaText 2 2 8" xfId="37821"/>
    <cellStyle name="SAPBEXchaText 2 2 9" xfId="37969"/>
    <cellStyle name="SAPBEXchaText 2 20" xfId="37245"/>
    <cellStyle name="SAPBEXchaText 2 21" xfId="36971"/>
    <cellStyle name="SAPBEXchaText 2 22" xfId="38081"/>
    <cellStyle name="SAPBEXchaText 2 23" xfId="38223"/>
    <cellStyle name="SAPBEXchaText 2 24" xfId="38364"/>
    <cellStyle name="SAPBEXchaText 2 25" xfId="38507"/>
    <cellStyle name="SAPBEXchaText 2 26" xfId="39517"/>
    <cellStyle name="SAPBEXchaText 2 27" xfId="38793"/>
    <cellStyle name="SAPBEXchaText 2 28" xfId="38320"/>
    <cellStyle name="SAPBEXchaText 2 29" xfId="39079"/>
    <cellStyle name="SAPBEXchaText 2 3" xfId="1104"/>
    <cellStyle name="SAPBEXchaText 2 3 10" xfId="37864"/>
    <cellStyle name="SAPBEXchaText 2 3 11" xfId="37717"/>
    <cellStyle name="SAPBEXchaText 2 3 12" xfId="37708"/>
    <cellStyle name="SAPBEXchaText 2 3 13" xfId="37401"/>
    <cellStyle name="SAPBEXchaText 2 3 14" xfId="37260"/>
    <cellStyle name="SAPBEXchaText 2 3 15" xfId="37314"/>
    <cellStyle name="SAPBEXchaText 2 3 16" xfId="37630"/>
    <cellStyle name="SAPBEXchaText 2 3 17" xfId="37934"/>
    <cellStyle name="SAPBEXchaText 2 3 18" xfId="37910"/>
    <cellStyle name="SAPBEXchaText 2 3 19" xfId="37418"/>
    <cellStyle name="SAPBEXchaText 2 3 2" xfId="1731"/>
    <cellStyle name="SAPBEXchaText 2 3 2 2" xfId="1440"/>
    <cellStyle name="SAPBEXchaText 2 3 2 2 2" xfId="3364"/>
    <cellStyle name="SAPBEXchaText 2 3 2 2 2 2" xfId="10119"/>
    <cellStyle name="SAPBEXchaText 2 3 2 2 2 2 2" xfId="16660"/>
    <cellStyle name="SAPBEXchaText 2 3 2 2 2 2 2 2" xfId="26700"/>
    <cellStyle name="SAPBEXchaText 2 3 2 2 2 2 3" xfId="23158"/>
    <cellStyle name="SAPBEXchaText 2 3 2 2 2 3" xfId="12049"/>
    <cellStyle name="SAPBEXchaText 2 3 2 2 2 3 2" xfId="18374"/>
    <cellStyle name="SAPBEXchaText 2 3 2 2 2 3 2 2" xfId="27712"/>
    <cellStyle name="SAPBEXchaText 2 3 2 2 2 3 3" xfId="24130"/>
    <cellStyle name="SAPBEXchaText 2 3 2 2 2 4" xfId="7940"/>
    <cellStyle name="SAPBEXchaText 2 3 2 2 2 4 2" xfId="21944"/>
    <cellStyle name="SAPBEXchaText 2 3 2 2 2 5" xfId="15098"/>
    <cellStyle name="SAPBEXchaText 2 3 2 2 2 5 2" xfId="25632"/>
    <cellStyle name="SAPBEXchaText 2 3 2 2 2 6" xfId="19836"/>
    <cellStyle name="SAPBEXchaText 2 3 2 2 3" xfId="3837"/>
    <cellStyle name="SAPBEXchaText 2 3 2 2 3 2" xfId="10592"/>
    <cellStyle name="SAPBEXchaText 2 3 2 2 3 2 2" xfId="16983"/>
    <cellStyle name="SAPBEXchaText 2 3 2 2 3 2 2 2" xfId="26972"/>
    <cellStyle name="SAPBEXchaText 2 3 2 2 3 2 3" xfId="23424"/>
    <cellStyle name="SAPBEXchaText 2 3 2 2 3 3" xfId="12522"/>
    <cellStyle name="SAPBEXchaText 2 3 2 2 3 3 2" xfId="18845"/>
    <cellStyle name="SAPBEXchaText 2 3 2 2 3 3 2 2" xfId="27982"/>
    <cellStyle name="SAPBEXchaText 2 3 2 2 3 3 3" xfId="24394"/>
    <cellStyle name="SAPBEXchaText 2 3 2 2 3 4" xfId="8386"/>
    <cellStyle name="SAPBEXchaText 2 3 2 2 3 4 2" xfId="22380"/>
    <cellStyle name="SAPBEXchaText 2 3 2 2 3 5" xfId="15569"/>
    <cellStyle name="SAPBEXchaText 2 3 2 2 3 5 2" xfId="25902"/>
    <cellStyle name="SAPBEXchaText 2 3 2 2 3 6" xfId="20100"/>
    <cellStyle name="SAPBEXchaText 2 3 2 2 4" xfId="6220"/>
    <cellStyle name="SAPBEXchaText 2 3 2 2 4 2" xfId="13457"/>
    <cellStyle name="SAPBEXchaText 2 3 2 2 4 2 2" xfId="24892"/>
    <cellStyle name="SAPBEXchaText 2 3 2 2 4 3" xfId="21142"/>
    <cellStyle name="SAPBEXchaText 2 3 2 2 5" xfId="8491"/>
    <cellStyle name="SAPBEXchaText 2 3 2 2 5 2" xfId="15710"/>
    <cellStyle name="SAPBEXchaText 2 3 2 2 5 2 2" xfId="25966"/>
    <cellStyle name="SAPBEXchaText 2 3 2 2 5 3" xfId="22459"/>
    <cellStyle name="SAPBEXchaText 2 3 2 2 6" xfId="5830"/>
    <cellStyle name="SAPBEXchaText 2 3 2 2 6 2" xfId="13114"/>
    <cellStyle name="SAPBEXchaText 2 3 2 2 6 2 2" xfId="24746"/>
    <cellStyle name="SAPBEXchaText 2 3 2 2 6 3" xfId="20997"/>
    <cellStyle name="SAPBEXchaText 2 3 2 2 7" xfId="12674"/>
    <cellStyle name="SAPBEXchaText 2 3 2 2 7 2" xfId="24468"/>
    <cellStyle name="SAPBEXchaText 2 3 2 2 8" xfId="19151"/>
    <cellStyle name="SAPBEXchaText 2 3 2 3" xfId="3101"/>
    <cellStyle name="SAPBEXchaText 2 3 2 3 2" xfId="9867"/>
    <cellStyle name="SAPBEXchaText 2 3 2 3 2 2" xfId="16484"/>
    <cellStyle name="SAPBEXchaText 2 3 2 3 2 2 2" xfId="26563"/>
    <cellStyle name="SAPBEXchaText 2 3 2 3 2 3" xfId="23021"/>
    <cellStyle name="SAPBEXchaText 2 3 2 3 3" xfId="11804"/>
    <cellStyle name="SAPBEXchaText 2 3 2 3 3 2" xfId="18129"/>
    <cellStyle name="SAPBEXchaText 2 3 2 3 3 2 2" xfId="27577"/>
    <cellStyle name="SAPBEXchaText 2 3 2 3 3 3" xfId="23995"/>
    <cellStyle name="SAPBEXchaText 2 3 2 3 4" xfId="7688"/>
    <cellStyle name="SAPBEXchaText 2 3 2 3 4 2" xfId="21770"/>
    <cellStyle name="SAPBEXchaText 2 3 2 3 5" xfId="14852"/>
    <cellStyle name="SAPBEXchaText 2 3 2 3 5 2" xfId="25497"/>
    <cellStyle name="SAPBEXchaText 2 3 2 3 6" xfId="19701"/>
    <cellStyle name="SAPBEXchaText 2 3 2 4" xfId="3606"/>
    <cellStyle name="SAPBEXchaText 2 3 2 4 2" xfId="10361"/>
    <cellStyle name="SAPBEXchaText 2 3 2 4 2 2" xfId="16827"/>
    <cellStyle name="SAPBEXchaText 2 3 2 4 2 2 2" xfId="26837"/>
    <cellStyle name="SAPBEXchaText 2 3 2 4 2 3" xfId="23289"/>
    <cellStyle name="SAPBEXchaText 2 3 2 4 3" xfId="12291"/>
    <cellStyle name="SAPBEXchaText 2 3 2 4 3 2" xfId="18614"/>
    <cellStyle name="SAPBEXchaText 2 3 2 4 3 2 2" xfId="27847"/>
    <cellStyle name="SAPBEXchaText 2 3 2 4 3 3" xfId="24259"/>
    <cellStyle name="SAPBEXchaText 2 3 2 4 4" xfId="8182"/>
    <cellStyle name="SAPBEXchaText 2 3 2 4 4 2" xfId="22179"/>
    <cellStyle name="SAPBEXchaText 2 3 2 4 5" xfId="15338"/>
    <cellStyle name="SAPBEXchaText 2 3 2 4 5 2" xfId="25767"/>
    <cellStyle name="SAPBEXchaText 2 3 2 4 6" xfId="19965"/>
    <cellStyle name="SAPBEXchaText 2 3 2 5" xfId="4020"/>
    <cellStyle name="SAPBEXchaText 2 3 2 5 2" xfId="20181"/>
    <cellStyle name="SAPBEXchaText 2 3 2 6" xfId="19256"/>
    <cellStyle name="SAPBEXchaText 2 3 2 7" xfId="28325"/>
    <cellStyle name="SAPBEXchaText 2 3 20" xfId="37942"/>
    <cellStyle name="SAPBEXchaText 2 3 21" xfId="37653"/>
    <cellStyle name="SAPBEXchaText 2 3 22" xfId="37944"/>
    <cellStyle name="SAPBEXchaText 2 3 23" xfId="39552"/>
    <cellStyle name="SAPBEXchaText 2 3 24" xfId="38053"/>
    <cellStyle name="SAPBEXchaText 2 3 25" xfId="39051"/>
    <cellStyle name="SAPBEXchaText 2 3 26" xfId="38938"/>
    <cellStyle name="SAPBEXchaText 2 3 27" xfId="39950"/>
    <cellStyle name="SAPBEXchaText 2 3 28" xfId="40234"/>
    <cellStyle name="SAPBEXchaText 2 3 29" xfId="40326"/>
    <cellStyle name="SAPBEXchaText 2 3 3" xfId="2126"/>
    <cellStyle name="SAPBEXchaText 2 3 3 2" xfId="5209"/>
    <cellStyle name="SAPBEXchaText 2 3 3 2 2" xfId="12784"/>
    <cellStyle name="SAPBEXchaText 2 3 3 2 2 2" xfId="24556"/>
    <cellStyle name="SAPBEXchaText 2 3 3 2 3" xfId="20741"/>
    <cellStyle name="SAPBEXchaText 2 3 3 3" xfId="6723"/>
    <cellStyle name="SAPBEXchaText 2 3 3 3 2" xfId="13899"/>
    <cellStyle name="SAPBEXchaText 2 3 3 3 2 2" xfId="25006"/>
    <cellStyle name="SAPBEXchaText 2 3 3 3 3" xfId="21252"/>
    <cellStyle name="SAPBEXchaText 2 3 3 4" xfId="8906"/>
    <cellStyle name="SAPBEXchaText 2 3 3 4 2" xfId="15852"/>
    <cellStyle name="SAPBEXchaText 2 3 3 4 2 2" xfId="26066"/>
    <cellStyle name="SAPBEXchaText 2 3 3 4 3" xfId="22554"/>
    <cellStyle name="SAPBEXchaText 2 3 3 5" xfId="11015"/>
    <cellStyle name="SAPBEXchaText 2 3 3 5 2" xfId="17345"/>
    <cellStyle name="SAPBEXchaText 2 3 3 5 2 2" xfId="27089"/>
    <cellStyle name="SAPBEXchaText 2 3 3 5 3" xfId="23537"/>
    <cellStyle name="SAPBEXchaText 2 3 3 6" xfId="4429"/>
    <cellStyle name="SAPBEXchaText 2 3 3 6 2" xfId="20473"/>
    <cellStyle name="SAPBEXchaText 2 3 3 7" xfId="4697"/>
    <cellStyle name="SAPBEXchaText 2 3 3 7 2" xfId="20666"/>
    <cellStyle name="SAPBEXchaText 2 3 30" xfId="40399"/>
    <cellStyle name="SAPBEXchaText 2 3 31" xfId="40265"/>
    <cellStyle name="SAPBEXchaText 2 3 4" xfId="2793"/>
    <cellStyle name="SAPBEXchaText 2 3 4 2" xfId="9565"/>
    <cellStyle name="SAPBEXchaText 2 3 4 2 2" xfId="16216"/>
    <cellStyle name="SAPBEXchaText 2 3 4 2 2 2" xfId="26342"/>
    <cellStyle name="SAPBEXchaText 2 3 4 2 3" xfId="22817"/>
    <cellStyle name="SAPBEXchaText 2 3 4 3" xfId="11520"/>
    <cellStyle name="SAPBEXchaText 2 3 4 3 2" xfId="17847"/>
    <cellStyle name="SAPBEXchaText 2 3 4 3 2 2" xfId="27358"/>
    <cellStyle name="SAPBEXchaText 2 3 4 3 3" xfId="23793"/>
    <cellStyle name="SAPBEXchaText 2 3 4 4" xfId="7383"/>
    <cellStyle name="SAPBEXchaText 2 3 4 4 2" xfId="21536"/>
    <cellStyle name="SAPBEXchaText 2 3 4 5" xfId="14551"/>
    <cellStyle name="SAPBEXchaText 2 3 4 5 2" xfId="25277"/>
    <cellStyle name="SAPBEXchaText 2 3 4 6" xfId="19498"/>
    <cellStyle name="SAPBEXchaText 2 3 5" xfId="2944"/>
    <cellStyle name="SAPBEXchaText 2 3 5 2" xfId="9711"/>
    <cellStyle name="SAPBEXchaText 2 3 5 2 2" xfId="16357"/>
    <cellStyle name="SAPBEXchaText 2 3 5 2 2 2" xfId="26465"/>
    <cellStyle name="SAPBEXchaText 2 3 5 2 3" xfId="22931"/>
    <cellStyle name="SAPBEXchaText 2 3 5 3" xfId="11661"/>
    <cellStyle name="SAPBEXchaText 2 3 5 3 2" xfId="17988"/>
    <cellStyle name="SAPBEXchaText 2 3 5 3 2 2" xfId="27481"/>
    <cellStyle name="SAPBEXchaText 2 3 5 3 3" xfId="23907"/>
    <cellStyle name="SAPBEXchaText 2 3 5 4" xfId="7531"/>
    <cellStyle name="SAPBEXchaText 2 3 5 4 2" xfId="21663"/>
    <cellStyle name="SAPBEXchaText 2 3 5 5" xfId="14698"/>
    <cellStyle name="SAPBEXchaText 2 3 5 5 2" xfId="25401"/>
    <cellStyle name="SAPBEXchaText 2 3 5 6" xfId="19613"/>
    <cellStyle name="SAPBEXchaText 2 3 6" xfId="28190"/>
    <cellStyle name="SAPBEXchaText 2 3 7" xfId="37450"/>
    <cellStyle name="SAPBEXchaText 2 3 8" xfId="37281"/>
    <cellStyle name="SAPBEXchaText 2 3 9" xfId="37725"/>
    <cellStyle name="SAPBEXchaText 2 30" xfId="39762"/>
    <cellStyle name="SAPBEXchaText 2 31" xfId="39850"/>
    <cellStyle name="SAPBEXchaText 2 32" xfId="40294"/>
    <cellStyle name="SAPBEXchaText 2 33" xfId="39035"/>
    <cellStyle name="SAPBEXchaText 2 34" xfId="40450"/>
    <cellStyle name="SAPBEXchaText 2 4" xfId="1113"/>
    <cellStyle name="SAPBEXchaText 2 4 10" xfId="37650"/>
    <cellStyle name="SAPBEXchaText 2 4 11" xfId="36923"/>
    <cellStyle name="SAPBEXchaText 2 4 12" xfId="38072"/>
    <cellStyle name="SAPBEXchaText 2 4 13" xfId="38214"/>
    <cellStyle name="SAPBEXchaText 2 4 14" xfId="38355"/>
    <cellStyle name="SAPBEXchaText 2 4 15" xfId="38498"/>
    <cellStyle name="SAPBEXchaText 2 4 16" xfId="38640"/>
    <cellStyle name="SAPBEXchaText 2 4 17" xfId="38784"/>
    <cellStyle name="SAPBEXchaText 2 4 18" xfId="38929"/>
    <cellStyle name="SAPBEXchaText 2 4 19" xfId="39072"/>
    <cellStyle name="SAPBEXchaText 2 4 2" xfId="1734"/>
    <cellStyle name="SAPBEXchaText 2 4 2 2" xfId="925"/>
    <cellStyle name="SAPBEXchaText 2 4 2 2 2" xfId="3366"/>
    <cellStyle name="SAPBEXchaText 2 4 2 2 2 2" xfId="10121"/>
    <cellStyle name="SAPBEXchaText 2 4 2 2 2 2 2" xfId="16661"/>
    <cellStyle name="SAPBEXchaText 2 4 2 2 2 2 2 2" xfId="26701"/>
    <cellStyle name="SAPBEXchaText 2 4 2 2 2 2 3" xfId="23159"/>
    <cellStyle name="SAPBEXchaText 2 4 2 2 2 3" xfId="12051"/>
    <cellStyle name="SAPBEXchaText 2 4 2 2 2 3 2" xfId="18376"/>
    <cellStyle name="SAPBEXchaText 2 4 2 2 2 3 2 2" xfId="27713"/>
    <cellStyle name="SAPBEXchaText 2 4 2 2 2 3 3" xfId="24131"/>
    <cellStyle name="SAPBEXchaText 2 4 2 2 2 4" xfId="7942"/>
    <cellStyle name="SAPBEXchaText 2 4 2 2 2 4 2" xfId="21946"/>
    <cellStyle name="SAPBEXchaText 2 4 2 2 2 5" xfId="15100"/>
    <cellStyle name="SAPBEXchaText 2 4 2 2 2 5 2" xfId="25633"/>
    <cellStyle name="SAPBEXchaText 2 4 2 2 2 6" xfId="19837"/>
    <cellStyle name="SAPBEXchaText 2 4 2 2 3" xfId="3839"/>
    <cellStyle name="SAPBEXchaText 2 4 2 2 3 2" xfId="10594"/>
    <cellStyle name="SAPBEXchaText 2 4 2 2 3 2 2" xfId="16984"/>
    <cellStyle name="SAPBEXchaText 2 4 2 2 3 2 2 2" xfId="26973"/>
    <cellStyle name="SAPBEXchaText 2 4 2 2 3 2 3" xfId="23425"/>
    <cellStyle name="SAPBEXchaText 2 4 2 2 3 3" xfId="12524"/>
    <cellStyle name="SAPBEXchaText 2 4 2 2 3 3 2" xfId="18847"/>
    <cellStyle name="SAPBEXchaText 2 4 2 2 3 3 2 2" xfId="27983"/>
    <cellStyle name="SAPBEXchaText 2 4 2 2 3 3 3" xfId="24395"/>
    <cellStyle name="SAPBEXchaText 2 4 2 2 3 4" xfId="8388"/>
    <cellStyle name="SAPBEXchaText 2 4 2 2 3 4 2" xfId="22382"/>
    <cellStyle name="SAPBEXchaText 2 4 2 2 3 5" xfId="15571"/>
    <cellStyle name="SAPBEXchaText 2 4 2 2 3 5 2" xfId="25903"/>
    <cellStyle name="SAPBEXchaText 2 4 2 2 3 6" xfId="20101"/>
    <cellStyle name="SAPBEXchaText 2 4 2 2 4" xfId="5966"/>
    <cellStyle name="SAPBEXchaText 2 4 2 2 4 2" xfId="13227"/>
    <cellStyle name="SAPBEXchaText 2 4 2 2 4 2 2" xfId="24805"/>
    <cellStyle name="SAPBEXchaText 2 4 2 2 4 3" xfId="21056"/>
    <cellStyle name="SAPBEXchaText 2 4 2 2 5" xfId="5917"/>
    <cellStyle name="SAPBEXchaText 2 4 2 2 5 2" xfId="13179"/>
    <cellStyle name="SAPBEXchaText 2 4 2 2 5 2 2" xfId="24775"/>
    <cellStyle name="SAPBEXchaText 2 4 2 2 5 3" xfId="21026"/>
    <cellStyle name="SAPBEXchaText 2 4 2 2 6" xfId="5641"/>
    <cellStyle name="SAPBEXchaText 2 4 2 2 6 2" xfId="12991"/>
    <cellStyle name="SAPBEXchaText 2 4 2 2 6 2 2" xfId="24691"/>
    <cellStyle name="SAPBEXchaText 2 4 2 2 6 3" xfId="20942"/>
    <cellStyle name="SAPBEXchaText 2 4 2 2 7" xfId="4245"/>
    <cellStyle name="SAPBEXchaText 2 4 2 2 7 2" xfId="20312"/>
    <cellStyle name="SAPBEXchaText 2 4 2 2 8" xfId="19087"/>
    <cellStyle name="SAPBEXchaText 2 4 2 3" xfId="3103"/>
    <cellStyle name="SAPBEXchaText 2 4 2 3 2" xfId="9869"/>
    <cellStyle name="SAPBEXchaText 2 4 2 3 2 2" xfId="16485"/>
    <cellStyle name="SAPBEXchaText 2 4 2 3 2 2 2" xfId="26564"/>
    <cellStyle name="SAPBEXchaText 2 4 2 3 2 3" xfId="23022"/>
    <cellStyle name="SAPBEXchaText 2 4 2 3 3" xfId="11806"/>
    <cellStyle name="SAPBEXchaText 2 4 2 3 3 2" xfId="18131"/>
    <cellStyle name="SAPBEXchaText 2 4 2 3 3 2 2" xfId="27578"/>
    <cellStyle name="SAPBEXchaText 2 4 2 3 3 3" xfId="23996"/>
    <cellStyle name="SAPBEXchaText 2 4 2 3 4" xfId="7690"/>
    <cellStyle name="SAPBEXchaText 2 4 2 3 4 2" xfId="21771"/>
    <cellStyle name="SAPBEXchaText 2 4 2 3 5" xfId="14854"/>
    <cellStyle name="SAPBEXchaText 2 4 2 3 5 2" xfId="25498"/>
    <cellStyle name="SAPBEXchaText 2 4 2 3 6" xfId="19702"/>
    <cellStyle name="SAPBEXchaText 2 4 2 4" xfId="3608"/>
    <cellStyle name="SAPBEXchaText 2 4 2 4 2" xfId="10363"/>
    <cellStyle name="SAPBEXchaText 2 4 2 4 2 2" xfId="16828"/>
    <cellStyle name="SAPBEXchaText 2 4 2 4 2 2 2" xfId="26838"/>
    <cellStyle name="SAPBEXchaText 2 4 2 4 2 3" xfId="23290"/>
    <cellStyle name="SAPBEXchaText 2 4 2 4 3" xfId="12293"/>
    <cellStyle name="SAPBEXchaText 2 4 2 4 3 2" xfId="18616"/>
    <cellStyle name="SAPBEXchaText 2 4 2 4 3 2 2" xfId="27848"/>
    <cellStyle name="SAPBEXchaText 2 4 2 4 3 3" xfId="24260"/>
    <cellStyle name="SAPBEXchaText 2 4 2 4 4" xfId="8184"/>
    <cellStyle name="SAPBEXchaText 2 4 2 4 4 2" xfId="22181"/>
    <cellStyle name="SAPBEXchaText 2 4 2 4 5" xfId="15340"/>
    <cellStyle name="SAPBEXchaText 2 4 2 4 5 2" xfId="25768"/>
    <cellStyle name="SAPBEXchaText 2 4 2 4 6" xfId="19966"/>
    <cellStyle name="SAPBEXchaText 2 4 2 5" xfId="4018"/>
    <cellStyle name="SAPBEXchaText 2 4 2 5 2" xfId="20180"/>
    <cellStyle name="SAPBEXchaText 2 4 2 6" xfId="19257"/>
    <cellStyle name="SAPBEXchaText 2 4 2 7" xfId="28326"/>
    <cellStyle name="SAPBEXchaText 2 4 20" xfId="39210"/>
    <cellStyle name="SAPBEXchaText 2 4 21" xfId="39346"/>
    <cellStyle name="SAPBEXchaText 2 4 22" xfId="39482"/>
    <cellStyle name="SAPBEXchaText 2 4 23" xfId="39447"/>
    <cellStyle name="SAPBEXchaText 2 4 24" xfId="39673"/>
    <cellStyle name="SAPBEXchaText 2 4 25" xfId="39794"/>
    <cellStyle name="SAPBEXchaText 2 4 26" xfId="39914"/>
    <cellStyle name="SAPBEXchaText 2 4 27" xfId="39724"/>
    <cellStyle name="SAPBEXchaText 2 4 28" xfId="40175"/>
    <cellStyle name="SAPBEXchaText 2 4 29" xfId="39621"/>
    <cellStyle name="SAPBEXchaText 2 4 3" xfId="2125"/>
    <cellStyle name="SAPBEXchaText 2 4 3 2" xfId="5208"/>
    <cellStyle name="SAPBEXchaText 2 4 3 2 2" xfId="12783"/>
    <cellStyle name="SAPBEXchaText 2 4 3 2 2 2" xfId="24555"/>
    <cellStyle name="SAPBEXchaText 2 4 3 2 3" xfId="20740"/>
    <cellStyle name="SAPBEXchaText 2 4 3 3" xfId="6722"/>
    <cellStyle name="SAPBEXchaText 2 4 3 3 2" xfId="13898"/>
    <cellStyle name="SAPBEXchaText 2 4 3 3 2 2" xfId="25005"/>
    <cellStyle name="SAPBEXchaText 2 4 3 3 3" xfId="21251"/>
    <cellStyle name="SAPBEXchaText 2 4 3 4" xfId="8905"/>
    <cellStyle name="SAPBEXchaText 2 4 3 4 2" xfId="15851"/>
    <cellStyle name="SAPBEXchaText 2 4 3 4 2 2" xfId="26065"/>
    <cellStyle name="SAPBEXchaText 2 4 3 4 3" xfId="22553"/>
    <cellStyle name="SAPBEXchaText 2 4 3 5" xfId="11014"/>
    <cellStyle name="SAPBEXchaText 2 4 3 5 2" xfId="17344"/>
    <cellStyle name="SAPBEXchaText 2 4 3 5 2 2" xfId="27088"/>
    <cellStyle name="SAPBEXchaText 2 4 3 5 3" xfId="23536"/>
    <cellStyle name="SAPBEXchaText 2 4 3 6" xfId="4431"/>
    <cellStyle name="SAPBEXchaText 2 4 3 6 2" xfId="20475"/>
    <cellStyle name="SAPBEXchaText 2 4 3 7" xfId="4675"/>
    <cellStyle name="SAPBEXchaText 2 4 3 7 2" xfId="20656"/>
    <cellStyle name="SAPBEXchaText 2 4 30" xfId="40257"/>
    <cellStyle name="SAPBEXchaText 2 4 31" xfId="40425"/>
    <cellStyle name="SAPBEXchaText 2 4 4" xfId="2890"/>
    <cellStyle name="SAPBEXchaText 2 4 4 2" xfId="9657"/>
    <cellStyle name="SAPBEXchaText 2 4 4 2 2" xfId="16305"/>
    <cellStyle name="SAPBEXchaText 2 4 4 2 2 2" xfId="26419"/>
    <cellStyle name="SAPBEXchaText 2 4 4 2 3" xfId="22887"/>
    <cellStyle name="SAPBEXchaText 2 4 4 3" xfId="11609"/>
    <cellStyle name="SAPBEXchaText 2 4 4 3 2" xfId="17936"/>
    <cellStyle name="SAPBEXchaText 2 4 4 3 2 2" xfId="27435"/>
    <cellStyle name="SAPBEXchaText 2 4 4 3 3" xfId="23863"/>
    <cellStyle name="SAPBEXchaText 2 4 4 4" xfId="7477"/>
    <cellStyle name="SAPBEXchaText 2 4 4 4 2" xfId="21614"/>
    <cellStyle name="SAPBEXchaText 2 4 4 5" xfId="14644"/>
    <cellStyle name="SAPBEXchaText 2 4 4 5 2" xfId="25355"/>
    <cellStyle name="SAPBEXchaText 2 4 4 6" xfId="19569"/>
    <cellStyle name="SAPBEXchaText 2 4 5" xfId="3070"/>
    <cellStyle name="SAPBEXchaText 2 4 5 2" xfId="9836"/>
    <cellStyle name="SAPBEXchaText 2 4 5 2 2" xfId="16461"/>
    <cellStyle name="SAPBEXchaText 2 4 5 2 2 2" xfId="26542"/>
    <cellStyle name="SAPBEXchaText 2 4 5 2 3" xfId="23001"/>
    <cellStyle name="SAPBEXchaText 2 4 5 3" xfId="11773"/>
    <cellStyle name="SAPBEXchaText 2 4 5 3 2" xfId="18098"/>
    <cellStyle name="SAPBEXchaText 2 4 5 3 2 2" xfId="27556"/>
    <cellStyle name="SAPBEXchaText 2 4 5 3 3" xfId="23975"/>
    <cellStyle name="SAPBEXchaText 2 4 5 4" xfId="7657"/>
    <cellStyle name="SAPBEXchaText 2 4 5 4 2" xfId="21748"/>
    <cellStyle name="SAPBEXchaText 2 4 5 5" xfId="14821"/>
    <cellStyle name="SAPBEXchaText 2 4 5 5 2" xfId="25476"/>
    <cellStyle name="SAPBEXchaText 2 4 5 6" xfId="19681"/>
    <cellStyle name="SAPBEXchaText 2 4 6" xfId="28191"/>
    <cellStyle name="SAPBEXchaText 2 4 7" xfId="37347"/>
    <cellStyle name="SAPBEXchaText 2 4 8" xfId="37306"/>
    <cellStyle name="SAPBEXchaText 2 4 9" xfId="37528"/>
    <cellStyle name="SAPBEXchaText 2 5" xfId="1585"/>
    <cellStyle name="SAPBEXchaText 2 5 2" xfId="1445"/>
    <cellStyle name="SAPBEXchaText 2 5 2 2" xfId="3267"/>
    <cellStyle name="SAPBEXchaText 2 5 2 2 2" xfId="10022"/>
    <cellStyle name="SAPBEXchaText 2 5 2 2 2 2" xfId="16575"/>
    <cellStyle name="SAPBEXchaText 2 5 2 2 2 2 2" xfId="26630"/>
    <cellStyle name="SAPBEXchaText 2 5 2 2 2 3" xfId="23088"/>
    <cellStyle name="SAPBEXchaText 2 5 2 2 3" xfId="11952"/>
    <cellStyle name="SAPBEXchaText 2 5 2 2 3 2" xfId="18277"/>
    <cellStyle name="SAPBEXchaText 2 5 2 2 3 2 2" xfId="27642"/>
    <cellStyle name="SAPBEXchaText 2 5 2 2 3 3" xfId="24060"/>
    <cellStyle name="SAPBEXchaText 2 5 2 2 4" xfId="7843"/>
    <cellStyle name="SAPBEXchaText 2 5 2 2 4 2" xfId="21847"/>
    <cellStyle name="SAPBEXchaText 2 5 2 2 5" xfId="15001"/>
    <cellStyle name="SAPBEXchaText 2 5 2 2 5 2" xfId="25562"/>
    <cellStyle name="SAPBEXchaText 2 5 2 2 6" xfId="19766"/>
    <cellStyle name="SAPBEXchaText 2 5 2 3" xfId="3740"/>
    <cellStyle name="SAPBEXchaText 2 5 2 3 2" xfId="10495"/>
    <cellStyle name="SAPBEXchaText 2 5 2 3 2 2" xfId="16898"/>
    <cellStyle name="SAPBEXchaText 2 5 2 3 2 2 2" xfId="26902"/>
    <cellStyle name="SAPBEXchaText 2 5 2 3 2 3" xfId="23354"/>
    <cellStyle name="SAPBEXchaText 2 5 2 3 3" xfId="12425"/>
    <cellStyle name="SAPBEXchaText 2 5 2 3 3 2" xfId="18748"/>
    <cellStyle name="SAPBEXchaText 2 5 2 3 3 2 2" xfId="27912"/>
    <cellStyle name="SAPBEXchaText 2 5 2 3 3 3" xfId="24324"/>
    <cellStyle name="SAPBEXchaText 2 5 2 3 4" xfId="8312"/>
    <cellStyle name="SAPBEXchaText 2 5 2 3 4 2" xfId="22308"/>
    <cellStyle name="SAPBEXchaText 2 5 2 3 5" xfId="15472"/>
    <cellStyle name="SAPBEXchaText 2 5 2 3 5 2" xfId="25832"/>
    <cellStyle name="SAPBEXchaText 2 5 2 3 6" xfId="20030"/>
    <cellStyle name="SAPBEXchaText 2 5 2 4" xfId="6224"/>
    <cellStyle name="SAPBEXchaText 2 5 2 4 2" xfId="13460"/>
    <cellStyle name="SAPBEXchaText 2 5 2 4 2 2" xfId="24893"/>
    <cellStyle name="SAPBEXchaText 2 5 2 4 3" xfId="21143"/>
    <cellStyle name="SAPBEXchaText 2 5 2 5" xfId="8493"/>
    <cellStyle name="SAPBEXchaText 2 5 2 5 2" xfId="15711"/>
    <cellStyle name="SAPBEXchaText 2 5 2 5 2 2" xfId="25967"/>
    <cellStyle name="SAPBEXchaText 2 5 2 5 3" xfId="22460"/>
    <cellStyle name="SAPBEXchaText 2 5 2 6" xfId="8535"/>
    <cellStyle name="SAPBEXchaText 2 5 2 6 2" xfId="15730"/>
    <cellStyle name="SAPBEXchaText 2 5 2 6 2 2" xfId="25984"/>
    <cellStyle name="SAPBEXchaText 2 5 2 6 3" xfId="22477"/>
    <cellStyle name="SAPBEXchaText 2 5 2 7" xfId="12675"/>
    <cellStyle name="SAPBEXchaText 2 5 2 7 2" xfId="24469"/>
    <cellStyle name="SAPBEXchaText 2 5 2 8" xfId="19152"/>
    <cellStyle name="SAPBEXchaText 2 5 3" xfId="3034"/>
    <cellStyle name="SAPBEXchaText 2 5 3 2" xfId="9800"/>
    <cellStyle name="SAPBEXchaText 2 5 3 2 2" xfId="16429"/>
    <cellStyle name="SAPBEXchaText 2 5 3 2 2 2" xfId="26521"/>
    <cellStyle name="SAPBEXchaText 2 5 3 2 3" xfId="22980"/>
    <cellStyle name="SAPBEXchaText 2 5 3 3" xfId="11737"/>
    <cellStyle name="SAPBEXchaText 2 5 3 3 2" xfId="18063"/>
    <cellStyle name="SAPBEXchaText 2 5 3 3 2 2" xfId="27536"/>
    <cellStyle name="SAPBEXchaText 2 5 3 3 3" xfId="23955"/>
    <cellStyle name="SAPBEXchaText 2 5 3 4" xfId="7621"/>
    <cellStyle name="SAPBEXchaText 2 5 3 4 2" xfId="21722"/>
    <cellStyle name="SAPBEXchaText 2 5 3 5" xfId="14786"/>
    <cellStyle name="SAPBEXchaText 2 5 3 5 2" xfId="25456"/>
    <cellStyle name="SAPBEXchaText 2 5 3 6" xfId="19661"/>
    <cellStyle name="SAPBEXchaText 2 5 4" xfId="3549"/>
    <cellStyle name="SAPBEXchaText 2 5 4 2" xfId="10304"/>
    <cellStyle name="SAPBEXchaText 2 5 4 2 2" xfId="16782"/>
    <cellStyle name="SAPBEXchaText 2 5 4 2 2 2" xfId="26798"/>
    <cellStyle name="SAPBEXchaText 2 5 4 2 3" xfId="23250"/>
    <cellStyle name="SAPBEXchaText 2 5 4 3" xfId="12234"/>
    <cellStyle name="SAPBEXchaText 2 5 4 3 2" xfId="18557"/>
    <cellStyle name="SAPBEXchaText 2 5 4 3 2 2" xfId="27808"/>
    <cellStyle name="SAPBEXchaText 2 5 4 3 3" xfId="24220"/>
    <cellStyle name="SAPBEXchaText 2 5 4 4" xfId="8125"/>
    <cellStyle name="SAPBEXchaText 2 5 4 4 2" xfId="22122"/>
    <cellStyle name="SAPBEXchaText 2 5 4 5" xfId="15281"/>
    <cellStyle name="SAPBEXchaText 2 5 4 5 2" xfId="25728"/>
    <cellStyle name="SAPBEXchaText 2 5 4 6" xfId="19926"/>
    <cellStyle name="SAPBEXchaText 2 5 5" xfId="4213"/>
    <cellStyle name="SAPBEXchaText 2 5 5 2" xfId="20288"/>
    <cellStyle name="SAPBEXchaText 2 5 6" xfId="19185"/>
    <cellStyle name="SAPBEXchaText 2 5 7" xfId="28240"/>
    <cellStyle name="SAPBEXchaText 2 6" xfId="2230"/>
    <cellStyle name="SAPBEXchaText 2 6 2" xfId="5294"/>
    <cellStyle name="SAPBEXchaText 2 6 2 2" xfId="12855"/>
    <cellStyle name="SAPBEXchaText 2 6 2 2 2" xfId="24616"/>
    <cellStyle name="SAPBEXchaText 2 6 2 3" xfId="20812"/>
    <cellStyle name="SAPBEXchaText 2 6 3" xfId="6827"/>
    <cellStyle name="SAPBEXchaText 2 6 3 2" xfId="14001"/>
    <cellStyle name="SAPBEXchaText 2 6 3 2 2" xfId="25065"/>
    <cellStyle name="SAPBEXchaText 2 6 3 3" xfId="21309"/>
    <cellStyle name="SAPBEXchaText 2 6 4" xfId="9010"/>
    <cellStyle name="SAPBEXchaText 2 6 4 2" xfId="15924"/>
    <cellStyle name="SAPBEXchaText 2 6 4 2 2" xfId="26127"/>
    <cellStyle name="SAPBEXchaText 2 6 4 3" xfId="22613"/>
    <cellStyle name="SAPBEXchaText 2 6 5" xfId="11089"/>
    <cellStyle name="SAPBEXchaText 2 6 5 2" xfId="17418"/>
    <cellStyle name="SAPBEXchaText 2 6 5 2 2" xfId="27147"/>
    <cellStyle name="SAPBEXchaText 2 6 5 3" xfId="23593"/>
    <cellStyle name="SAPBEXchaText 2 6 6" xfId="4349"/>
    <cellStyle name="SAPBEXchaText 2 6 6 2" xfId="20393"/>
    <cellStyle name="SAPBEXchaText 2 6 7" xfId="4666"/>
    <cellStyle name="SAPBEXchaText 2 6 7 2" xfId="20651"/>
    <cellStyle name="SAPBEXchaText 2 7" xfId="2629"/>
    <cellStyle name="SAPBEXchaText 2 7 2" xfId="9409"/>
    <cellStyle name="SAPBEXchaText 2 7 2 2" xfId="16060"/>
    <cellStyle name="SAPBEXchaText 2 7 2 2 2" xfId="26212"/>
    <cellStyle name="SAPBEXchaText 2 7 2 3" xfId="22693"/>
    <cellStyle name="SAPBEXchaText 2 7 3" xfId="11369"/>
    <cellStyle name="SAPBEXchaText 2 7 3 2" xfId="17697"/>
    <cellStyle name="SAPBEXchaText 2 7 3 2 2" xfId="27231"/>
    <cellStyle name="SAPBEXchaText 2 7 3 3" xfId="23672"/>
    <cellStyle name="SAPBEXchaText 2 7 4" xfId="7227"/>
    <cellStyle name="SAPBEXchaText 2 7 4 2" xfId="21392"/>
    <cellStyle name="SAPBEXchaText 2 7 5" xfId="14400"/>
    <cellStyle name="SAPBEXchaText 2 7 5 2" xfId="25150"/>
    <cellStyle name="SAPBEXchaText 2 7 6" xfId="19376"/>
    <cellStyle name="SAPBEXchaText 2 8" xfId="19003"/>
    <cellStyle name="SAPBEXchaText 2 9" xfId="28056"/>
    <cellStyle name="SAPBEXchaText 20" xfId="37800"/>
    <cellStyle name="SAPBEXchaText 21" xfId="37950"/>
    <cellStyle name="SAPBEXchaText 22" xfId="37622"/>
    <cellStyle name="SAPBEXchaText 23" xfId="37267"/>
    <cellStyle name="SAPBEXchaText 24" xfId="37537"/>
    <cellStyle name="SAPBEXchaText 25" xfId="38649"/>
    <cellStyle name="SAPBEXchaText 26" xfId="37264"/>
    <cellStyle name="SAPBEXchaText 27" xfId="38937"/>
    <cellStyle name="SAPBEXchaText 28" xfId="37016"/>
    <cellStyle name="SAPBEXchaText 29" xfId="38604"/>
    <cellStyle name="SAPBEXchaText 3" xfId="560"/>
    <cellStyle name="SAPBEXchaText 3 2" xfId="1821"/>
    <cellStyle name="SAPBEXchaText 3 2 2" xfId="2075"/>
    <cellStyle name="SAPBEXchaText 3 2 2 2" xfId="3437"/>
    <cellStyle name="SAPBEXchaText 3 2 2 2 2" xfId="10192"/>
    <cellStyle name="SAPBEXchaText 3 2 2 2 2 2" xfId="16710"/>
    <cellStyle name="SAPBEXchaText 3 2 2 2 2 2 2" xfId="26737"/>
    <cellStyle name="SAPBEXchaText 3 2 2 2 2 3" xfId="23195"/>
    <cellStyle name="SAPBEXchaText 3 2 2 2 3" xfId="12122"/>
    <cellStyle name="SAPBEXchaText 3 2 2 2 3 2" xfId="18447"/>
    <cellStyle name="SAPBEXchaText 3 2 2 2 3 2 2" xfId="27749"/>
    <cellStyle name="SAPBEXchaText 3 2 2 2 3 3" xfId="24167"/>
    <cellStyle name="SAPBEXchaText 3 2 2 2 4" xfId="8013"/>
    <cellStyle name="SAPBEXchaText 3 2 2 2 4 2" xfId="22017"/>
    <cellStyle name="SAPBEXchaText 3 2 2 2 5" xfId="15171"/>
    <cellStyle name="SAPBEXchaText 3 2 2 2 5 2" xfId="25669"/>
    <cellStyle name="SAPBEXchaText 3 2 2 2 6" xfId="19873"/>
    <cellStyle name="SAPBEXchaText 3 2 2 3" xfId="3910"/>
    <cellStyle name="SAPBEXchaText 3 2 2 3 2" xfId="10665"/>
    <cellStyle name="SAPBEXchaText 3 2 2 3 2 2" xfId="17033"/>
    <cellStyle name="SAPBEXchaText 3 2 2 3 2 2 2" xfId="27009"/>
    <cellStyle name="SAPBEXchaText 3 2 2 3 2 3" xfId="23461"/>
    <cellStyle name="SAPBEXchaText 3 2 2 3 3" xfId="12595"/>
    <cellStyle name="SAPBEXchaText 3 2 2 3 3 2" xfId="18918"/>
    <cellStyle name="SAPBEXchaText 3 2 2 3 3 2 2" xfId="28019"/>
    <cellStyle name="SAPBEXchaText 3 2 2 3 3 3" xfId="24431"/>
    <cellStyle name="SAPBEXchaText 3 2 2 3 4" xfId="8431"/>
    <cellStyle name="SAPBEXchaText 3 2 2 3 4 2" xfId="22421"/>
    <cellStyle name="SAPBEXchaText 3 2 2 3 5" xfId="15642"/>
    <cellStyle name="SAPBEXchaText 3 2 2 3 5 2" xfId="25939"/>
    <cellStyle name="SAPBEXchaText 3 2 2 3 6" xfId="20137"/>
    <cellStyle name="SAPBEXchaText 3 2 2 4" xfId="6672"/>
    <cellStyle name="SAPBEXchaText 3 2 2 4 2" xfId="13849"/>
    <cellStyle name="SAPBEXchaText 3 2 2 4 2 2" xfId="24979"/>
    <cellStyle name="SAPBEXchaText 3 2 2 4 3" xfId="21225"/>
    <cellStyle name="SAPBEXchaText 3 2 2 5" xfId="8855"/>
    <cellStyle name="SAPBEXchaText 3 2 2 5 2" xfId="15815"/>
    <cellStyle name="SAPBEXchaText 3 2 2 5 2 2" xfId="26038"/>
    <cellStyle name="SAPBEXchaText 3 2 2 5 3" xfId="22526"/>
    <cellStyle name="SAPBEXchaText 3 2 2 6" xfId="10969"/>
    <cellStyle name="SAPBEXchaText 3 2 2 6 2" xfId="17300"/>
    <cellStyle name="SAPBEXchaText 3 2 2 6 2 2" xfId="27063"/>
    <cellStyle name="SAPBEXchaText 3 2 2 6 3" xfId="23511"/>
    <cellStyle name="SAPBEXchaText 3 2 2 7" xfId="12747"/>
    <cellStyle name="SAPBEXchaText 3 2 2 7 2" xfId="24528"/>
    <cellStyle name="SAPBEXchaText 3 2 2 8" xfId="19342"/>
    <cellStyle name="SAPBEXchaText 3 2 3" xfId="3177"/>
    <cellStyle name="SAPBEXchaText 3 2 3 2" xfId="9940"/>
    <cellStyle name="SAPBEXchaText 3 2 3 2 2" xfId="16534"/>
    <cellStyle name="SAPBEXchaText 3 2 3 2 2 2" xfId="26600"/>
    <cellStyle name="SAPBEXchaText 3 2 3 2 3" xfId="23058"/>
    <cellStyle name="SAPBEXchaText 3 2 3 3" xfId="11877"/>
    <cellStyle name="SAPBEXchaText 3 2 3 3 2" xfId="18202"/>
    <cellStyle name="SAPBEXchaText 3 2 3 3 2 2" xfId="27614"/>
    <cellStyle name="SAPBEXchaText 3 2 3 3 3" xfId="24032"/>
    <cellStyle name="SAPBEXchaText 3 2 3 4" xfId="7762"/>
    <cellStyle name="SAPBEXchaText 3 2 3 4 2" xfId="21807"/>
    <cellStyle name="SAPBEXchaText 3 2 3 5" xfId="14925"/>
    <cellStyle name="SAPBEXchaText 3 2 3 5 2" xfId="25534"/>
    <cellStyle name="SAPBEXchaText 3 2 3 6" xfId="19738"/>
    <cellStyle name="SAPBEXchaText 3 2 4" xfId="3666"/>
    <cellStyle name="SAPBEXchaText 3 2 4 2" xfId="10421"/>
    <cellStyle name="SAPBEXchaText 3 2 4 2 2" xfId="16864"/>
    <cellStyle name="SAPBEXchaText 3 2 4 2 2 2" xfId="26874"/>
    <cellStyle name="SAPBEXchaText 3 2 4 2 3" xfId="23326"/>
    <cellStyle name="SAPBEXchaText 3 2 4 3" xfId="12351"/>
    <cellStyle name="SAPBEXchaText 3 2 4 3 2" xfId="18674"/>
    <cellStyle name="SAPBEXchaText 3 2 4 3 2 2" xfId="27884"/>
    <cellStyle name="SAPBEXchaText 3 2 4 3 3" xfId="24296"/>
    <cellStyle name="SAPBEXchaText 3 2 4 4" xfId="8242"/>
    <cellStyle name="SAPBEXchaText 3 2 4 4 2" xfId="22239"/>
    <cellStyle name="SAPBEXchaText 3 2 4 5" xfId="15398"/>
    <cellStyle name="SAPBEXchaText 3 2 4 5 2" xfId="25804"/>
    <cellStyle name="SAPBEXchaText 3 2 4 6" xfId="20002"/>
    <cellStyle name="SAPBEXchaText 3 2 5" xfId="4093"/>
    <cellStyle name="SAPBEXchaText 3 2 5 2" xfId="20233"/>
    <cellStyle name="SAPBEXchaText 3 2 6" xfId="19293"/>
    <cellStyle name="SAPBEXchaText 3 2 7" xfId="28375"/>
    <cellStyle name="SAPBEXchaText 3 3" xfId="2213"/>
    <cellStyle name="SAPBEXchaText 3 3 2" xfId="2981"/>
    <cellStyle name="SAPBEXchaText 3 3 2 2" xfId="7568"/>
    <cellStyle name="SAPBEXchaText 3 3 2 2 2" xfId="14735"/>
    <cellStyle name="SAPBEXchaText 3 3 2 2 2 2" xfId="25427"/>
    <cellStyle name="SAPBEXchaText 3 3 2 2 3" xfId="21694"/>
    <cellStyle name="SAPBEXchaText 3 3 2 3" xfId="9748"/>
    <cellStyle name="SAPBEXchaText 3 3 2 3 2" xfId="16393"/>
    <cellStyle name="SAPBEXchaText 3 3 2 3 2 2" xfId="26491"/>
    <cellStyle name="SAPBEXchaText 3 3 2 3 3" xfId="22952"/>
    <cellStyle name="SAPBEXchaText 3 3 2 4" xfId="11697"/>
    <cellStyle name="SAPBEXchaText 3 3 2 4 2" xfId="18024"/>
    <cellStyle name="SAPBEXchaText 3 3 2 4 2 2" xfId="27507"/>
    <cellStyle name="SAPBEXchaText 3 3 2 4 3" xfId="23928"/>
    <cellStyle name="SAPBEXchaText 3 3 2 5" xfId="5284"/>
    <cellStyle name="SAPBEXchaText 3 3 2 5 2" xfId="20803"/>
    <cellStyle name="SAPBEXchaText 3 3 2 6" xfId="12848"/>
    <cellStyle name="SAPBEXchaText 3 3 2 6 2" xfId="24609"/>
    <cellStyle name="SAPBEXchaText 3 3 2 7" xfId="19634"/>
    <cellStyle name="SAPBEXchaText 3 3 3" xfId="3513"/>
    <cellStyle name="SAPBEXchaText 3 3 3 2" xfId="10268"/>
    <cellStyle name="SAPBEXchaText 3 3 3 2 2" xfId="16750"/>
    <cellStyle name="SAPBEXchaText 3 3 3 2 2 2" xfId="26772"/>
    <cellStyle name="SAPBEXchaText 3 3 3 2 3" xfId="23226"/>
    <cellStyle name="SAPBEXchaText 3 3 3 3" xfId="12198"/>
    <cellStyle name="SAPBEXchaText 3 3 3 3 2" xfId="18522"/>
    <cellStyle name="SAPBEXchaText 3 3 3 3 2 2" xfId="27783"/>
    <cellStyle name="SAPBEXchaText 3 3 3 3 3" xfId="24197"/>
    <cellStyle name="SAPBEXchaText 3 3 3 4" xfId="8089"/>
    <cellStyle name="SAPBEXchaText 3 3 3 4 2" xfId="22088"/>
    <cellStyle name="SAPBEXchaText 3 3 3 5" xfId="15246"/>
    <cellStyle name="SAPBEXchaText 3 3 3 5 2" xfId="25703"/>
    <cellStyle name="SAPBEXchaText 3 3 3 6" xfId="19903"/>
    <cellStyle name="SAPBEXchaText 3 3 4" xfId="6810"/>
    <cellStyle name="SAPBEXchaText 3 3 4 2" xfId="13984"/>
    <cellStyle name="SAPBEXchaText 3 3 4 2 2" xfId="25058"/>
    <cellStyle name="SAPBEXchaText 3 3 4 3" xfId="21302"/>
    <cellStyle name="SAPBEXchaText 3 3 5" xfId="8993"/>
    <cellStyle name="SAPBEXchaText 3 3 5 2" xfId="15917"/>
    <cellStyle name="SAPBEXchaText 3 3 5 2 2" xfId="26120"/>
    <cellStyle name="SAPBEXchaText 3 3 5 3" xfId="22606"/>
    <cellStyle name="SAPBEXchaText 3 3 6" xfId="11082"/>
    <cellStyle name="SAPBEXchaText 3 3 6 2" xfId="17411"/>
    <cellStyle name="SAPBEXchaText 3 3 6 2 2" xfId="27140"/>
    <cellStyle name="SAPBEXchaText 3 3 6 3" xfId="23586"/>
    <cellStyle name="SAPBEXchaText 3 3 7" xfId="4519"/>
    <cellStyle name="SAPBEXchaText 3 3 7 2" xfId="20552"/>
    <cellStyle name="SAPBEXchaText 3 3 8" xfId="5235"/>
    <cellStyle name="SAPBEXchaText 3 3 8 2" xfId="20765"/>
    <cellStyle name="SAPBEXchaText 3 4" xfId="2701"/>
    <cellStyle name="SAPBEXchaText 3 4 2" xfId="9480"/>
    <cellStyle name="SAPBEXchaText 3 4 2 2" xfId="16131"/>
    <cellStyle name="SAPBEXchaText 3 4 2 2 2" xfId="26270"/>
    <cellStyle name="SAPBEXchaText 3 4 2 3" xfId="22746"/>
    <cellStyle name="SAPBEXchaText 3 4 3" xfId="11440"/>
    <cellStyle name="SAPBEXchaText 3 4 3 2" xfId="17768"/>
    <cellStyle name="SAPBEXchaText 3 4 3 2 2" xfId="27289"/>
    <cellStyle name="SAPBEXchaText 3 4 3 3" xfId="23725"/>
    <cellStyle name="SAPBEXchaText 3 4 4" xfId="7299"/>
    <cellStyle name="SAPBEXchaText 3 4 4 2" xfId="21458"/>
    <cellStyle name="SAPBEXchaText 3 4 5" xfId="14472"/>
    <cellStyle name="SAPBEXchaText 3 4 5 2" xfId="25208"/>
    <cellStyle name="SAPBEXchaText 3 4 6" xfId="19430"/>
    <cellStyle name="SAPBEXchaText 3 5" xfId="28122"/>
    <cellStyle name="SAPBEXchaText 30" xfId="40079"/>
    <cellStyle name="SAPBEXchaText 31" xfId="40235"/>
    <cellStyle name="SAPBEXchaText 32" xfId="40389"/>
    <cellStyle name="SAPBEXchaText 33" xfId="40414"/>
    <cellStyle name="SAPBEXchaText 4" xfId="1584"/>
    <cellStyle name="SAPBEXchaText 4 2" xfId="1109"/>
    <cellStyle name="SAPBEXchaText 4 2 2" xfId="3266"/>
    <cellStyle name="SAPBEXchaText 4 2 2 2" xfId="10021"/>
    <cellStyle name="SAPBEXchaText 4 2 2 2 2" xfId="16574"/>
    <cellStyle name="SAPBEXchaText 4 2 2 2 2 2" xfId="26629"/>
    <cellStyle name="SAPBEXchaText 4 2 2 2 3" xfId="23087"/>
    <cellStyle name="SAPBEXchaText 4 2 2 3" xfId="11951"/>
    <cellStyle name="SAPBEXchaText 4 2 2 3 2" xfId="18276"/>
    <cellStyle name="SAPBEXchaText 4 2 2 3 2 2" xfId="27641"/>
    <cellStyle name="SAPBEXchaText 4 2 2 3 3" xfId="24059"/>
    <cellStyle name="SAPBEXchaText 4 2 2 4" xfId="7842"/>
    <cellStyle name="SAPBEXchaText 4 2 2 4 2" xfId="21846"/>
    <cellStyle name="SAPBEXchaText 4 2 2 5" xfId="15000"/>
    <cellStyle name="SAPBEXchaText 4 2 2 5 2" xfId="25561"/>
    <cellStyle name="SAPBEXchaText 4 2 2 6" xfId="19765"/>
    <cellStyle name="SAPBEXchaText 4 2 3" xfId="3739"/>
    <cellStyle name="SAPBEXchaText 4 2 3 2" xfId="10494"/>
    <cellStyle name="SAPBEXchaText 4 2 3 2 2" xfId="16897"/>
    <cellStyle name="SAPBEXchaText 4 2 3 2 2 2" xfId="26901"/>
    <cellStyle name="SAPBEXchaText 4 2 3 2 3" xfId="23353"/>
    <cellStyle name="SAPBEXchaText 4 2 3 3" xfId="12424"/>
    <cellStyle name="SAPBEXchaText 4 2 3 3 2" xfId="18747"/>
    <cellStyle name="SAPBEXchaText 4 2 3 3 2 2" xfId="27911"/>
    <cellStyle name="SAPBEXchaText 4 2 3 3 3" xfId="24323"/>
    <cellStyle name="SAPBEXchaText 4 2 3 4" xfId="8311"/>
    <cellStyle name="SAPBEXchaText 4 2 3 4 2" xfId="22307"/>
    <cellStyle name="SAPBEXchaText 4 2 3 5" xfId="15471"/>
    <cellStyle name="SAPBEXchaText 4 2 3 5 2" xfId="25831"/>
    <cellStyle name="SAPBEXchaText 4 2 3 6" xfId="20029"/>
    <cellStyle name="SAPBEXchaText 4 2 4" xfId="6076"/>
    <cellStyle name="SAPBEXchaText 4 2 4 2" xfId="13332"/>
    <cellStyle name="SAPBEXchaText 4 2 4 2 2" xfId="24850"/>
    <cellStyle name="SAPBEXchaText 4 2 4 3" xfId="21101"/>
    <cellStyle name="SAPBEXchaText 4 2 5" xfId="6489"/>
    <cellStyle name="SAPBEXchaText 4 2 5 2" xfId="13670"/>
    <cellStyle name="SAPBEXchaText 4 2 5 2 2" xfId="24945"/>
    <cellStyle name="SAPBEXchaText 4 2 5 3" xfId="21195"/>
    <cellStyle name="SAPBEXchaText 4 2 6" xfId="6193"/>
    <cellStyle name="SAPBEXchaText 4 2 6 2" xfId="13431"/>
    <cellStyle name="SAPBEXchaText 4 2 6 2 2" xfId="24884"/>
    <cellStyle name="SAPBEXchaText 4 2 6 3" xfId="21134"/>
    <cellStyle name="SAPBEXchaText 4 2 7" xfId="4248"/>
    <cellStyle name="SAPBEXchaText 4 2 7 2" xfId="20315"/>
    <cellStyle name="SAPBEXchaText 4 2 8" xfId="19128"/>
    <cellStyle name="SAPBEXchaText 4 3" xfId="2792"/>
    <cellStyle name="SAPBEXchaText 4 3 2" xfId="9564"/>
    <cellStyle name="SAPBEXchaText 4 3 2 2" xfId="16215"/>
    <cellStyle name="SAPBEXchaText 4 3 2 2 2" xfId="26341"/>
    <cellStyle name="SAPBEXchaText 4 3 2 3" xfId="22816"/>
    <cellStyle name="SAPBEXchaText 4 3 3" xfId="11519"/>
    <cellStyle name="SAPBEXchaText 4 3 3 2" xfId="17846"/>
    <cellStyle name="SAPBEXchaText 4 3 3 2 2" xfId="27357"/>
    <cellStyle name="SAPBEXchaText 4 3 3 3" xfId="23792"/>
    <cellStyle name="SAPBEXchaText 4 3 4" xfId="7382"/>
    <cellStyle name="SAPBEXchaText 4 3 4 2" xfId="21535"/>
    <cellStyle name="SAPBEXchaText 4 3 5" xfId="14550"/>
    <cellStyle name="SAPBEXchaText 4 3 5 2" xfId="25276"/>
    <cellStyle name="SAPBEXchaText 4 3 6" xfId="19497"/>
    <cellStyle name="SAPBEXchaText 4 4" xfId="3029"/>
    <cellStyle name="SAPBEXchaText 4 4 2" xfId="9795"/>
    <cellStyle name="SAPBEXchaText 4 4 2 2" xfId="16428"/>
    <cellStyle name="SAPBEXchaText 4 4 2 2 2" xfId="26520"/>
    <cellStyle name="SAPBEXchaText 4 4 2 3" xfId="22979"/>
    <cellStyle name="SAPBEXchaText 4 4 3" xfId="11732"/>
    <cellStyle name="SAPBEXchaText 4 4 3 2" xfId="18058"/>
    <cellStyle name="SAPBEXchaText 4 4 3 2 2" xfId="27535"/>
    <cellStyle name="SAPBEXchaText 4 4 3 3" xfId="23954"/>
    <cellStyle name="SAPBEXchaText 4 4 4" xfId="7616"/>
    <cellStyle name="SAPBEXchaText 4 4 4 2" xfId="21721"/>
    <cellStyle name="SAPBEXchaText 4 4 5" xfId="14781"/>
    <cellStyle name="SAPBEXchaText 4 4 5 2" xfId="25455"/>
    <cellStyle name="SAPBEXchaText 4 4 6" xfId="19660"/>
    <cellStyle name="SAPBEXchaText 4 5" xfId="4315"/>
    <cellStyle name="SAPBEXchaText 4 5 2" xfId="20366"/>
    <cellStyle name="SAPBEXchaText 4 6" xfId="19184"/>
    <cellStyle name="SAPBEXchaText 4 7" xfId="28239"/>
    <cellStyle name="SAPBEXchaText 5" xfId="2144"/>
    <cellStyle name="SAPBEXchaText 5 2" xfId="5224"/>
    <cellStyle name="SAPBEXchaText 5 2 2" xfId="12800"/>
    <cellStyle name="SAPBEXchaText 5 2 2 2" xfId="24572"/>
    <cellStyle name="SAPBEXchaText 5 2 3" xfId="20756"/>
    <cellStyle name="SAPBEXchaText 5 3" xfId="6741"/>
    <cellStyle name="SAPBEXchaText 5 3 2" xfId="13917"/>
    <cellStyle name="SAPBEXchaText 5 3 2 2" xfId="25022"/>
    <cellStyle name="SAPBEXchaText 5 3 3" xfId="21267"/>
    <cellStyle name="SAPBEXchaText 5 4" xfId="8924"/>
    <cellStyle name="SAPBEXchaText 5 4 2" xfId="15868"/>
    <cellStyle name="SAPBEXchaText 5 4 2 2" xfId="26082"/>
    <cellStyle name="SAPBEXchaText 5 4 3" xfId="22569"/>
    <cellStyle name="SAPBEXchaText 5 5" xfId="11031"/>
    <cellStyle name="SAPBEXchaText 5 5 2" xfId="17361"/>
    <cellStyle name="SAPBEXchaText 5 5 2 2" xfId="27105"/>
    <cellStyle name="SAPBEXchaText 5 5 3" xfId="23552"/>
    <cellStyle name="SAPBEXchaText 5 6" xfId="4348"/>
    <cellStyle name="SAPBEXchaText 5 6 2" xfId="20392"/>
    <cellStyle name="SAPBEXchaText 5 7" xfId="4827"/>
    <cellStyle name="SAPBEXchaText 5 7 2" xfId="20682"/>
    <cellStyle name="SAPBEXchaText 6" xfId="2628"/>
    <cellStyle name="SAPBEXchaText 6 2" xfId="9408"/>
    <cellStyle name="SAPBEXchaText 6 2 2" xfId="16059"/>
    <cellStyle name="SAPBEXchaText 6 2 2 2" xfId="26211"/>
    <cellStyle name="SAPBEXchaText 6 2 3" xfId="22692"/>
    <cellStyle name="SAPBEXchaText 6 3" xfId="11368"/>
    <cellStyle name="SAPBEXchaText 6 3 2" xfId="17696"/>
    <cellStyle name="SAPBEXchaText 6 3 2 2" xfId="27230"/>
    <cellStyle name="SAPBEXchaText 6 3 3" xfId="23671"/>
    <cellStyle name="SAPBEXchaText 6 4" xfId="7226"/>
    <cellStyle name="SAPBEXchaText 6 4 2" xfId="21391"/>
    <cellStyle name="SAPBEXchaText 6 5" xfId="14399"/>
    <cellStyle name="SAPBEXchaText 6 5 2" xfId="25149"/>
    <cellStyle name="SAPBEXchaText 6 6" xfId="19375"/>
    <cellStyle name="SAPBEXchaText 7" xfId="19002"/>
    <cellStyle name="SAPBEXchaText 8" xfId="28055"/>
    <cellStyle name="SAPBEXchaText 9" xfId="37110"/>
    <cellStyle name="SAPBEXexcBad7" xfId="328"/>
    <cellStyle name="SAPBEXexcBad7 10" xfId="36979"/>
    <cellStyle name="SAPBEXexcBad7 11" xfId="37707"/>
    <cellStyle name="SAPBEXexcBad7 12" xfId="37519"/>
    <cellStyle name="SAPBEXexcBad7 13" xfId="38109"/>
    <cellStyle name="SAPBEXexcBad7 14" xfId="38250"/>
    <cellStyle name="SAPBEXexcBad7 15" xfId="38392"/>
    <cellStyle name="SAPBEXexcBad7 16" xfId="38535"/>
    <cellStyle name="SAPBEXexcBad7 17" xfId="38678"/>
    <cellStyle name="SAPBEXexcBad7 18" xfId="38821"/>
    <cellStyle name="SAPBEXexcBad7 19" xfId="38965"/>
    <cellStyle name="SAPBEXexcBad7 2" xfId="1586"/>
    <cellStyle name="SAPBEXexcBad7 2 2" xfId="1497"/>
    <cellStyle name="SAPBEXexcBad7 2 2 2" xfId="3268"/>
    <cellStyle name="SAPBEXexcBad7 2 2 2 2" xfId="10023"/>
    <cellStyle name="SAPBEXexcBad7 2 2 2 2 2" xfId="16576"/>
    <cellStyle name="SAPBEXexcBad7 2 2 2 2 2 2" xfId="26631"/>
    <cellStyle name="SAPBEXexcBad7 2 2 2 2 3" xfId="23089"/>
    <cellStyle name="SAPBEXexcBad7 2 2 2 3" xfId="11953"/>
    <cellStyle name="SAPBEXexcBad7 2 2 2 3 2" xfId="18278"/>
    <cellStyle name="SAPBEXexcBad7 2 2 2 3 2 2" xfId="27643"/>
    <cellStyle name="SAPBEXexcBad7 2 2 2 3 3" xfId="24061"/>
    <cellStyle name="SAPBEXexcBad7 2 2 2 4" xfId="7844"/>
    <cellStyle name="SAPBEXexcBad7 2 2 2 4 2" xfId="21848"/>
    <cellStyle name="SAPBEXexcBad7 2 2 2 5" xfId="15002"/>
    <cellStyle name="SAPBEXexcBad7 2 2 2 5 2" xfId="25563"/>
    <cellStyle name="SAPBEXexcBad7 2 2 2 6" xfId="19767"/>
    <cellStyle name="SAPBEXexcBad7 2 2 3" xfId="3741"/>
    <cellStyle name="SAPBEXexcBad7 2 2 3 2" xfId="10496"/>
    <cellStyle name="SAPBEXexcBad7 2 2 3 2 2" xfId="16899"/>
    <cellStyle name="SAPBEXexcBad7 2 2 3 2 2 2" xfId="26903"/>
    <cellStyle name="SAPBEXexcBad7 2 2 3 2 3" xfId="23355"/>
    <cellStyle name="SAPBEXexcBad7 2 2 3 3" xfId="12426"/>
    <cellStyle name="SAPBEXexcBad7 2 2 3 3 2" xfId="18749"/>
    <cellStyle name="SAPBEXexcBad7 2 2 3 3 2 2" xfId="27913"/>
    <cellStyle name="SAPBEXexcBad7 2 2 3 3 3" xfId="24325"/>
    <cellStyle name="SAPBEXexcBad7 2 2 3 4" xfId="8313"/>
    <cellStyle name="SAPBEXexcBad7 2 2 3 4 2" xfId="22309"/>
    <cellStyle name="SAPBEXexcBad7 2 2 3 5" xfId="15473"/>
    <cellStyle name="SAPBEXexcBad7 2 2 3 5 2" xfId="25833"/>
    <cellStyle name="SAPBEXexcBad7 2 2 3 6" xfId="20031"/>
    <cellStyle name="SAPBEXexcBad7 2 2 4" xfId="6271"/>
    <cellStyle name="SAPBEXexcBad7 2 2 4 2" xfId="13506"/>
    <cellStyle name="SAPBEXexcBad7 2 2 4 2 2" xfId="24913"/>
    <cellStyle name="SAPBEXexcBad7 2 2 4 3" xfId="21163"/>
    <cellStyle name="SAPBEXexcBad7 2 2 5" xfId="8544"/>
    <cellStyle name="SAPBEXexcBad7 2 2 5 2" xfId="15739"/>
    <cellStyle name="SAPBEXexcBad7 2 2 5 2 2" xfId="25991"/>
    <cellStyle name="SAPBEXexcBad7 2 2 5 3" xfId="22484"/>
    <cellStyle name="SAPBEXexcBad7 2 2 6" xfId="5933"/>
    <cellStyle name="SAPBEXexcBad7 2 2 6 2" xfId="13195"/>
    <cellStyle name="SAPBEXexcBad7 2 2 6 2 2" xfId="24783"/>
    <cellStyle name="SAPBEXexcBad7 2 2 6 3" xfId="21034"/>
    <cellStyle name="SAPBEXexcBad7 2 2 7" xfId="12698"/>
    <cellStyle name="SAPBEXexcBad7 2 2 7 2" xfId="24489"/>
    <cellStyle name="SAPBEXexcBad7 2 2 8" xfId="19172"/>
    <cellStyle name="SAPBEXexcBad7 2 3" xfId="2794"/>
    <cellStyle name="SAPBEXexcBad7 2 3 2" xfId="9566"/>
    <cellStyle name="SAPBEXexcBad7 2 3 2 2" xfId="16217"/>
    <cellStyle name="SAPBEXexcBad7 2 3 2 2 2" xfId="26343"/>
    <cellStyle name="SAPBEXexcBad7 2 3 2 3" xfId="22818"/>
    <cellStyle name="SAPBEXexcBad7 2 3 3" xfId="11521"/>
    <cellStyle name="SAPBEXexcBad7 2 3 3 2" xfId="17848"/>
    <cellStyle name="SAPBEXexcBad7 2 3 3 2 2" xfId="27359"/>
    <cellStyle name="SAPBEXexcBad7 2 3 3 3" xfId="23794"/>
    <cellStyle name="SAPBEXexcBad7 2 3 4" xfId="7384"/>
    <cellStyle name="SAPBEXexcBad7 2 3 4 2" xfId="21537"/>
    <cellStyle name="SAPBEXexcBad7 2 3 5" xfId="14552"/>
    <cellStyle name="SAPBEXexcBad7 2 3 5 2" xfId="25278"/>
    <cellStyle name="SAPBEXexcBad7 2 3 6" xfId="19499"/>
    <cellStyle name="SAPBEXexcBad7 2 4" xfId="2920"/>
    <cellStyle name="SAPBEXexcBad7 2 4 2" xfId="9687"/>
    <cellStyle name="SAPBEXexcBad7 2 4 2 2" xfId="16335"/>
    <cellStyle name="SAPBEXexcBad7 2 4 2 2 2" xfId="26448"/>
    <cellStyle name="SAPBEXexcBad7 2 4 2 3" xfId="22916"/>
    <cellStyle name="SAPBEXexcBad7 2 4 3" xfId="11639"/>
    <cellStyle name="SAPBEXexcBad7 2 4 3 2" xfId="17966"/>
    <cellStyle name="SAPBEXexcBad7 2 4 3 2 2" xfId="27464"/>
    <cellStyle name="SAPBEXexcBad7 2 4 3 3" xfId="23892"/>
    <cellStyle name="SAPBEXexcBad7 2 4 4" xfId="7507"/>
    <cellStyle name="SAPBEXexcBad7 2 4 4 2" xfId="21644"/>
    <cellStyle name="SAPBEXexcBad7 2 4 5" xfId="14674"/>
    <cellStyle name="SAPBEXexcBad7 2 4 5 2" xfId="25384"/>
    <cellStyle name="SAPBEXexcBad7 2 4 6" xfId="19598"/>
    <cellStyle name="SAPBEXexcBad7 2 5" xfId="4314"/>
    <cellStyle name="SAPBEXexcBad7 2 5 2" xfId="20365"/>
    <cellStyle name="SAPBEXexcBad7 2 6" xfId="19186"/>
    <cellStyle name="SAPBEXexcBad7 2 7" xfId="28241"/>
    <cellStyle name="SAPBEXexcBad7 20" xfId="39106"/>
    <cellStyle name="SAPBEXexcBad7 21" xfId="39243"/>
    <cellStyle name="SAPBEXexcBad7 22" xfId="39379"/>
    <cellStyle name="SAPBEXexcBad7 23" xfId="39092"/>
    <cellStyle name="SAPBEXexcBad7 24" xfId="39612"/>
    <cellStyle name="SAPBEXexcBad7 25" xfId="39733"/>
    <cellStyle name="SAPBEXexcBad7 26" xfId="39853"/>
    <cellStyle name="SAPBEXexcBad7 27" xfId="39471"/>
    <cellStyle name="SAPBEXexcBad7 28" xfId="40199"/>
    <cellStyle name="SAPBEXexcBad7 29" xfId="39282"/>
    <cellStyle name="SAPBEXexcBad7 3" xfId="2240"/>
    <cellStyle name="SAPBEXexcBad7 3 2" xfId="5299"/>
    <cellStyle name="SAPBEXexcBad7 3 2 2" xfId="12858"/>
    <cellStyle name="SAPBEXexcBad7 3 2 2 2" xfId="24617"/>
    <cellStyle name="SAPBEXexcBad7 3 2 3" xfId="20814"/>
    <cellStyle name="SAPBEXexcBad7 3 3" xfId="6837"/>
    <cellStyle name="SAPBEXexcBad7 3 3 2" xfId="14011"/>
    <cellStyle name="SAPBEXexcBad7 3 3 2 2" xfId="25066"/>
    <cellStyle name="SAPBEXexcBad7 3 3 3" xfId="21310"/>
    <cellStyle name="SAPBEXexcBad7 3 4" xfId="9020"/>
    <cellStyle name="SAPBEXexcBad7 3 4 2" xfId="15927"/>
    <cellStyle name="SAPBEXexcBad7 3 4 2 2" xfId="26128"/>
    <cellStyle name="SAPBEXexcBad7 3 4 3" xfId="22614"/>
    <cellStyle name="SAPBEXexcBad7 3 5" xfId="11092"/>
    <cellStyle name="SAPBEXexcBad7 3 5 2" xfId="17421"/>
    <cellStyle name="SAPBEXexcBad7 3 5 2 2" xfId="27148"/>
    <cellStyle name="SAPBEXexcBad7 3 5 3" xfId="23594"/>
    <cellStyle name="SAPBEXexcBad7 3 6" xfId="4350"/>
    <cellStyle name="SAPBEXexcBad7 3 6 2" xfId="20394"/>
    <cellStyle name="SAPBEXexcBad7 3 7" xfId="4324"/>
    <cellStyle name="SAPBEXexcBad7 3 7 2" xfId="20374"/>
    <cellStyle name="SAPBEXexcBad7 30" xfId="39976"/>
    <cellStyle name="SAPBEXexcBad7 31" xfId="39945"/>
    <cellStyle name="SAPBEXexcBad7 4" xfId="2630"/>
    <cellStyle name="SAPBEXexcBad7 4 2" xfId="9410"/>
    <cellStyle name="SAPBEXexcBad7 4 2 2" xfId="16061"/>
    <cellStyle name="SAPBEXexcBad7 4 2 2 2" xfId="26213"/>
    <cellStyle name="SAPBEXexcBad7 4 2 3" xfId="22694"/>
    <cellStyle name="SAPBEXexcBad7 4 3" xfId="11370"/>
    <cellStyle name="SAPBEXexcBad7 4 3 2" xfId="17698"/>
    <cellStyle name="SAPBEXexcBad7 4 3 2 2" xfId="27232"/>
    <cellStyle name="SAPBEXexcBad7 4 3 3" xfId="23673"/>
    <cellStyle name="SAPBEXexcBad7 4 4" xfId="7228"/>
    <cellStyle name="SAPBEXexcBad7 4 4 2" xfId="21393"/>
    <cellStyle name="SAPBEXexcBad7 4 5" xfId="14401"/>
    <cellStyle name="SAPBEXexcBad7 4 5 2" xfId="25151"/>
    <cellStyle name="SAPBEXexcBad7 4 6" xfId="19377"/>
    <cellStyle name="SAPBEXexcBad7 5" xfId="19004"/>
    <cellStyle name="SAPBEXexcBad7 6" xfId="28057"/>
    <cellStyle name="SAPBEXexcBad7 7" xfId="37112"/>
    <cellStyle name="SAPBEXexcBad7 8" xfId="37165"/>
    <cellStyle name="SAPBEXexcBad7 9" xfId="37411"/>
    <cellStyle name="SAPBEXexcBad8" xfId="329"/>
    <cellStyle name="SAPBEXexcBad8 10" xfId="37726"/>
    <cellStyle name="SAPBEXexcBad8 11" xfId="37879"/>
    <cellStyle name="SAPBEXexcBad8 12" xfId="37924"/>
    <cellStyle name="SAPBEXexcBad8 13" xfId="37277"/>
    <cellStyle name="SAPBEXexcBad8 14" xfId="36948"/>
    <cellStyle name="SAPBEXexcBad8 15" xfId="37533"/>
    <cellStyle name="SAPBEXexcBad8 16" xfId="38095"/>
    <cellStyle name="SAPBEXexcBad8 17" xfId="38236"/>
    <cellStyle name="SAPBEXexcBad8 18" xfId="38378"/>
    <cellStyle name="SAPBEXexcBad8 19" xfId="38521"/>
    <cellStyle name="SAPBEXexcBad8 2" xfId="1587"/>
    <cellStyle name="SAPBEXexcBad8 2 2" xfId="931"/>
    <cellStyle name="SAPBEXexcBad8 2 2 2" xfId="3269"/>
    <cellStyle name="SAPBEXexcBad8 2 2 2 2" xfId="10024"/>
    <cellStyle name="SAPBEXexcBad8 2 2 2 2 2" xfId="16577"/>
    <cellStyle name="SAPBEXexcBad8 2 2 2 2 2 2" xfId="26632"/>
    <cellStyle name="SAPBEXexcBad8 2 2 2 2 3" xfId="23090"/>
    <cellStyle name="SAPBEXexcBad8 2 2 2 3" xfId="11954"/>
    <cellStyle name="SAPBEXexcBad8 2 2 2 3 2" xfId="18279"/>
    <cellStyle name="SAPBEXexcBad8 2 2 2 3 2 2" xfId="27644"/>
    <cellStyle name="SAPBEXexcBad8 2 2 2 3 3" xfId="24062"/>
    <cellStyle name="SAPBEXexcBad8 2 2 2 4" xfId="7845"/>
    <cellStyle name="SAPBEXexcBad8 2 2 2 4 2" xfId="21849"/>
    <cellStyle name="SAPBEXexcBad8 2 2 2 5" xfId="15003"/>
    <cellStyle name="SAPBEXexcBad8 2 2 2 5 2" xfId="25564"/>
    <cellStyle name="SAPBEXexcBad8 2 2 2 6" xfId="19768"/>
    <cellStyle name="SAPBEXexcBad8 2 2 3" xfId="3742"/>
    <cellStyle name="SAPBEXexcBad8 2 2 3 2" xfId="10497"/>
    <cellStyle name="SAPBEXexcBad8 2 2 3 2 2" xfId="16900"/>
    <cellStyle name="SAPBEXexcBad8 2 2 3 2 2 2" xfId="26904"/>
    <cellStyle name="SAPBEXexcBad8 2 2 3 2 3" xfId="23356"/>
    <cellStyle name="SAPBEXexcBad8 2 2 3 3" xfId="12427"/>
    <cellStyle name="SAPBEXexcBad8 2 2 3 3 2" xfId="18750"/>
    <cellStyle name="SAPBEXexcBad8 2 2 3 3 2 2" xfId="27914"/>
    <cellStyle name="SAPBEXexcBad8 2 2 3 3 3" xfId="24326"/>
    <cellStyle name="SAPBEXexcBad8 2 2 3 4" xfId="8314"/>
    <cellStyle name="SAPBEXexcBad8 2 2 3 4 2" xfId="22310"/>
    <cellStyle name="SAPBEXexcBad8 2 2 3 5" xfId="15474"/>
    <cellStyle name="SAPBEXexcBad8 2 2 3 5 2" xfId="25834"/>
    <cellStyle name="SAPBEXexcBad8 2 2 3 6" xfId="20032"/>
    <cellStyle name="SAPBEXexcBad8 2 2 4" xfId="5972"/>
    <cellStyle name="SAPBEXexcBad8 2 2 4 2" xfId="13233"/>
    <cellStyle name="SAPBEXexcBad8 2 2 4 2 2" xfId="24811"/>
    <cellStyle name="SAPBEXexcBad8 2 2 4 3" xfId="21062"/>
    <cellStyle name="SAPBEXexcBad8 2 2 5" xfId="5916"/>
    <cellStyle name="SAPBEXexcBad8 2 2 5 2" xfId="13178"/>
    <cellStyle name="SAPBEXexcBad8 2 2 5 2 2" xfId="24774"/>
    <cellStyle name="SAPBEXexcBad8 2 2 5 3" xfId="21025"/>
    <cellStyle name="SAPBEXexcBad8 2 2 6" xfId="5622"/>
    <cellStyle name="SAPBEXexcBad8 2 2 6 2" xfId="12974"/>
    <cellStyle name="SAPBEXexcBad8 2 2 6 2 2" xfId="24682"/>
    <cellStyle name="SAPBEXexcBad8 2 2 6 3" xfId="20933"/>
    <cellStyle name="SAPBEXexcBad8 2 2 7" xfId="4264"/>
    <cellStyle name="SAPBEXexcBad8 2 2 7 2" xfId="20329"/>
    <cellStyle name="SAPBEXexcBad8 2 2 8" xfId="19093"/>
    <cellStyle name="SAPBEXexcBad8 2 3" xfId="2795"/>
    <cellStyle name="SAPBEXexcBad8 2 3 2" xfId="9567"/>
    <cellStyle name="SAPBEXexcBad8 2 3 2 2" xfId="16218"/>
    <cellStyle name="SAPBEXexcBad8 2 3 2 2 2" xfId="26344"/>
    <cellStyle name="SAPBEXexcBad8 2 3 2 3" xfId="22819"/>
    <cellStyle name="SAPBEXexcBad8 2 3 3" xfId="11522"/>
    <cellStyle name="SAPBEXexcBad8 2 3 3 2" xfId="17849"/>
    <cellStyle name="SAPBEXexcBad8 2 3 3 2 2" xfId="27360"/>
    <cellStyle name="SAPBEXexcBad8 2 3 3 3" xfId="23795"/>
    <cellStyle name="SAPBEXexcBad8 2 3 4" xfId="7385"/>
    <cellStyle name="SAPBEXexcBad8 2 3 4 2" xfId="21538"/>
    <cellStyle name="SAPBEXexcBad8 2 3 5" xfId="14553"/>
    <cellStyle name="SAPBEXexcBad8 2 3 5 2" xfId="25279"/>
    <cellStyle name="SAPBEXexcBad8 2 3 6" xfId="19500"/>
    <cellStyle name="SAPBEXexcBad8 2 4" xfId="2884"/>
    <cellStyle name="SAPBEXexcBad8 2 4 2" xfId="9651"/>
    <cellStyle name="SAPBEXexcBad8 2 4 2 2" xfId="16300"/>
    <cellStyle name="SAPBEXexcBad8 2 4 2 2 2" xfId="26415"/>
    <cellStyle name="SAPBEXexcBad8 2 4 2 3" xfId="22883"/>
    <cellStyle name="SAPBEXexcBad8 2 4 3" xfId="11604"/>
    <cellStyle name="SAPBEXexcBad8 2 4 3 2" xfId="17931"/>
    <cellStyle name="SAPBEXexcBad8 2 4 3 2 2" xfId="27431"/>
    <cellStyle name="SAPBEXexcBad8 2 4 3 3" xfId="23859"/>
    <cellStyle name="SAPBEXexcBad8 2 4 4" xfId="7471"/>
    <cellStyle name="SAPBEXexcBad8 2 4 4 2" xfId="21609"/>
    <cellStyle name="SAPBEXexcBad8 2 4 5" xfId="14638"/>
    <cellStyle name="SAPBEXexcBad8 2 4 5 2" xfId="25351"/>
    <cellStyle name="SAPBEXexcBad8 2 4 6" xfId="19565"/>
    <cellStyle name="SAPBEXexcBad8 2 5" xfId="4212"/>
    <cellStyle name="SAPBEXexcBad8 2 5 2" xfId="20287"/>
    <cellStyle name="SAPBEXexcBad8 2 6" xfId="19187"/>
    <cellStyle name="SAPBEXexcBad8 2 7" xfId="28242"/>
    <cellStyle name="SAPBEXexcBad8 20" xfId="38664"/>
    <cellStyle name="SAPBEXexcBad8 21" xfId="38807"/>
    <cellStyle name="SAPBEXexcBad8 22" xfId="38951"/>
    <cellStyle name="SAPBEXexcBad8 23" xfId="39572"/>
    <cellStyle name="SAPBEXexcBad8 24" xfId="39700"/>
    <cellStyle name="SAPBEXexcBad8 25" xfId="39818"/>
    <cellStyle name="SAPBEXexcBad8 26" xfId="39936"/>
    <cellStyle name="SAPBEXexcBad8 27" xfId="39198"/>
    <cellStyle name="SAPBEXexcBad8 28" xfId="39795"/>
    <cellStyle name="SAPBEXexcBad8 29" xfId="38647"/>
    <cellStyle name="SAPBEXexcBad8 3" xfId="2197"/>
    <cellStyle name="SAPBEXexcBad8 3 2" xfId="5272"/>
    <cellStyle name="SAPBEXexcBad8 3 2 2" xfId="12839"/>
    <cellStyle name="SAPBEXexcBad8 3 2 2 2" xfId="24603"/>
    <cellStyle name="SAPBEXexcBad8 3 2 3" xfId="20794"/>
    <cellStyle name="SAPBEXexcBad8 3 3" xfId="6794"/>
    <cellStyle name="SAPBEXexcBad8 3 3 2" xfId="13969"/>
    <cellStyle name="SAPBEXexcBad8 3 3 2 2" xfId="25052"/>
    <cellStyle name="SAPBEXexcBad8 3 3 3" xfId="21297"/>
    <cellStyle name="SAPBEXexcBad8 3 4" xfId="8977"/>
    <cellStyle name="SAPBEXexcBad8 3 4 2" xfId="15907"/>
    <cellStyle name="SAPBEXexcBad8 3 4 2 2" xfId="26113"/>
    <cellStyle name="SAPBEXexcBad8 3 4 3" xfId="22600"/>
    <cellStyle name="SAPBEXexcBad8 3 5" xfId="11073"/>
    <cellStyle name="SAPBEXexcBad8 3 5 2" xfId="17402"/>
    <cellStyle name="SAPBEXexcBad8 3 5 2 2" xfId="27135"/>
    <cellStyle name="SAPBEXexcBad8 3 5 3" xfId="23582"/>
    <cellStyle name="SAPBEXexcBad8 3 6" xfId="4351"/>
    <cellStyle name="SAPBEXexcBad8 3 6 2" xfId="20395"/>
    <cellStyle name="SAPBEXexcBad8 3 7" xfId="4223"/>
    <cellStyle name="SAPBEXexcBad8 3 7 2" xfId="20297"/>
    <cellStyle name="SAPBEXexcBad8 30" xfId="40133"/>
    <cellStyle name="SAPBEXexcBad8 31" xfId="39419"/>
    <cellStyle name="SAPBEXexcBad8 4" xfId="2631"/>
    <cellStyle name="SAPBEXexcBad8 4 2" xfId="9411"/>
    <cellStyle name="SAPBEXexcBad8 4 2 2" xfId="16062"/>
    <cellStyle name="SAPBEXexcBad8 4 2 2 2" xfId="26214"/>
    <cellStyle name="SAPBEXexcBad8 4 2 3" xfId="22695"/>
    <cellStyle name="SAPBEXexcBad8 4 3" xfId="11371"/>
    <cellStyle name="SAPBEXexcBad8 4 3 2" xfId="17699"/>
    <cellStyle name="SAPBEXexcBad8 4 3 2 2" xfId="27233"/>
    <cellStyle name="SAPBEXexcBad8 4 3 3" xfId="23674"/>
    <cellStyle name="SAPBEXexcBad8 4 4" xfId="7229"/>
    <cellStyle name="SAPBEXexcBad8 4 4 2" xfId="21394"/>
    <cellStyle name="SAPBEXexcBad8 4 5" xfId="14402"/>
    <cellStyle name="SAPBEXexcBad8 4 5 2" xfId="25152"/>
    <cellStyle name="SAPBEXexcBad8 4 6" xfId="19378"/>
    <cellStyle name="SAPBEXexcBad8 5" xfId="19005"/>
    <cellStyle name="SAPBEXexcBad8 6" xfId="28058"/>
    <cellStyle name="SAPBEXexcBad8 7" xfId="37113"/>
    <cellStyle name="SAPBEXexcBad8 8" xfId="37164"/>
    <cellStyle name="SAPBEXexcBad8 9" xfId="37388"/>
    <cellStyle name="SAPBEXexcBad9" xfId="330"/>
    <cellStyle name="SAPBEXexcBad9 10" xfId="37822"/>
    <cellStyle name="SAPBEXexcBad9 11" xfId="37984"/>
    <cellStyle name="SAPBEXexcBad9 12" xfId="38023"/>
    <cellStyle name="SAPBEXexcBad9 13" xfId="38166"/>
    <cellStyle name="SAPBEXexcBad9 14" xfId="38307"/>
    <cellStyle name="SAPBEXexcBad9 15" xfId="38449"/>
    <cellStyle name="SAPBEXexcBad9 16" xfId="38592"/>
    <cellStyle name="SAPBEXexcBad9 17" xfId="38735"/>
    <cellStyle name="SAPBEXexcBad9 18" xfId="38878"/>
    <cellStyle name="SAPBEXexcBad9 19" xfId="39022"/>
    <cellStyle name="SAPBEXexcBad9 2" xfId="1588"/>
    <cellStyle name="SAPBEXexcBad9 2 2" xfId="1409"/>
    <cellStyle name="SAPBEXexcBad9 2 2 2" xfId="3270"/>
    <cellStyle name="SAPBEXexcBad9 2 2 2 2" xfId="10025"/>
    <cellStyle name="SAPBEXexcBad9 2 2 2 2 2" xfId="16578"/>
    <cellStyle name="SAPBEXexcBad9 2 2 2 2 2 2" xfId="26633"/>
    <cellStyle name="SAPBEXexcBad9 2 2 2 2 3" xfId="23091"/>
    <cellStyle name="SAPBEXexcBad9 2 2 2 3" xfId="11955"/>
    <cellStyle name="SAPBEXexcBad9 2 2 2 3 2" xfId="18280"/>
    <cellStyle name="SAPBEXexcBad9 2 2 2 3 2 2" xfId="27645"/>
    <cellStyle name="SAPBEXexcBad9 2 2 2 3 3" xfId="24063"/>
    <cellStyle name="SAPBEXexcBad9 2 2 2 4" xfId="7846"/>
    <cellStyle name="SAPBEXexcBad9 2 2 2 4 2" xfId="21850"/>
    <cellStyle name="SAPBEXexcBad9 2 2 2 5" xfId="15004"/>
    <cellStyle name="SAPBEXexcBad9 2 2 2 5 2" xfId="25565"/>
    <cellStyle name="SAPBEXexcBad9 2 2 2 6" xfId="19769"/>
    <cellStyle name="SAPBEXexcBad9 2 2 3" xfId="3743"/>
    <cellStyle name="SAPBEXexcBad9 2 2 3 2" xfId="10498"/>
    <cellStyle name="SAPBEXexcBad9 2 2 3 2 2" xfId="16901"/>
    <cellStyle name="SAPBEXexcBad9 2 2 3 2 2 2" xfId="26905"/>
    <cellStyle name="SAPBEXexcBad9 2 2 3 2 3" xfId="23357"/>
    <cellStyle name="SAPBEXexcBad9 2 2 3 3" xfId="12428"/>
    <cellStyle name="SAPBEXexcBad9 2 2 3 3 2" xfId="18751"/>
    <cellStyle name="SAPBEXexcBad9 2 2 3 3 2 2" xfId="27915"/>
    <cellStyle name="SAPBEXexcBad9 2 2 3 3 3" xfId="24327"/>
    <cellStyle name="SAPBEXexcBad9 2 2 3 4" xfId="8315"/>
    <cellStyle name="SAPBEXexcBad9 2 2 3 4 2" xfId="22311"/>
    <cellStyle name="SAPBEXexcBad9 2 2 3 5" xfId="15475"/>
    <cellStyle name="SAPBEXexcBad9 2 2 3 5 2" xfId="25835"/>
    <cellStyle name="SAPBEXexcBad9 2 2 3 6" xfId="20033"/>
    <cellStyle name="SAPBEXexcBad9 2 2 4" xfId="6197"/>
    <cellStyle name="SAPBEXexcBad9 2 2 4 2" xfId="13435"/>
    <cellStyle name="SAPBEXexcBad9 2 2 4 2 2" xfId="24885"/>
    <cellStyle name="SAPBEXexcBad9 2 2 4 3" xfId="21135"/>
    <cellStyle name="SAPBEXexcBad9 2 2 5" xfId="5604"/>
    <cellStyle name="SAPBEXexcBad9 2 2 5 2" xfId="12965"/>
    <cellStyle name="SAPBEXexcBad9 2 2 5 2 2" xfId="24676"/>
    <cellStyle name="SAPBEXexcBad9 2 2 5 3" xfId="20927"/>
    <cellStyle name="SAPBEXexcBad9 2 2 6" xfId="6338"/>
    <cellStyle name="SAPBEXexcBad9 2 2 6 2" xfId="13569"/>
    <cellStyle name="SAPBEXexcBad9 2 2 6 2 2" xfId="24923"/>
    <cellStyle name="SAPBEXexcBad9 2 2 6 3" xfId="21173"/>
    <cellStyle name="SAPBEXexcBad9 2 2 7" xfId="12668"/>
    <cellStyle name="SAPBEXexcBad9 2 2 7 2" xfId="24462"/>
    <cellStyle name="SAPBEXexcBad9 2 2 8" xfId="19145"/>
    <cellStyle name="SAPBEXexcBad9 2 3" xfId="2796"/>
    <cellStyle name="SAPBEXexcBad9 2 3 2" xfId="9568"/>
    <cellStyle name="SAPBEXexcBad9 2 3 2 2" xfId="16219"/>
    <cellStyle name="SAPBEXexcBad9 2 3 2 2 2" xfId="26345"/>
    <cellStyle name="SAPBEXexcBad9 2 3 2 3" xfId="22820"/>
    <cellStyle name="SAPBEXexcBad9 2 3 3" xfId="11523"/>
    <cellStyle name="SAPBEXexcBad9 2 3 3 2" xfId="17850"/>
    <cellStyle name="SAPBEXexcBad9 2 3 3 2 2" xfId="27361"/>
    <cellStyle name="SAPBEXexcBad9 2 3 3 3" xfId="23796"/>
    <cellStyle name="SAPBEXexcBad9 2 3 4" xfId="7386"/>
    <cellStyle name="SAPBEXexcBad9 2 3 4 2" xfId="21539"/>
    <cellStyle name="SAPBEXexcBad9 2 3 5" xfId="14554"/>
    <cellStyle name="SAPBEXexcBad9 2 3 5 2" xfId="25280"/>
    <cellStyle name="SAPBEXexcBad9 2 3 6" xfId="19501"/>
    <cellStyle name="SAPBEXexcBad9 2 4" xfId="2617"/>
    <cellStyle name="SAPBEXexcBad9 2 4 2" xfId="9397"/>
    <cellStyle name="SAPBEXexcBad9 2 4 2 2" xfId="16049"/>
    <cellStyle name="SAPBEXexcBad9 2 4 2 2 2" xfId="26203"/>
    <cellStyle name="SAPBEXexcBad9 2 4 2 3" xfId="22684"/>
    <cellStyle name="SAPBEXexcBad9 2 4 3" xfId="11357"/>
    <cellStyle name="SAPBEXexcBad9 2 4 3 2" xfId="17686"/>
    <cellStyle name="SAPBEXexcBad9 2 4 3 2 2" xfId="27223"/>
    <cellStyle name="SAPBEXexcBad9 2 4 3 3" xfId="23664"/>
    <cellStyle name="SAPBEXexcBad9 2 4 4" xfId="7215"/>
    <cellStyle name="SAPBEXexcBad9 2 4 4 2" xfId="21382"/>
    <cellStyle name="SAPBEXexcBad9 2 4 5" xfId="14389"/>
    <cellStyle name="SAPBEXexcBad9 2 4 5 2" xfId="25142"/>
    <cellStyle name="SAPBEXexcBad9 2 4 6" xfId="19368"/>
    <cellStyle name="SAPBEXexcBad9 2 5" xfId="4051"/>
    <cellStyle name="SAPBEXexcBad9 2 5 2" xfId="20204"/>
    <cellStyle name="SAPBEXexcBad9 2 6" xfId="19188"/>
    <cellStyle name="SAPBEXexcBad9 2 7" xfId="28243"/>
    <cellStyle name="SAPBEXexcBad9 20" xfId="39163"/>
    <cellStyle name="SAPBEXexcBad9 21" xfId="39297"/>
    <cellStyle name="SAPBEXexcBad9 22" xfId="39438"/>
    <cellStyle name="SAPBEXexcBad9 23" xfId="39663"/>
    <cellStyle name="SAPBEXexcBad9 24" xfId="39785"/>
    <cellStyle name="SAPBEXexcBad9 25" xfId="39904"/>
    <cellStyle name="SAPBEXexcBad9 26" xfId="40017"/>
    <cellStyle name="SAPBEXexcBad9 27" xfId="39971"/>
    <cellStyle name="SAPBEXexcBad9 28" xfId="38574"/>
    <cellStyle name="SAPBEXexcBad9 29" xfId="39756"/>
    <cellStyle name="SAPBEXexcBad9 3" xfId="2244"/>
    <cellStyle name="SAPBEXexcBad9 3 2" xfId="5301"/>
    <cellStyle name="SAPBEXexcBad9 3 2 2" xfId="12860"/>
    <cellStyle name="SAPBEXexcBad9 3 2 2 2" xfId="24618"/>
    <cellStyle name="SAPBEXexcBad9 3 2 3" xfId="20815"/>
    <cellStyle name="SAPBEXexcBad9 3 3" xfId="6841"/>
    <cellStyle name="SAPBEXexcBad9 3 3 2" xfId="14015"/>
    <cellStyle name="SAPBEXexcBad9 3 3 2 2" xfId="25067"/>
    <cellStyle name="SAPBEXexcBad9 3 3 3" xfId="21311"/>
    <cellStyle name="SAPBEXexcBad9 3 4" xfId="9024"/>
    <cellStyle name="SAPBEXexcBad9 3 4 2" xfId="15929"/>
    <cellStyle name="SAPBEXexcBad9 3 4 2 2" xfId="26129"/>
    <cellStyle name="SAPBEXexcBad9 3 4 3" xfId="22615"/>
    <cellStyle name="SAPBEXexcBad9 3 5" xfId="11094"/>
    <cellStyle name="SAPBEXexcBad9 3 5 2" xfId="17423"/>
    <cellStyle name="SAPBEXexcBad9 3 5 2 2" xfId="27149"/>
    <cellStyle name="SAPBEXexcBad9 3 5 3" xfId="23595"/>
    <cellStyle name="SAPBEXexcBad9 3 6" xfId="4352"/>
    <cellStyle name="SAPBEXexcBad9 3 6 2" xfId="20396"/>
    <cellStyle name="SAPBEXexcBad9 3 7" xfId="4238"/>
    <cellStyle name="SAPBEXexcBad9 3 7 2" xfId="20308"/>
    <cellStyle name="SAPBEXexcBad9 30" xfId="40327"/>
    <cellStyle name="SAPBEXexcBad9 31" xfId="39804"/>
    <cellStyle name="SAPBEXexcBad9 4" xfId="2632"/>
    <cellStyle name="SAPBEXexcBad9 4 2" xfId="9412"/>
    <cellStyle name="SAPBEXexcBad9 4 2 2" xfId="16063"/>
    <cellStyle name="SAPBEXexcBad9 4 2 2 2" xfId="26215"/>
    <cellStyle name="SAPBEXexcBad9 4 2 3" xfId="22696"/>
    <cellStyle name="SAPBEXexcBad9 4 3" xfId="11372"/>
    <cellStyle name="SAPBEXexcBad9 4 3 2" xfId="17700"/>
    <cellStyle name="SAPBEXexcBad9 4 3 2 2" xfId="27234"/>
    <cellStyle name="SAPBEXexcBad9 4 3 3" xfId="23675"/>
    <cellStyle name="SAPBEXexcBad9 4 4" xfId="7230"/>
    <cellStyle name="SAPBEXexcBad9 4 4 2" xfId="21395"/>
    <cellStyle name="SAPBEXexcBad9 4 5" xfId="14403"/>
    <cellStyle name="SAPBEXexcBad9 4 5 2" xfId="25153"/>
    <cellStyle name="SAPBEXexcBad9 4 6" xfId="19379"/>
    <cellStyle name="SAPBEXexcBad9 5" xfId="19006"/>
    <cellStyle name="SAPBEXexcBad9 6" xfId="28059"/>
    <cellStyle name="SAPBEXexcBad9 7" xfId="37114"/>
    <cellStyle name="SAPBEXexcBad9 8" xfId="37163"/>
    <cellStyle name="SAPBEXexcBad9 9" xfId="37682"/>
    <cellStyle name="SAPBEXexcCritical4" xfId="331"/>
    <cellStyle name="SAPBEXexcCritical4 10" xfId="37170"/>
    <cellStyle name="SAPBEXexcCritical4 11" xfId="37339"/>
    <cellStyle name="SAPBEXexcCritical4 12" xfId="38130"/>
    <cellStyle name="SAPBEXexcCritical4 13" xfId="38271"/>
    <cellStyle name="SAPBEXexcCritical4 14" xfId="38413"/>
    <cellStyle name="SAPBEXexcCritical4 15" xfId="38556"/>
    <cellStyle name="SAPBEXexcCritical4 16" xfId="38699"/>
    <cellStyle name="SAPBEXexcCritical4 17" xfId="38842"/>
    <cellStyle name="SAPBEXexcCritical4 18" xfId="38986"/>
    <cellStyle name="SAPBEXexcCritical4 19" xfId="39127"/>
    <cellStyle name="SAPBEXexcCritical4 2" xfId="1589"/>
    <cellStyle name="SAPBEXexcCritical4 2 2" xfId="1434"/>
    <cellStyle name="SAPBEXexcCritical4 2 2 2" xfId="3271"/>
    <cellStyle name="SAPBEXexcCritical4 2 2 2 2" xfId="10026"/>
    <cellStyle name="SAPBEXexcCritical4 2 2 2 2 2" xfId="16579"/>
    <cellStyle name="SAPBEXexcCritical4 2 2 2 2 2 2" xfId="26634"/>
    <cellStyle name="SAPBEXexcCritical4 2 2 2 2 3" xfId="23092"/>
    <cellStyle name="SAPBEXexcCritical4 2 2 2 3" xfId="11956"/>
    <cellStyle name="SAPBEXexcCritical4 2 2 2 3 2" xfId="18281"/>
    <cellStyle name="SAPBEXexcCritical4 2 2 2 3 2 2" xfId="27646"/>
    <cellStyle name="SAPBEXexcCritical4 2 2 2 3 3" xfId="24064"/>
    <cellStyle name="SAPBEXexcCritical4 2 2 2 4" xfId="7847"/>
    <cellStyle name="SAPBEXexcCritical4 2 2 2 4 2" xfId="21851"/>
    <cellStyle name="SAPBEXexcCritical4 2 2 2 5" xfId="15005"/>
    <cellStyle name="SAPBEXexcCritical4 2 2 2 5 2" xfId="25566"/>
    <cellStyle name="SAPBEXexcCritical4 2 2 2 6" xfId="19770"/>
    <cellStyle name="SAPBEXexcCritical4 2 2 3" xfId="3744"/>
    <cellStyle name="SAPBEXexcCritical4 2 2 3 2" xfId="10499"/>
    <cellStyle name="SAPBEXexcCritical4 2 2 3 2 2" xfId="16902"/>
    <cellStyle name="SAPBEXexcCritical4 2 2 3 2 2 2" xfId="26906"/>
    <cellStyle name="SAPBEXexcCritical4 2 2 3 2 3" xfId="23358"/>
    <cellStyle name="SAPBEXexcCritical4 2 2 3 3" xfId="12429"/>
    <cellStyle name="SAPBEXexcCritical4 2 2 3 3 2" xfId="18752"/>
    <cellStyle name="SAPBEXexcCritical4 2 2 3 3 2 2" xfId="27916"/>
    <cellStyle name="SAPBEXexcCritical4 2 2 3 3 3" xfId="24328"/>
    <cellStyle name="SAPBEXexcCritical4 2 2 3 4" xfId="8316"/>
    <cellStyle name="SAPBEXexcCritical4 2 2 3 4 2" xfId="22312"/>
    <cellStyle name="SAPBEXexcCritical4 2 2 3 5" xfId="15476"/>
    <cellStyle name="SAPBEXexcCritical4 2 2 3 5 2" xfId="25836"/>
    <cellStyle name="SAPBEXexcCritical4 2 2 3 6" xfId="20034"/>
    <cellStyle name="SAPBEXexcCritical4 2 2 4" xfId="6215"/>
    <cellStyle name="SAPBEXexcCritical4 2 2 4 2" xfId="13453"/>
    <cellStyle name="SAPBEXexcCritical4 2 2 4 2 2" xfId="24891"/>
    <cellStyle name="SAPBEXexcCritical4 2 2 4 3" xfId="21141"/>
    <cellStyle name="SAPBEXexcCritical4 2 2 5" xfId="8487"/>
    <cellStyle name="SAPBEXexcCritical4 2 2 5 2" xfId="15709"/>
    <cellStyle name="SAPBEXexcCritical4 2 2 5 2 2" xfId="25965"/>
    <cellStyle name="SAPBEXexcCritical4 2 2 5 3" xfId="22458"/>
    <cellStyle name="SAPBEXexcCritical4 2 2 6" xfId="5747"/>
    <cellStyle name="SAPBEXexcCritical4 2 2 6 2" xfId="13066"/>
    <cellStyle name="SAPBEXexcCritical4 2 2 6 2 2" xfId="24725"/>
    <cellStyle name="SAPBEXexcCritical4 2 2 6 3" xfId="20976"/>
    <cellStyle name="SAPBEXexcCritical4 2 2 7" xfId="12673"/>
    <cellStyle name="SAPBEXexcCritical4 2 2 7 2" xfId="24467"/>
    <cellStyle name="SAPBEXexcCritical4 2 2 8" xfId="19150"/>
    <cellStyle name="SAPBEXexcCritical4 2 3" xfId="2797"/>
    <cellStyle name="SAPBEXexcCritical4 2 3 2" xfId="9569"/>
    <cellStyle name="SAPBEXexcCritical4 2 3 2 2" xfId="16220"/>
    <cellStyle name="SAPBEXexcCritical4 2 3 2 2 2" xfId="26346"/>
    <cellStyle name="SAPBEXexcCritical4 2 3 2 3" xfId="22821"/>
    <cellStyle name="SAPBEXexcCritical4 2 3 3" xfId="11524"/>
    <cellStyle name="SAPBEXexcCritical4 2 3 3 2" xfId="17851"/>
    <cellStyle name="SAPBEXexcCritical4 2 3 3 2 2" xfId="27362"/>
    <cellStyle name="SAPBEXexcCritical4 2 3 3 3" xfId="23797"/>
    <cellStyle name="SAPBEXexcCritical4 2 3 4" xfId="7387"/>
    <cellStyle name="SAPBEXexcCritical4 2 3 4 2" xfId="21540"/>
    <cellStyle name="SAPBEXexcCritical4 2 3 5" xfId="14555"/>
    <cellStyle name="SAPBEXexcCritical4 2 3 5 2" xfId="25281"/>
    <cellStyle name="SAPBEXexcCritical4 2 3 6" xfId="19502"/>
    <cellStyle name="SAPBEXexcCritical4 2 4" xfId="2945"/>
    <cellStyle name="SAPBEXexcCritical4 2 4 2" xfId="9712"/>
    <cellStyle name="SAPBEXexcCritical4 2 4 2 2" xfId="16358"/>
    <cellStyle name="SAPBEXexcCritical4 2 4 2 2 2" xfId="26466"/>
    <cellStyle name="SAPBEXexcCritical4 2 4 2 3" xfId="22932"/>
    <cellStyle name="SAPBEXexcCritical4 2 4 3" xfId="11662"/>
    <cellStyle name="SAPBEXexcCritical4 2 4 3 2" xfId="17989"/>
    <cellStyle name="SAPBEXexcCritical4 2 4 3 2 2" xfId="27482"/>
    <cellStyle name="SAPBEXexcCritical4 2 4 3 3" xfId="23908"/>
    <cellStyle name="SAPBEXexcCritical4 2 4 4" xfId="7532"/>
    <cellStyle name="SAPBEXexcCritical4 2 4 4 2" xfId="21664"/>
    <cellStyle name="SAPBEXexcCritical4 2 4 5" xfId="14699"/>
    <cellStyle name="SAPBEXexcCritical4 2 4 5 2" xfId="25402"/>
    <cellStyle name="SAPBEXexcCritical4 2 4 6" xfId="19614"/>
    <cellStyle name="SAPBEXexcCritical4 2 5" xfId="4738"/>
    <cellStyle name="SAPBEXexcCritical4 2 5 2" xfId="20669"/>
    <cellStyle name="SAPBEXexcCritical4 2 6" xfId="19189"/>
    <cellStyle name="SAPBEXexcCritical4 2 7" xfId="28244"/>
    <cellStyle name="SAPBEXexcCritical4 20" xfId="39264"/>
    <cellStyle name="SAPBEXexcCritical4 21" xfId="39400"/>
    <cellStyle name="SAPBEXexcCritical4 22" xfId="39538"/>
    <cellStyle name="SAPBEXexcCritical4 23" xfId="38036"/>
    <cellStyle name="SAPBEXexcCritical4 24" xfId="37507"/>
    <cellStyle name="SAPBEXexcCritical4 25" xfId="39054"/>
    <cellStyle name="SAPBEXexcCritical4 26" xfId="39333"/>
    <cellStyle name="SAPBEXexcCritical4 27" xfId="40049"/>
    <cellStyle name="SAPBEXexcCritical4 28" xfId="39222"/>
    <cellStyle name="SAPBEXexcCritical4 29" xfId="36926"/>
    <cellStyle name="SAPBEXexcCritical4 3" xfId="2187"/>
    <cellStyle name="SAPBEXexcCritical4 3 2" xfId="5262"/>
    <cellStyle name="SAPBEXexcCritical4 3 2 2" xfId="12831"/>
    <cellStyle name="SAPBEXexcCritical4 3 2 2 2" xfId="24596"/>
    <cellStyle name="SAPBEXexcCritical4 3 2 3" xfId="20786"/>
    <cellStyle name="SAPBEXexcCritical4 3 3" xfId="6784"/>
    <cellStyle name="SAPBEXexcCritical4 3 3 2" xfId="13960"/>
    <cellStyle name="SAPBEXexcCritical4 3 3 2 2" xfId="25046"/>
    <cellStyle name="SAPBEXexcCritical4 3 3 3" xfId="21291"/>
    <cellStyle name="SAPBEXexcCritical4 3 4" xfId="8967"/>
    <cellStyle name="SAPBEXexcCritical4 3 4 2" xfId="15899"/>
    <cellStyle name="SAPBEXexcCritical4 3 4 2 2" xfId="26106"/>
    <cellStyle name="SAPBEXexcCritical4 3 4 3" xfId="22593"/>
    <cellStyle name="SAPBEXexcCritical4 3 5" xfId="11065"/>
    <cellStyle name="SAPBEXexcCritical4 3 5 2" xfId="17395"/>
    <cellStyle name="SAPBEXexcCritical4 3 5 2 2" xfId="27129"/>
    <cellStyle name="SAPBEXexcCritical4 3 5 3" xfId="23576"/>
    <cellStyle name="SAPBEXexcCritical4 3 6" xfId="4353"/>
    <cellStyle name="SAPBEXexcCritical4 3 6 2" xfId="20397"/>
    <cellStyle name="SAPBEXexcCritical4 3 7" xfId="4230"/>
    <cellStyle name="SAPBEXexcCritical4 3 7 2" xfId="20301"/>
    <cellStyle name="SAPBEXexcCritical4 30" xfId="40375"/>
    <cellStyle name="SAPBEXexcCritical4 31" xfId="40400"/>
    <cellStyle name="SAPBEXexcCritical4 4" xfId="2633"/>
    <cellStyle name="SAPBEXexcCritical4 4 2" xfId="9413"/>
    <cellStyle name="SAPBEXexcCritical4 4 2 2" xfId="16064"/>
    <cellStyle name="SAPBEXexcCritical4 4 2 2 2" xfId="26216"/>
    <cellStyle name="SAPBEXexcCritical4 4 2 3" xfId="22697"/>
    <cellStyle name="SAPBEXexcCritical4 4 3" xfId="11373"/>
    <cellStyle name="SAPBEXexcCritical4 4 3 2" xfId="17701"/>
    <cellStyle name="SAPBEXexcCritical4 4 3 2 2" xfId="27235"/>
    <cellStyle name="SAPBEXexcCritical4 4 3 3" xfId="23676"/>
    <cellStyle name="SAPBEXexcCritical4 4 4" xfId="7231"/>
    <cellStyle name="SAPBEXexcCritical4 4 4 2" xfId="21396"/>
    <cellStyle name="SAPBEXexcCritical4 4 5" xfId="14404"/>
    <cellStyle name="SAPBEXexcCritical4 4 5 2" xfId="25154"/>
    <cellStyle name="SAPBEXexcCritical4 4 6" xfId="19380"/>
    <cellStyle name="SAPBEXexcCritical4 5" xfId="19007"/>
    <cellStyle name="SAPBEXexcCritical4 6" xfId="28060"/>
    <cellStyle name="SAPBEXexcCritical4 7" xfId="37115"/>
    <cellStyle name="SAPBEXexcCritical4 8" xfId="37162"/>
    <cellStyle name="SAPBEXexcCritical4 9" xfId="37124"/>
    <cellStyle name="SAPBEXexcCritical5" xfId="332"/>
    <cellStyle name="SAPBEXexcCritical5 10" xfId="37169"/>
    <cellStyle name="SAPBEXexcCritical5 11" xfId="37071"/>
    <cellStyle name="SAPBEXexcCritical5 12" xfId="37784"/>
    <cellStyle name="SAPBEXexcCritical5 13" xfId="37334"/>
    <cellStyle name="SAPBEXexcCritical5 14" xfId="37785"/>
    <cellStyle name="SAPBEXexcCritical5 15" xfId="37039"/>
    <cellStyle name="SAPBEXexcCritical5 16" xfId="36938"/>
    <cellStyle name="SAPBEXexcCritical5 17" xfId="37588"/>
    <cellStyle name="SAPBEXexcCritical5 18" xfId="37508"/>
    <cellStyle name="SAPBEXexcCritical5 19" xfId="37000"/>
    <cellStyle name="SAPBEXexcCritical5 2" xfId="1590"/>
    <cellStyle name="SAPBEXexcCritical5 2 2" xfId="2051"/>
    <cellStyle name="SAPBEXexcCritical5 2 2 2" xfId="3272"/>
    <cellStyle name="SAPBEXexcCritical5 2 2 2 2" xfId="10027"/>
    <cellStyle name="SAPBEXexcCritical5 2 2 2 2 2" xfId="16580"/>
    <cellStyle name="SAPBEXexcCritical5 2 2 2 2 2 2" xfId="26635"/>
    <cellStyle name="SAPBEXexcCritical5 2 2 2 2 3" xfId="23093"/>
    <cellStyle name="SAPBEXexcCritical5 2 2 2 3" xfId="11957"/>
    <cellStyle name="SAPBEXexcCritical5 2 2 2 3 2" xfId="18282"/>
    <cellStyle name="SAPBEXexcCritical5 2 2 2 3 2 2" xfId="27647"/>
    <cellStyle name="SAPBEXexcCritical5 2 2 2 3 3" xfId="24065"/>
    <cellStyle name="SAPBEXexcCritical5 2 2 2 4" xfId="7848"/>
    <cellStyle name="SAPBEXexcCritical5 2 2 2 4 2" xfId="21852"/>
    <cellStyle name="SAPBEXexcCritical5 2 2 2 5" xfId="15006"/>
    <cellStyle name="SAPBEXexcCritical5 2 2 2 5 2" xfId="25567"/>
    <cellStyle name="SAPBEXexcCritical5 2 2 2 6" xfId="19771"/>
    <cellStyle name="SAPBEXexcCritical5 2 2 3" xfId="3745"/>
    <cellStyle name="SAPBEXexcCritical5 2 2 3 2" xfId="10500"/>
    <cellStyle name="SAPBEXexcCritical5 2 2 3 2 2" xfId="16903"/>
    <cellStyle name="SAPBEXexcCritical5 2 2 3 2 2 2" xfId="26907"/>
    <cellStyle name="SAPBEXexcCritical5 2 2 3 2 3" xfId="23359"/>
    <cellStyle name="SAPBEXexcCritical5 2 2 3 3" xfId="12430"/>
    <cellStyle name="SAPBEXexcCritical5 2 2 3 3 2" xfId="18753"/>
    <cellStyle name="SAPBEXexcCritical5 2 2 3 3 2 2" xfId="27917"/>
    <cellStyle name="SAPBEXexcCritical5 2 2 3 3 3" xfId="24329"/>
    <cellStyle name="SAPBEXexcCritical5 2 2 3 4" xfId="8317"/>
    <cellStyle name="SAPBEXexcCritical5 2 2 3 4 2" xfId="22313"/>
    <cellStyle name="SAPBEXexcCritical5 2 2 3 5" xfId="15477"/>
    <cellStyle name="SAPBEXexcCritical5 2 2 3 5 2" xfId="25837"/>
    <cellStyle name="SAPBEXexcCritical5 2 2 3 6" xfId="20035"/>
    <cellStyle name="SAPBEXexcCritical5 2 2 4" xfId="6648"/>
    <cellStyle name="SAPBEXexcCritical5 2 2 4 2" xfId="13826"/>
    <cellStyle name="SAPBEXexcCritical5 2 2 4 2 2" xfId="24970"/>
    <cellStyle name="SAPBEXexcCritical5 2 2 4 3" xfId="21220"/>
    <cellStyle name="SAPBEXexcCritical5 2 2 5" xfId="8831"/>
    <cellStyle name="SAPBEXexcCritical5 2 2 5 2" xfId="15803"/>
    <cellStyle name="SAPBEXexcCritical5 2 2 5 2 2" xfId="26028"/>
    <cellStyle name="SAPBEXexcCritical5 2 2 5 3" xfId="22520"/>
    <cellStyle name="SAPBEXexcCritical5 2 2 6" xfId="10945"/>
    <cellStyle name="SAPBEXexcCritical5 2 2 6 2" xfId="17277"/>
    <cellStyle name="SAPBEXexcCritical5 2 2 6 2 2" xfId="27054"/>
    <cellStyle name="SAPBEXexcCritical5 2 2 6 3" xfId="23506"/>
    <cellStyle name="SAPBEXexcCritical5 2 2 7" xfId="12735"/>
    <cellStyle name="SAPBEXexcCritical5 2 2 7 2" xfId="24518"/>
    <cellStyle name="SAPBEXexcCritical5 2 2 8" xfId="19337"/>
    <cellStyle name="SAPBEXexcCritical5 2 3" xfId="2798"/>
    <cellStyle name="SAPBEXexcCritical5 2 3 2" xfId="9570"/>
    <cellStyle name="SAPBEXexcCritical5 2 3 2 2" xfId="16221"/>
    <cellStyle name="SAPBEXexcCritical5 2 3 2 2 2" xfId="26347"/>
    <cellStyle name="SAPBEXexcCritical5 2 3 2 3" xfId="22822"/>
    <cellStyle name="SAPBEXexcCritical5 2 3 3" xfId="11525"/>
    <cellStyle name="SAPBEXexcCritical5 2 3 3 2" xfId="17852"/>
    <cellStyle name="SAPBEXexcCritical5 2 3 3 2 2" xfId="27363"/>
    <cellStyle name="SAPBEXexcCritical5 2 3 3 3" xfId="23798"/>
    <cellStyle name="SAPBEXexcCritical5 2 3 4" xfId="7388"/>
    <cellStyle name="SAPBEXexcCritical5 2 3 4 2" xfId="21541"/>
    <cellStyle name="SAPBEXexcCritical5 2 3 5" xfId="14556"/>
    <cellStyle name="SAPBEXexcCritical5 2 3 5 2" xfId="25282"/>
    <cellStyle name="SAPBEXexcCritical5 2 3 6" xfId="19503"/>
    <cellStyle name="SAPBEXexcCritical5 2 4" xfId="2921"/>
    <cellStyle name="SAPBEXexcCritical5 2 4 2" xfId="9688"/>
    <cellStyle name="SAPBEXexcCritical5 2 4 2 2" xfId="16336"/>
    <cellStyle name="SAPBEXexcCritical5 2 4 2 2 2" xfId="26449"/>
    <cellStyle name="SAPBEXexcCritical5 2 4 2 3" xfId="22917"/>
    <cellStyle name="SAPBEXexcCritical5 2 4 3" xfId="11640"/>
    <cellStyle name="SAPBEXexcCritical5 2 4 3 2" xfId="17967"/>
    <cellStyle name="SAPBEXexcCritical5 2 4 3 2 2" xfId="27465"/>
    <cellStyle name="SAPBEXexcCritical5 2 4 3 3" xfId="23893"/>
    <cellStyle name="SAPBEXexcCritical5 2 4 4" xfId="7508"/>
    <cellStyle name="SAPBEXexcCritical5 2 4 4 2" xfId="21645"/>
    <cellStyle name="SAPBEXexcCritical5 2 4 5" xfId="14675"/>
    <cellStyle name="SAPBEXexcCritical5 2 4 5 2" xfId="25385"/>
    <cellStyle name="SAPBEXexcCritical5 2 4 6" xfId="19599"/>
    <cellStyle name="SAPBEXexcCritical5 2 5" xfId="4627"/>
    <cellStyle name="SAPBEXexcCritical5 2 5 2" xfId="20628"/>
    <cellStyle name="SAPBEXexcCritical5 2 6" xfId="19190"/>
    <cellStyle name="SAPBEXexcCritical5 2 7" xfId="28245"/>
    <cellStyle name="SAPBEXexcCritical5 20" xfId="37895"/>
    <cellStyle name="SAPBEXexcCritical5 21" xfId="37032"/>
    <cellStyle name="SAPBEXexcCritical5 22" xfId="37997"/>
    <cellStyle name="SAPBEXexcCritical5 23" xfId="38956"/>
    <cellStyle name="SAPBEXexcCritical5 24" xfId="38178"/>
    <cellStyle name="SAPBEXexcCritical5 25" xfId="39234"/>
    <cellStyle name="SAPBEXexcCritical5 26" xfId="38462"/>
    <cellStyle name="SAPBEXexcCritical5 27" xfId="40124"/>
    <cellStyle name="SAPBEXexcCritical5 28" xfId="40126"/>
    <cellStyle name="SAPBEXexcCritical5 29" xfId="40103"/>
    <cellStyle name="SAPBEXexcCritical5 3" xfId="2369"/>
    <cellStyle name="SAPBEXexcCritical5 3 2" xfId="5402"/>
    <cellStyle name="SAPBEXexcCritical5 3 2 2" xfId="12916"/>
    <cellStyle name="SAPBEXexcCritical5 3 2 2 2" xfId="24654"/>
    <cellStyle name="SAPBEXexcCritical5 3 2 3" xfId="20873"/>
    <cellStyle name="SAPBEXexcCritical5 3 3" xfId="6966"/>
    <cellStyle name="SAPBEXexcCritical5 3 3 2" xfId="14140"/>
    <cellStyle name="SAPBEXexcCritical5 3 3 2 2" xfId="25103"/>
    <cellStyle name="SAPBEXexcCritical5 3 3 3" xfId="21345"/>
    <cellStyle name="SAPBEXexcCritical5 3 4" xfId="9149"/>
    <cellStyle name="SAPBEXexcCritical5 3 4 2" xfId="15985"/>
    <cellStyle name="SAPBEXexcCritical5 3 4 2 2" xfId="26165"/>
    <cellStyle name="SAPBEXexcCritical5 3 4 3" xfId="22649"/>
    <cellStyle name="SAPBEXexcCritical5 3 5" xfId="11173"/>
    <cellStyle name="SAPBEXexcCritical5 3 5 2" xfId="17502"/>
    <cellStyle name="SAPBEXexcCritical5 3 5 2 2" xfId="27185"/>
    <cellStyle name="SAPBEXexcCritical5 3 5 3" xfId="23629"/>
    <cellStyle name="SAPBEXexcCritical5 3 6" xfId="4354"/>
    <cellStyle name="SAPBEXexcCritical5 3 6 2" xfId="20398"/>
    <cellStyle name="SAPBEXexcCritical5 3 7" xfId="4111"/>
    <cellStyle name="SAPBEXexcCritical5 3 7 2" xfId="20242"/>
    <cellStyle name="SAPBEXexcCritical5 30" xfId="39867"/>
    <cellStyle name="SAPBEXexcCritical5 31" xfId="40436"/>
    <cellStyle name="SAPBEXexcCritical5 4" xfId="2634"/>
    <cellStyle name="SAPBEXexcCritical5 4 2" xfId="9414"/>
    <cellStyle name="SAPBEXexcCritical5 4 2 2" xfId="16065"/>
    <cellStyle name="SAPBEXexcCritical5 4 2 2 2" xfId="26217"/>
    <cellStyle name="SAPBEXexcCritical5 4 2 3" xfId="22698"/>
    <cellStyle name="SAPBEXexcCritical5 4 3" xfId="11374"/>
    <cellStyle name="SAPBEXexcCritical5 4 3 2" xfId="17702"/>
    <cellStyle name="SAPBEXexcCritical5 4 3 2 2" xfId="27236"/>
    <cellStyle name="SAPBEXexcCritical5 4 3 3" xfId="23677"/>
    <cellStyle name="SAPBEXexcCritical5 4 4" xfId="7232"/>
    <cellStyle name="SAPBEXexcCritical5 4 4 2" xfId="21397"/>
    <cellStyle name="SAPBEXexcCritical5 4 5" xfId="14405"/>
    <cellStyle name="SAPBEXexcCritical5 4 5 2" xfId="25155"/>
    <cellStyle name="SAPBEXexcCritical5 4 6" xfId="19381"/>
    <cellStyle name="SAPBEXexcCritical5 5" xfId="19008"/>
    <cellStyle name="SAPBEXexcCritical5 6" xfId="28061"/>
    <cellStyle name="SAPBEXexcCritical5 7" xfId="37116"/>
    <cellStyle name="SAPBEXexcCritical5 8" xfId="37362"/>
    <cellStyle name="SAPBEXexcCritical5 9" xfId="37554"/>
    <cellStyle name="SAPBEXexcCritical6" xfId="333"/>
    <cellStyle name="SAPBEXexcCritical6 10" xfId="37084"/>
    <cellStyle name="SAPBEXexcCritical6 11" xfId="37581"/>
    <cellStyle name="SAPBEXexcCritical6 12" xfId="37221"/>
    <cellStyle name="SAPBEXexcCritical6 13" xfId="37053"/>
    <cellStyle name="SAPBEXexcCritical6 14" xfId="37235"/>
    <cellStyle name="SAPBEXexcCritical6 15" xfId="37040"/>
    <cellStyle name="SAPBEXexcCritical6 16" xfId="36927"/>
    <cellStyle name="SAPBEXexcCritical6 17" xfId="38100"/>
    <cellStyle name="SAPBEXexcCritical6 18" xfId="38241"/>
    <cellStyle name="SAPBEXexcCritical6 19" xfId="38383"/>
    <cellStyle name="SAPBEXexcCritical6 2" xfId="1591"/>
    <cellStyle name="SAPBEXexcCritical6 2 2" xfId="1363"/>
    <cellStyle name="SAPBEXexcCritical6 2 2 2" xfId="3273"/>
    <cellStyle name="SAPBEXexcCritical6 2 2 2 2" xfId="10028"/>
    <cellStyle name="SAPBEXexcCritical6 2 2 2 2 2" xfId="16581"/>
    <cellStyle name="SAPBEXexcCritical6 2 2 2 2 2 2" xfId="26636"/>
    <cellStyle name="SAPBEXexcCritical6 2 2 2 2 3" xfId="23094"/>
    <cellStyle name="SAPBEXexcCritical6 2 2 2 3" xfId="11958"/>
    <cellStyle name="SAPBEXexcCritical6 2 2 2 3 2" xfId="18283"/>
    <cellStyle name="SAPBEXexcCritical6 2 2 2 3 2 2" xfId="27648"/>
    <cellStyle name="SAPBEXexcCritical6 2 2 2 3 3" xfId="24066"/>
    <cellStyle name="SAPBEXexcCritical6 2 2 2 4" xfId="7849"/>
    <cellStyle name="SAPBEXexcCritical6 2 2 2 4 2" xfId="21853"/>
    <cellStyle name="SAPBEXexcCritical6 2 2 2 5" xfId="15007"/>
    <cellStyle name="SAPBEXexcCritical6 2 2 2 5 2" xfId="25568"/>
    <cellStyle name="SAPBEXexcCritical6 2 2 2 6" xfId="19772"/>
    <cellStyle name="SAPBEXexcCritical6 2 2 3" xfId="3746"/>
    <cellStyle name="SAPBEXexcCritical6 2 2 3 2" xfId="10501"/>
    <cellStyle name="SAPBEXexcCritical6 2 2 3 2 2" xfId="16904"/>
    <cellStyle name="SAPBEXexcCritical6 2 2 3 2 2 2" xfId="26908"/>
    <cellStyle name="SAPBEXexcCritical6 2 2 3 2 3" xfId="23360"/>
    <cellStyle name="SAPBEXexcCritical6 2 2 3 3" xfId="12431"/>
    <cellStyle name="SAPBEXexcCritical6 2 2 3 3 2" xfId="18754"/>
    <cellStyle name="SAPBEXexcCritical6 2 2 3 3 2 2" xfId="27918"/>
    <cellStyle name="SAPBEXexcCritical6 2 2 3 3 3" xfId="24330"/>
    <cellStyle name="SAPBEXexcCritical6 2 2 3 4" xfId="8318"/>
    <cellStyle name="SAPBEXexcCritical6 2 2 3 4 2" xfId="22314"/>
    <cellStyle name="SAPBEXexcCritical6 2 2 3 5" xfId="15478"/>
    <cellStyle name="SAPBEXexcCritical6 2 2 3 5 2" xfId="25838"/>
    <cellStyle name="SAPBEXexcCritical6 2 2 3 6" xfId="20036"/>
    <cellStyle name="SAPBEXexcCritical6 2 2 4" xfId="6157"/>
    <cellStyle name="SAPBEXexcCritical6 2 2 4 2" xfId="13397"/>
    <cellStyle name="SAPBEXexcCritical6 2 2 4 2 2" xfId="24873"/>
    <cellStyle name="SAPBEXexcCritical6 2 2 4 3" xfId="21124"/>
    <cellStyle name="SAPBEXexcCritical6 2 2 5" xfId="5831"/>
    <cellStyle name="SAPBEXexcCritical6 2 2 5 2" xfId="13115"/>
    <cellStyle name="SAPBEXexcCritical6 2 2 5 2 2" xfId="24747"/>
    <cellStyle name="SAPBEXexcCritical6 2 2 5 3" xfId="20998"/>
    <cellStyle name="SAPBEXexcCritical6 2 2 6" xfId="9549"/>
    <cellStyle name="SAPBEXexcCritical6 2 2 6 2" xfId="16200"/>
    <cellStyle name="SAPBEXexcCritical6 2 2 6 2 2" xfId="26330"/>
    <cellStyle name="SAPBEXexcCritical6 2 2 6 3" xfId="22806"/>
    <cellStyle name="SAPBEXexcCritical6 2 2 7" xfId="4274"/>
    <cellStyle name="SAPBEXexcCritical6 2 2 7 2" xfId="20337"/>
    <cellStyle name="SAPBEXexcCritical6 2 2 8" xfId="19135"/>
    <cellStyle name="SAPBEXexcCritical6 2 3" xfId="2799"/>
    <cellStyle name="SAPBEXexcCritical6 2 3 2" xfId="9571"/>
    <cellStyle name="SAPBEXexcCritical6 2 3 2 2" xfId="16222"/>
    <cellStyle name="SAPBEXexcCritical6 2 3 2 2 2" xfId="26348"/>
    <cellStyle name="SAPBEXexcCritical6 2 3 2 3" xfId="22823"/>
    <cellStyle name="SAPBEXexcCritical6 2 3 3" xfId="11526"/>
    <cellStyle name="SAPBEXexcCritical6 2 3 3 2" xfId="17853"/>
    <cellStyle name="SAPBEXexcCritical6 2 3 3 2 2" xfId="27364"/>
    <cellStyle name="SAPBEXexcCritical6 2 3 3 3" xfId="23799"/>
    <cellStyle name="SAPBEXexcCritical6 2 3 4" xfId="7389"/>
    <cellStyle name="SAPBEXexcCritical6 2 3 4 2" xfId="21542"/>
    <cellStyle name="SAPBEXexcCritical6 2 3 5" xfId="14557"/>
    <cellStyle name="SAPBEXexcCritical6 2 3 5 2" xfId="25283"/>
    <cellStyle name="SAPBEXexcCritical6 2 3 6" xfId="19504"/>
    <cellStyle name="SAPBEXexcCritical6 2 4" xfId="2883"/>
    <cellStyle name="SAPBEXexcCritical6 2 4 2" xfId="9650"/>
    <cellStyle name="SAPBEXexcCritical6 2 4 2 2" xfId="16299"/>
    <cellStyle name="SAPBEXexcCritical6 2 4 2 2 2" xfId="26414"/>
    <cellStyle name="SAPBEXexcCritical6 2 4 2 3" xfId="22882"/>
    <cellStyle name="SAPBEXexcCritical6 2 4 3" xfId="11603"/>
    <cellStyle name="SAPBEXexcCritical6 2 4 3 2" xfId="17930"/>
    <cellStyle name="SAPBEXexcCritical6 2 4 3 2 2" xfId="27430"/>
    <cellStyle name="SAPBEXexcCritical6 2 4 3 3" xfId="23858"/>
    <cellStyle name="SAPBEXexcCritical6 2 4 4" xfId="7470"/>
    <cellStyle name="SAPBEXexcCritical6 2 4 4 2" xfId="21608"/>
    <cellStyle name="SAPBEXexcCritical6 2 4 5" xfId="14637"/>
    <cellStyle name="SAPBEXexcCritical6 2 4 5 2" xfId="25350"/>
    <cellStyle name="SAPBEXexcCritical6 2 4 6" xfId="19564"/>
    <cellStyle name="SAPBEXexcCritical6 2 5" xfId="8445"/>
    <cellStyle name="SAPBEXexcCritical6 2 5 2" xfId="22435"/>
    <cellStyle name="SAPBEXexcCritical6 2 6" xfId="19191"/>
    <cellStyle name="SAPBEXexcCritical6 2 7" xfId="28246"/>
    <cellStyle name="SAPBEXexcCritical6 20" xfId="38526"/>
    <cellStyle name="SAPBEXexcCritical6 21" xfId="38669"/>
    <cellStyle name="SAPBEXexcCritical6 22" xfId="38812"/>
    <cellStyle name="SAPBEXexcCritical6 23" xfId="39308"/>
    <cellStyle name="SAPBEXexcCritical6 24" xfId="39327"/>
    <cellStyle name="SAPBEXexcCritical6 25" xfId="39625"/>
    <cellStyle name="SAPBEXexcCritical6 26" xfId="39745"/>
    <cellStyle name="SAPBEXexcCritical6 27" xfId="39608"/>
    <cellStyle name="SAPBEXexcCritical6 28" xfId="40051"/>
    <cellStyle name="SAPBEXexcCritical6 29" xfId="39983"/>
    <cellStyle name="SAPBEXexcCritical6 3" xfId="2383"/>
    <cellStyle name="SAPBEXexcCritical6 3 2" xfId="5414"/>
    <cellStyle name="SAPBEXexcCritical6 3 2 2" xfId="12921"/>
    <cellStyle name="SAPBEXexcCritical6 3 2 2 2" xfId="24658"/>
    <cellStyle name="SAPBEXexcCritical6 3 2 3" xfId="20877"/>
    <cellStyle name="SAPBEXexcCritical6 3 3" xfId="6980"/>
    <cellStyle name="SAPBEXexcCritical6 3 3 2" xfId="14154"/>
    <cellStyle name="SAPBEXexcCritical6 3 3 2 2" xfId="25107"/>
    <cellStyle name="SAPBEXexcCritical6 3 3 3" xfId="21349"/>
    <cellStyle name="SAPBEXexcCritical6 3 4" xfId="9163"/>
    <cellStyle name="SAPBEXexcCritical6 3 4 2" xfId="15990"/>
    <cellStyle name="SAPBEXexcCritical6 3 4 2 2" xfId="26169"/>
    <cellStyle name="SAPBEXexcCritical6 3 4 3" xfId="22653"/>
    <cellStyle name="SAPBEXexcCritical6 3 5" xfId="11184"/>
    <cellStyle name="SAPBEXexcCritical6 3 5 2" xfId="17513"/>
    <cellStyle name="SAPBEXexcCritical6 3 5 2 2" xfId="27189"/>
    <cellStyle name="SAPBEXexcCritical6 3 5 3" xfId="23633"/>
    <cellStyle name="SAPBEXexcCritical6 3 6" xfId="4355"/>
    <cellStyle name="SAPBEXexcCritical6 3 6 2" xfId="20399"/>
    <cellStyle name="SAPBEXexcCritical6 3 7" xfId="4120"/>
    <cellStyle name="SAPBEXexcCritical6 3 7 2" xfId="20246"/>
    <cellStyle name="SAPBEXexcCritical6 30" xfId="40152"/>
    <cellStyle name="SAPBEXexcCritical6 31" xfId="39676"/>
    <cellStyle name="SAPBEXexcCritical6 4" xfId="2635"/>
    <cellStyle name="SAPBEXexcCritical6 4 2" xfId="9415"/>
    <cellStyle name="SAPBEXexcCritical6 4 2 2" xfId="16066"/>
    <cellStyle name="SAPBEXexcCritical6 4 2 2 2" xfId="26218"/>
    <cellStyle name="SAPBEXexcCritical6 4 2 3" xfId="22699"/>
    <cellStyle name="SAPBEXexcCritical6 4 3" xfId="11375"/>
    <cellStyle name="SAPBEXexcCritical6 4 3 2" xfId="17703"/>
    <cellStyle name="SAPBEXexcCritical6 4 3 2 2" xfId="27237"/>
    <cellStyle name="SAPBEXexcCritical6 4 3 3" xfId="23678"/>
    <cellStyle name="SAPBEXexcCritical6 4 4" xfId="7233"/>
    <cellStyle name="SAPBEXexcCritical6 4 4 2" xfId="21398"/>
    <cellStyle name="SAPBEXexcCritical6 4 5" xfId="14406"/>
    <cellStyle name="SAPBEXexcCritical6 4 5 2" xfId="25156"/>
    <cellStyle name="SAPBEXexcCritical6 4 6" xfId="19382"/>
    <cellStyle name="SAPBEXexcCritical6 5" xfId="19009"/>
    <cellStyle name="SAPBEXexcCritical6 6" xfId="28062"/>
    <cellStyle name="SAPBEXexcCritical6 7" xfId="37117"/>
    <cellStyle name="SAPBEXexcCritical6 8" xfId="37465"/>
    <cellStyle name="SAPBEXexcCritical6 9" xfId="37467"/>
    <cellStyle name="SAPBEXexcGood1" xfId="334"/>
    <cellStyle name="SAPBEXexcGood1 10" xfId="37341"/>
    <cellStyle name="SAPBEXexcGood1 11" xfId="37865"/>
    <cellStyle name="SAPBEXexcGood1 12" xfId="37030"/>
    <cellStyle name="SAPBEXexcGood1 13" xfId="37995"/>
    <cellStyle name="SAPBEXexcGood1 14" xfId="38034"/>
    <cellStyle name="SAPBEXexcGood1 15" xfId="38176"/>
    <cellStyle name="SAPBEXexcGood1 16" xfId="38318"/>
    <cellStyle name="SAPBEXexcGood1 17" xfId="38460"/>
    <cellStyle name="SAPBEXexcGood1 18" xfId="38602"/>
    <cellStyle name="SAPBEXexcGood1 19" xfId="38745"/>
    <cellStyle name="SAPBEXexcGood1 2" xfId="1592"/>
    <cellStyle name="SAPBEXexcGood1 2 2" xfId="930"/>
    <cellStyle name="SAPBEXexcGood1 2 2 2" xfId="3274"/>
    <cellStyle name="SAPBEXexcGood1 2 2 2 2" xfId="10029"/>
    <cellStyle name="SAPBEXexcGood1 2 2 2 2 2" xfId="16582"/>
    <cellStyle name="SAPBEXexcGood1 2 2 2 2 2 2" xfId="26637"/>
    <cellStyle name="SAPBEXexcGood1 2 2 2 2 3" xfId="23095"/>
    <cellStyle name="SAPBEXexcGood1 2 2 2 3" xfId="11959"/>
    <cellStyle name="SAPBEXexcGood1 2 2 2 3 2" xfId="18284"/>
    <cellStyle name="SAPBEXexcGood1 2 2 2 3 2 2" xfId="27649"/>
    <cellStyle name="SAPBEXexcGood1 2 2 2 3 3" xfId="24067"/>
    <cellStyle name="SAPBEXexcGood1 2 2 2 4" xfId="7850"/>
    <cellStyle name="SAPBEXexcGood1 2 2 2 4 2" xfId="21854"/>
    <cellStyle name="SAPBEXexcGood1 2 2 2 5" xfId="15008"/>
    <cellStyle name="SAPBEXexcGood1 2 2 2 5 2" xfId="25569"/>
    <cellStyle name="SAPBEXexcGood1 2 2 2 6" xfId="19773"/>
    <cellStyle name="SAPBEXexcGood1 2 2 3" xfId="3747"/>
    <cellStyle name="SAPBEXexcGood1 2 2 3 2" xfId="10502"/>
    <cellStyle name="SAPBEXexcGood1 2 2 3 2 2" xfId="16905"/>
    <cellStyle name="SAPBEXexcGood1 2 2 3 2 2 2" xfId="26909"/>
    <cellStyle name="SAPBEXexcGood1 2 2 3 2 3" xfId="23361"/>
    <cellStyle name="SAPBEXexcGood1 2 2 3 3" xfId="12432"/>
    <cellStyle name="SAPBEXexcGood1 2 2 3 3 2" xfId="18755"/>
    <cellStyle name="SAPBEXexcGood1 2 2 3 3 2 2" xfId="27919"/>
    <cellStyle name="SAPBEXexcGood1 2 2 3 3 3" xfId="24331"/>
    <cellStyle name="SAPBEXexcGood1 2 2 3 4" xfId="8319"/>
    <cellStyle name="SAPBEXexcGood1 2 2 3 4 2" xfId="22315"/>
    <cellStyle name="SAPBEXexcGood1 2 2 3 5" xfId="15479"/>
    <cellStyle name="SAPBEXexcGood1 2 2 3 5 2" xfId="25839"/>
    <cellStyle name="SAPBEXexcGood1 2 2 3 6" xfId="20037"/>
    <cellStyle name="SAPBEXexcGood1 2 2 4" xfId="5971"/>
    <cellStyle name="SAPBEXexcGood1 2 2 4 2" xfId="13232"/>
    <cellStyle name="SAPBEXexcGood1 2 2 4 2 2" xfId="24810"/>
    <cellStyle name="SAPBEXexcGood1 2 2 4 3" xfId="21061"/>
    <cellStyle name="SAPBEXexcGood1 2 2 5" xfId="6282"/>
    <cellStyle name="SAPBEXexcGood1 2 2 5 2" xfId="13516"/>
    <cellStyle name="SAPBEXexcGood1 2 2 5 2 2" xfId="24919"/>
    <cellStyle name="SAPBEXexcGood1 2 2 5 3" xfId="21169"/>
    <cellStyle name="SAPBEXexcGood1 2 2 6" xfId="5691"/>
    <cellStyle name="SAPBEXexcGood1 2 2 6 2" xfId="13033"/>
    <cellStyle name="SAPBEXexcGood1 2 2 6 2 2" xfId="24701"/>
    <cellStyle name="SAPBEXexcGood1 2 2 6 3" xfId="20953"/>
    <cellStyle name="SAPBEXexcGood1 2 2 7" xfId="4266"/>
    <cellStyle name="SAPBEXexcGood1 2 2 7 2" xfId="20331"/>
    <cellStyle name="SAPBEXexcGood1 2 2 8" xfId="19092"/>
    <cellStyle name="SAPBEXexcGood1 2 3" xfId="2800"/>
    <cellStyle name="SAPBEXexcGood1 2 3 2" xfId="9572"/>
    <cellStyle name="SAPBEXexcGood1 2 3 2 2" xfId="16223"/>
    <cellStyle name="SAPBEXexcGood1 2 3 2 2 2" xfId="26349"/>
    <cellStyle name="SAPBEXexcGood1 2 3 2 3" xfId="22824"/>
    <cellStyle name="SAPBEXexcGood1 2 3 3" xfId="11527"/>
    <cellStyle name="SAPBEXexcGood1 2 3 3 2" xfId="17854"/>
    <cellStyle name="SAPBEXexcGood1 2 3 3 2 2" xfId="27365"/>
    <cellStyle name="SAPBEXexcGood1 2 3 3 3" xfId="23800"/>
    <cellStyle name="SAPBEXexcGood1 2 3 4" xfId="7390"/>
    <cellStyle name="SAPBEXexcGood1 2 3 4 2" xfId="21543"/>
    <cellStyle name="SAPBEXexcGood1 2 3 5" xfId="14558"/>
    <cellStyle name="SAPBEXexcGood1 2 3 5 2" xfId="25284"/>
    <cellStyle name="SAPBEXexcGood1 2 3 6" xfId="19505"/>
    <cellStyle name="SAPBEXexcGood1 2 4" xfId="2616"/>
    <cellStyle name="SAPBEXexcGood1 2 4 2" xfId="9396"/>
    <cellStyle name="SAPBEXexcGood1 2 4 2 2" xfId="16048"/>
    <cellStyle name="SAPBEXexcGood1 2 4 2 2 2" xfId="26202"/>
    <cellStyle name="SAPBEXexcGood1 2 4 2 3" xfId="22683"/>
    <cellStyle name="SAPBEXexcGood1 2 4 3" xfId="11356"/>
    <cellStyle name="SAPBEXexcGood1 2 4 3 2" xfId="17685"/>
    <cellStyle name="SAPBEXexcGood1 2 4 3 2 2" xfId="27222"/>
    <cellStyle name="SAPBEXexcGood1 2 4 3 3" xfId="23663"/>
    <cellStyle name="SAPBEXexcGood1 2 4 4" xfId="7214"/>
    <cellStyle name="SAPBEXexcGood1 2 4 4 2" xfId="21381"/>
    <cellStyle name="SAPBEXexcGood1 2 4 5" xfId="14388"/>
    <cellStyle name="SAPBEXexcGood1 2 4 5 2" xfId="25141"/>
    <cellStyle name="SAPBEXexcGood1 2 4 6" xfId="19367"/>
    <cellStyle name="SAPBEXexcGood1 2 5" xfId="5283"/>
    <cellStyle name="SAPBEXexcGood1 2 5 2" xfId="20802"/>
    <cellStyle name="SAPBEXexcGood1 2 6" xfId="19192"/>
    <cellStyle name="SAPBEXexcGood1 2 7" xfId="28247"/>
    <cellStyle name="SAPBEXexcGood1 20" xfId="38889"/>
    <cellStyle name="SAPBEXexcGood1 21" xfId="39033"/>
    <cellStyle name="SAPBEXexcGood1 22" xfId="39173"/>
    <cellStyle name="SAPBEXexcGood1 23" xfId="39417"/>
    <cellStyle name="SAPBEXexcGood1 24" xfId="39453"/>
    <cellStyle name="SAPBEXexcGood1 25" xfId="39679"/>
    <cellStyle name="SAPBEXexcGood1 26" xfId="39800"/>
    <cellStyle name="SAPBEXexcGood1 27" xfId="39508"/>
    <cellStyle name="SAPBEXexcGood1 28" xfId="39458"/>
    <cellStyle name="SAPBEXexcGood1 29" xfId="40233"/>
    <cellStyle name="SAPBEXexcGood1 3" xfId="2174"/>
    <cellStyle name="SAPBEXexcGood1 3 2" xfId="5250"/>
    <cellStyle name="SAPBEXexcGood1 3 2 2" xfId="12821"/>
    <cellStyle name="SAPBEXexcGood1 3 2 2 2" xfId="24587"/>
    <cellStyle name="SAPBEXexcGood1 3 2 3" xfId="20776"/>
    <cellStyle name="SAPBEXexcGood1 3 3" xfId="6771"/>
    <cellStyle name="SAPBEXexcGood1 3 3 2" xfId="13947"/>
    <cellStyle name="SAPBEXexcGood1 3 3 2 2" xfId="25037"/>
    <cellStyle name="SAPBEXexcGood1 3 3 3" xfId="21282"/>
    <cellStyle name="SAPBEXexcGood1 3 4" xfId="8954"/>
    <cellStyle name="SAPBEXexcGood1 3 4 2" xfId="15889"/>
    <cellStyle name="SAPBEXexcGood1 3 4 2 2" xfId="26097"/>
    <cellStyle name="SAPBEXexcGood1 3 4 3" xfId="22584"/>
    <cellStyle name="SAPBEXexcGood1 3 5" xfId="11054"/>
    <cellStyle name="SAPBEXexcGood1 3 5 2" xfId="17384"/>
    <cellStyle name="SAPBEXexcGood1 3 5 2 2" xfId="27120"/>
    <cellStyle name="SAPBEXexcGood1 3 5 3" xfId="23567"/>
    <cellStyle name="SAPBEXexcGood1 3 6" xfId="4356"/>
    <cellStyle name="SAPBEXexcGood1 3 6 2" xfId="20400"/>
    <cellStyle name="SAPBEXexcGood1 3 7" xfId="4116"/>
    <cellStyle name="SAPBEXexcGood1 3 7 2" xfId="20245"/>
    <cellStyle name="SAPBEXexcGood1 30" xfId="40249"/>
    <cellStyle name="SAPBEXexcGood1 31" xfId="40373"/>
    <cellStyle name="SAPBEXexcGood1 4" xfId="2636"/>
    <cellStyle name="SAPBEXexcGood1 4 2" xfId="9416"/>
    <cellStyle name="SAPBEXexcGood1 4 2 2" xfId="16067"/>
    <cellStyle name="SAPBEXexcGood1 4 2 2 2" xfId="26219"/>
    <cellStyle name="SAPBEXexcGood1 4 2 3" xfId="22700"/>
    <cellStyle name="SAPBEXexcGood1 4 3" xfId="11376"/>
    <cellStyle name="SAPBEXexcGood1 4 3 2" xfId="17704"/>
    <cellStyle name="SAPBEXexcGood1 4 3 2 2" xfId="27238"/>
    <cellStyle name="SAPBEXexcGood1 4 3 3" xfId="23679"/>
    <cellStyle name="SAPBEXexcGood1 4 4" xfId="7234"/>
    <cellStyle name="SAPBEXexcGood1 4 4 2" xfId="21399"/>
    <cellStyle name="SAPBEXexcGood1 4 5" xfId="14407"/>
    <cellStyle name="SAPBEXexcGood1 4 5 2" xfId="25157"/>
    <cellStyle name="SAPBEXexcGood1 4 6" xfId="19383"/>
    <cellStyle name="SAPBEXexcGood1 5" xfId="19010"/>
    <cellStyle name="SAPBEXexcGood1 6" xfId="28063"/>
    <cellStyle name="SAPBEXexcGood1 7" xfId="37118"/>
    <cellStyle name="SAPBEXexcGood1 8" xfId="37568"/>
    <cellStyle name="SAPBEXexcGood1 9" xfId="37364"/>
    <cellStyle name="SAPBEXexcGood2" xfId="335"/>
    <cellStyle name="SAPBEXexcGood2 10" xfId="37444"/>
    <cellStyle name="SAPBEXexcGood2 11" xfId="37970"/>
    <cellStyle name="SAPBEXexcGood2 12" xfId="37312"/>
    <cellStyle name="SAPBEXexcGood2 13" xfId="37621"/>
    <cellStyle name="SAPBEXexcGood2 14" xfId="38146"/>
    <cellStyle name="SAPBEXexcGood2 15" xfId="38287"/>
    <cellStyle name="SAPBEXexcGood2 16" xfId="38429"/>
    <cellStyle name="SAPBEXexcGood2 17" xfId="38572"/>
    <cellStyle name="SAPBEXexcGood2 18" xfId="38715"/>
    <cellStyle name="SAPBEXexcGood2 19" xfId="38858"/>
    <cellStyle name="SAPBEXexcGood2 2" xfId="1593"/>
    <cellStyle name="SAPBEXexcGood2 2 2" xfId="1454"/>
    <cellStyle name="SAPBEXexcGood2 2 2 2" xfId="3275"/>
    <cellStyle name="SAPBEXexcGood2 2 2 2 2" xfId="10030"/>
    <cellStyle name="SAPBEXexcGood2 2 2 2 2 2" xfId="16583"/>
    <cellStyle name="SAPBEXexcGood2 2 2 2 2 2 2" xfId="26638"/>
    <cellStyle name="SAPBEXexcGood2 2 2 2 2 3" xfId="23096"/>
    <cellStyle name="SAPBEXexcGood2 2 2 2 3" xfId="11960"/>
    <cellStyle name="SAPBEXexcGood2 2 2 2 3 2" xfId="18285"/>
    <cellStyle name="SAPBEXexcGood2 2 2 2 3 2 2" xfId="27650"/>
    <cellStyle name="SAPBEXexcGood2 2 2 2 3 3" xfId="24068"/>
    <cellStyle name="SAPBEXexcGood2 2 2 2 4" xfId="7851"/>
    <cellStyle name="SAPBEXexcGood2 2 2 2 4 2" xfId="21855"/>
    <cellStyle name="SAPBEXexcGood2 2 2 2 5" xfId="15009"/>
    <cellStyle name="SAPBEXexcGood2 2 2 2 5 2" xfId="25570"/>
    <cellStyle name="SAPBEXexcGood2 2 2 2 6" xfId="19774"/>
    <cellStyle name="SAPBEXexcGood2 2 2 3" xfId="3748"/>
    <cellStyle name="SAPBEXexcGood2 2 2 3 2" xfId="10503"/>
    <cellStyle name="SAPBEXexcGood2 2 2 3 2 2" xfId="16906"/>
    <cellStyle name="SAPBEXexcGood2 2 2 3 2 2 2" xfId="26910"/>
    <cellStyle name="SAPBEXexcGood2 2 2 3 2 3" xfId="23362"/>
    <cellStyle name="SAPBEXexcGood2 2 2 3 3" xfId="12433"/>
    <cellStyle name="SAPBEXexcGood2 2 2 3 3 2" xfId="18756"/>
    <cellStyle name="SAPBEXexcGood2 2 2 3 3 2 2" xfId="27920"/>
    <cellStyle name="SAPBEXexcGood2 2 2 3 3 3" xfId="24332"/>
    <cellStyle name="SAPBEXexcGood2 2 2 3 4" xfId="8320"/>
    <cellStyle name="SAPBEXexcGood2 2 2 3 4 2" xfId="22316"/>
    <cellStyle name="SAPBEXexcGood2 2 2 3 5" xfId="15480"/>
    <cellStyle name="SAPBEXexcGood2 2 2 3 5 2" xfId="25840"/>
    <cellStyle name="SAPBEXexcGood2 2 2 3 6" xfId="20038"/>
    <cellStyle name="SAPBEXexcGood2 2 2 4" xfId="6233"/>
    <cellStyle name="SAPBEXexcGood2 2 2 4 2" xfId="13469"/>
    <cellStyle name="SAPBEXexcGood2 2 2 4 2 2" xfId="24896"/>
    <cellStyle name="SAPBEXexcGood2 2 2 4 3" xfId="21146"/>
    <cellStyle name="SAPBEXexcGood2 2 2 5" xfId="8502"/>
    <cellStyle name="SAPBEXexcGood2 2 2 5 2" xfId="15716"/>
    <cellStyle name="SAPBEXexcGood2 2 2 5 2 2" xfId="25970"/>
    <cellStyle name="SAPBEXexcGood2 2 2 5 3" xfId="22463"/>
    <cellStyle name="SAPBEXexcGood2 2 2 6" xfId="8534"/>
    <cellStyle name="SAPBEXexcGood2 2 2 6 2" xfId="15729"/>
    <cellStyle name="SAPBEXexcGood2 2 2 6 2 2" xfId="25983"/>
    <cellStyle name="SAPBEXexcGood2 2 2 6 3" xfId="22476"/>
    <cellStyle name="SAPBEXexcGood2 2 2 7" xfId="12680"/>
    <cellStyle name="SAPBEXexcGood2 2 2 7 2" xfId="24472"/>
    <cellStyle name="SAPBEXexcGood2 2 2 8" xfId="19155"/>
    <cellStyle name="SAPBEXexcGood2 2 3" xfId="2801"/>
    <cellStyle name="SAPBEXexcGood2 2 3 2" xfId="9573"/>
    <cellStyle name="SAPBEXexcGood2 2 3 2 2" xfId="16224"/>
    <cellStyle name="SAPBEXexcGood2 2 3 2 2 2" xfId="26350"/>
    <cellStyle name="SAPBEXexcGood2 2 3 2 3" xfId="22825"/>
    <cellStyle name="SAPBEXexcGood2 2 3 3" xfId="11528"/>
    <cellStyle name="SAPBEXexcGood2 2 3 3 2" xfId="17855"/>
    <cellStyle name="SAPBEXexcGood2 2 3 3 2 2" xfId="27366"/>
    <cellStyle name="SAPBEXexcGood2 2 3 3 3" xfId="23801"/>
    <cellStyle name="SAPBEXexcGood2 2 3 4" xfId="7391"/>
    <cellStyle name="SAPBEXexcGood2 2 3 4 2" xfId="21544"/>
    <cellStyle name="SAPBEXexcGood2 2 3 5" xfId="14559"/>
    <cellStyle name="SAPBEXexcGood2 2 3 5 2" xfId="25285"/>
    <cellStyle name="SAPBEXexcGood2 2 3 6" xfId="19506"/>
    <cellStyle name="SAPBEXexcGood2 2 4" xfId="2946"/>
    <cellStyle name="SAPBEXexcGood2 2 4 2" xfId="9713"/>
    <cellStyle name="SAPBEXexcGood2 2 4 2 2" xfId="16359"/>
    <cellStyle name="SAPBEXexcGood2 2 4 2 2 2" xfId="26467"/>
    <cellStyle name="SAPBEXexcGood2 2 4 2 3" xfId="22933"/>
    <cellStyle name="SAPBEXexcGood2 2 4 3" xfId="11663"/>
    <cellStyle name="SAPBEXexcGood2 2 4 3 2" xfId="17990"/>
    <cellStyle name="SAPBEXexcGood2 2 4 3 2 2" xfId="27483"/>
    <cellStyle name="SAPBEXexcGood2 2 4 3 3" xfId="23909"/>
    <cellStyle name="SAPBEXexcGood2 2 4 4" xfId="7533"/>
    <cellStyle name="SAPBEXexcGood2 2 4 4 2" xfId="21665"/>
    <cellStyle name="SAPBEXexcGood2 2 4 5" xfId="14700"/>
    <cellStyle name="SAPBEXexcGood2 2 4 5 2" xfId="25403"/>
    <cellStyle name="SAPBEXexcGood2 2 4 6" xfId="19615"/>
    <cellStyle name="SAPBEXexcGood2 2 5" xfId="8106"/>
    <cellStyle name="SAPBEXexcGood2 2 5 2" xfId="22104"/>
    <cellStyle name="SAPBEXexcGood2 2 6" xfId="19193"/>
    <cellStyle name="SAPBEXexcGood2 2 7" xfId="28248"/>
    <cellStyle name="SAPBEXexcGood2 20" xfId="39002"/>
    <cellStyle name="SAPBEXexcGood2 21" xfId="39143"/>
    <cellStyle name="SAPBEXexcGood2 22" xfId="39278"/>
    <cellStyle name="SAPBEXexcGood2 23" xfId="39649"/>
    <cellStyle name="SAPBEXexcGood2 24" xfId="39771"/>
    <cellStyle name="SAPBEXexcGood2 25" xfId="39890"/>
    <cellStyle name="SAPBEXexcGood2 26" xfId="40003"/>
    <cellStyle name="SAPBEXexcGood2 27" xfId="39863"/>
    <cellStyle name="SAPBEXexcGood2 28" xfId="40030"/>
    <cellStyle name="SAPBEXexcGood2 29" xfId="40292"/>
    <cellStyle name="SAPBEXexcGood2 3" xfId="2143"/>
    <cellStyle name="SAPBEXexcGood2 3 2" xfId="5223"/>
    <cellStyle name="SAPBEXexcGood2 3 2 2" xfId="12799"/>
    <cellStyle name="SAPBEXexcGood2 3 2 2 2" xfId="24571"/>
    <cellStyle name="SAPBEXexcGood2 3 2 3" xfId="20755"/>
    <cellStyle name="SAPBEXexcGood2 3 3" xfId="6740"/>
    <cellStyle name="SAPBEXexcGood2 3 3 2" xfId="13916"/>
    <cellStyle name="SAPBEXexcGood2 3 3 2 2" xfId="25021"/>
    <cellStyle name="SAPBEXexcGood2 3 3 3" xfId="21266"/>
    <cellStyle name="SAPBEXexcGood2 3 4" xfId="8923"/>
    <cellStyle name="SAPBEXexcGood2 3 4 2" xfId="15867"/>
    <cellStyle name="SAPBEXexcGood2 3 4 2 2" xfId="26081"/>
    <cellStyle name="SAPBEXexcGood2 3 4 3" xfId="22568"/>
    <cellStyle name="SAPBEXexcGood2 3 5" xfId="11030"/>
    <cellStyle name="SAPBEXexcGood2 3 5 2" xfId="17360"/>
    <cellStyle name="SAPBEXexcGood2 3 5 2 2" xfId="27104"/>
    <cellStyle name="SAPBEXexcGood2 3 5 3" xfId="23551"/>
    <cellStyle name="SAPBEXexcGood2 3 6" xfId="4357"/>
    <cellStyle name="SAPBEXexcGood2 3 6 2" xfId="20401"/>
    <cellStyle name="SAPBEXexcGood2 3 7" xfId="4065"/>
    <cellStyle name="SAPBEXexcGood2 3 7 2" xfId="20217"/>
    <cellStyle name="SAPBEXexcGood2 30" xfId="39361"/>
    <cellStyle name="SAPBEXexcGood2 31" xfId="40177"/>
    <cellStyle name="SAPBEXexcGood2 4" xfId="2637"/>
    <cellStyle name="SAPBEXexcGood2 4 2" xfId="9417"/>
    <cellStyle name="SAPBEXexcGood2 4 2 2" xfId="16068"/>
    <cellStyle name="SAPBEXexcGood2 4 2 2 2" xfId="26220"/>
    <cellStyle name="SAPBEXexcGood2 4 2 3" xfId="22701"/>
    <cellStyle name="SAPBEXexcGood2 4 3" xfId="11377"/>
    <cellStyle name="SAPBEXexcGood2 4 3 2" xfId="17705"/>
    <cellStyle name="SAPBEXexcGood2 4 3 2 2" xfId="27239"/>
    <cellStyle name="SAPBEXexcGood2 4 3 3" xfId="23680"/>
    <cellStyle name="SAPBEXexcGood2 4 4" xfId="7235"/>
    <cellStyle name="SAPBEXexcGood2 4 4 2" xfId="21400"/>
    <cellStyle name="SAPBEXexcGood2 4 5" xfId="14408"/>
    <cellStyle name="SAPBEXexcGood2 4 5 2" xfId="25158"/>
    <cellStyle name="SAPBEXexcGood2 4 6" xfId="19384"/>
    <cellStyle name="SAPBEXexcGood2 5" xfId="19011"/>
    <cellStyle name="SAPBEXexcGood2 6" xfId="28064"/>
    <cellStyle name="SAPBEXexcGood2 7" xfId="37119"/>
    <cellStyle name="SAPBEXexcGood2 8" xfId="37160"/>
    <cellStyle name="SAPBEXexcGood2 9" xfId="37168"/>
    <cellStyle name="SAPBEXexcGood3" xfId="336"/>
    <cellStyle name="SAPBEXexcGood3 10" xfId="37475"/>
    <cellStyle name="SAPBEXexcGood3 11" xfId="37595"/>
    <cellStyle name="SAPBEXexcGood3 12" xfId="38116"/>
    <cellStyle name="SAPBEXexcGood3 13" xfId="38257"/>
    <cellStyle name="SAPBEXexcGood3 14" xfId="38399"/>
    <cellStyle name="SAPBEXexcGood3 15" xfId="38542"/>
    <cellStyle name="SAPBEXexcGood3 16" xfId="38685"/>
    <cellStyle name="SAPBEXexcGood3 17" xfId="38828"/>
    <cellStyle name="SAPBEXexcGood3 18" xfId="38972"/>
    <cellStyle name="SAPBEXexcGood3 19" xfId="39113"/>
    <cellStyle name="SAPBEXexcGood3 2" xfId="1594"/>
    <cellStyle name="SAPBEXexcGood3 2 2" xfId="989"/>
    <cellStyle name="SAPBEXexcGood3 2 2 2" xfId="3276"/>
    <cellStyle name="SAPBEXexcGood3 2 2 2 2" xfId="10031"/>
    <cellStyle name="SAPBEXexcGood3 2 2 2 2 2" xfId="16584"/>
    <cellStyle name="SAPBEXexcGood3 2 2 2 2 2 2" xfId="26639"/>
    <cellStyle name="SAPBEXexcGood3 2 2 2 2 3" xfId="23097"/>
    <cellStyle name="SAPBEXexcGood3 2 2 2 3" xfId="11961"/>
    <cellStyle name="SAPBEXexcGood3 2 2 2 3 2" xfId="18286"/>
    <cellStyle name="SAPBEXexcGood3 2 2 2 3 2 2" xfId="27651"/>
    <cellStyle name="SAPBEXexcGood3 2 2 2 3 3" xfId="24069"/>
    <cellStyle name="SAPBEXexcGood3 2 2 2 4" xfId="7852"/>
    <cellStyle name="SAPBEXexcGood3 2 2 2 4 2" xfId="21856"/>
    <cellStyle name="SAPBEXexcGood3 2 2 2 5" xfId="15010"/>
    <cellStyle name="SAPBEXexcGood3 2 2 2 5 2" xfId="25571"/>
    <cellStyle name="SAPBEXexcGood3 2 2 2 6" xfId="19775"/>
    <cellStyle name="SAPBEXexcGood3 2 2 3" xfId="3749"/>
    <cellStyle name="SAPBEXexcGood3 2 2 3 2" xfId="10504"/>
    <cellStyle name="SAPBEXexcGood3 2 2 3 2 2" xfId="16907"/>
    <cellStyle name="SAPBEXexcGood3 2 2 3 2 2 2" xfId="26911"/>
    <cellStyle name="SAPBEXexcGood3 2 2 3 2 3" xfId="23363"/>
    <cellStyle name="SAPBEXexcGood3 2 2 3 3" xfId="12434"/>
    <cellStyle name="SAPBEXexcGood3 2 2 3 3 2" xfId="18757"/>
    <cellStyle name="SAPBEXexcGood3 2 2 3 3 2 2" xfId="27921"/>
    <cellStyle name="SAPBEXexcGood3 2 2 3 3 3" xfId="24333"/>
    <cellStyle name="SAPBEXexcGood3 2 2 3 4" xfId="8321"/>
    <cellStyle name="SAPBEXexcGood3 2 2 3 4 2" xfId="22317"/>
    <cellStyle name="SAPBEXexcGood3 2 2 3 5" xfId="15481"/>
    <cellStyle name="SAPBEXexcGood3 2 2 3 5 2" xfId="25841"/>
    <cellStyle name="SAPBEXexcGood3 2 2 3 6" xfId="20039"/>
    <cellStyle name="SAPBEXexcGood3 2 2 4" xfId="6028"/>
    <cellStyle name="SAPBEXexcGood3 2 2 4 2" xfId="13289"/>
    <cellStyle name="SAPBEXexcGood3 2 2 4 2 2" xfId="24831"/>
    <cellStyle name="SAPBEXexcGood3 2 2 4 3" xfId="21082"/>
    <cellStyle name="SAPBEXexcGood3 2 2 5" xfId="5776"/>
    <cellStyle name="SAPBEXexcGood3 2 2 5 2" xfId="13091"/>
    <cellStyle name="SAPBEXexcGood3 2 2 5 2 2" xfId="24735"/>
    <cellStyle name="SAPBEXexcGood3 2 2 5 3" xfId="20986"/>
    <cellStyle name="SAPBEXexcGood3 2 2 6" xfId="5871"/>
    <cellStyle name="SAPBEXexcGood3 2 2 6 2" xfId="13140"/>
    <cellStyle name="SAPBEXexcGood3 2 2 6 2 2" xfId="24758"/>
    <cellStyle name="SAPBEXexcGood3 2 2 6 3" xfId="21009"/>
    <cellStyle name="SAPBEXexcGood3 2 2 7" xfId="4289"/>
    <cellStyle name="SAPBEXexcGood3 2 2 7 2" xfId="20346"/>
    <cellStyle name="SAPBEXexcGood3 2 2 8" xfId="19113"/>
    <cellStyle name="SAPBEXexcGood3 2 3" xfId="2802"/>
    <cellStyle name="SAPBEXexcGood3 2 3 2" xfId="9574"/>
    <cellStyle name="SAPBEXexcGood3 2 3 2 2" xfId="16225"/>
    <cellStyle name="SAPBEXexcGood3 2 3 2 2 2" xfId="26351"/>
    <cellStyle name="SAPBEXexcGood3 2 3 2 3" xfId="22826"/>
    <cellStyle name="SAPBEXexcGood3 2 3 3" xfId="11529"/>
    <cellStyle name="SAPBEXexcGood3 2 3 3 2" xfId="17856"/>
    <cellStyle name="SAPBEXexcGood3 2 3 3 2 2" xfId="27367"/>
    <cellStyle name="SAPBEXexcGood3 2 3 3 3" xfId="23802"/>
    <cellStyle name="SAPBEXexcGood3 2 3 4" xfId="7392"/>
    <cellStyle name="SAPBEXexcGood3 2 3 4 2" xfId="21545"/>
    <cellStyle name="SAPBEXexcGood3 2 3 5" xfId="14560"/>
    <cellStyle name="SAPBEXexcGood3 2 3 5 2" xfId="25286"/>
    <cellStyle name="SAPBEXexcGood3 2 3 6" xfId="19507"/>
    <cellStyle name="SAPBEXexcGood3 2 4" xfId="2922"/>
    <cellStyle name="SAPBEXexcGood3 2 4 2" xfId="9689"/>
    <cellStyle name="SAPBEXexcGood3 2 4 2 2" xfId="16337"/>
    <cellStyle name="SAPBEXexcGood3 2 4 2 2 2" xfId="26450"/>
    <cellStyle name="SAPBEXexcGood3 2 4 2 3" xfId="22918"/>
    <cellStyle name="SAPBEXexcGood3 2 4 3" xfId="11641"/>
    <cellStyle name="SAPBEXexcGood3 2 4 3 2" xfId="17968"/>
    <cellStyle name="SAPBEXexcGood3 2 4 3 2 2" xfId="27466"/>
    <cellStyle name="SAPBEXexcGood3 2 4 3 3" xfId="23894"/>
    <cellStyle name="SAPBEXexcGood3 2 4 4" xfId="7509"/>
    <cellStyle name="SAPBEXexcGood3 2 4 4 2" xfId="21646"/>
    <cellStyle name="SAPBEXexcGood3 2 4 5" xfId="14676"/>
    <cellStyle name="SAPBEXexcGood3 2 4 5 2" xfId="25386"/>
    <cellStyle name="SAPBEXexcGood3 2 4 6" xfId="19600"/>
    <cellStyle name="SAPBEXexcGood3 2 5" xfId="4211"/>
    <cellStyle name="SAPBEXexcGood3 2 5 2" xfId="20286"/>
    <cellStyle name="SAPBEXexcGood3 2 6" xfId="19194"/>
    <cellStyle name="SAPBEXexcGood3 2 7" xfId="28249"/>
    <cellStyle name="SAPBEXexcGood3 20" xfId="39250"/>
    <cellStyle name="SAPBEXexcGood3 21" xfId="39386"/>
    <cellStyle name="SAPBEXexcGood3 22" xfId="39524"/>
    <cellStyle name="SAPBEXexcGood3 23" xfId="38045"/>
    <cellStyle name="SAPBEXexcGood3 24" xfId="39540"/>
    <cellStyle name="SAPBEXexcGood3 25" xfId="38329"/>
    <cellStyle name="SAPBEXexcGood3 26" xfId="39190"/>
    <cellStyle name="SAPBEXexcGood3 27" xfId="39918"/>
    <cellStyle name="SAPBEXexcGood3 28" xfId="40197"/>
    <cellStyle name="SAPBEXexcGood3 29" xfId="39603"/>
    <cellStyle name="SAPBEXexcGood3 3" xfId="2352"/>
    <cellStyle name="SAPBEXexcGood3 3 2" xfId="5388"/>
    <cellStyle name="SAPBEXexcGood3 3 2 2" xfId="12911"/>
    <cellStyle name="SAPBEXexcGood3 3 2 2 2" xfId="24651"/>
    <cellStyle name="SAPBEXexcGood3 3 2 3" xfId="20868"/>
    <cellStyle name="SAPBEXexcGood3 3 3" xfId="6949"/>
    <cellStyle name="SAPBEXexcGood3 3 3 2" xfId="14123"/>
    <cellStyle name="SAPBEXexcGood3 3 3 2 2" xfId="25100"/>
    <cellStyle name="SAPBEXexcGood3 3 3 3" xfId="21342"/>
    <cellStyle name="SAPBEXexcGood3 3 4" xfId="9132"/>
    <cellStyle name="SAPBEXexcGood3 3 4 2" xfId="15980"/>
    <cellStyle name="SAPBEXexcGood3 3 4 2 2" xfId="26162"/>
    <cellStyle name="SAPBEXexcGood3 3 4 3" xfId="22646"/>
    <cellStyle name="SAPBEXexcGood3 3 5" xfId="11160"/>
    <cellStyle name="SAPBEXexcGood3 3 5 2" xfId="17489"/>
    <cellStyle name="SAPBEXexcGood3 3 5 2 2" xfId="27182"/>
    <cellStyle name="SAPBEXexcGood3 3 5 3" xfId="23626"/>
    <cellStyle name="SAPBEXexcGood3 3 6" xfId="4358"/>
    <cellStyle name="SAPBEXexcGood3 3 6 2" xfId="20402"/>
    <cellStyle name="SAPBEXexcGood3 3 7" xfId="4064"/>
    <cellStyle name="SAPBEXexcGood3 3 7 2" xfId="20216"/>
    <cellStyle name="SAPBEXexcGood3 30" xfId="39555"/>
    <cellStyle name="SAPBEXexcGood3 31" xfId="40136"/>
    <cellStyle name="SAPBEXexcGood3 4" xfId="2638"/>
    <cellStyle name="SAPBEXexcGood3 4 2" xfId="9418"/>
    <cellStyle name="SAPBEXexcGood3 4 2 2" xfId="16069"/>
    <cellStyle name="SAPBEXexcGood3 4 2 2 2" xfId="26221"/>
    <cellStyle name="SAPBEXexcGood3 4 2 3" xfId="22702"/>
    <cellStyle name="SAPBEXexcGood3 4 3" xfId="11378"/>
    <cellStyle name="SAPBEXexcGood3 4 3 2" xfId="17706"/>
    <cellStyle name="SAPBEXexcGood3 4 3 2 2" xfId="27240"/>
    <cellStyle name="SAPBEXexcGood3 4 3 3" xfId="23681"/>
    <cellStyle name="SAPBEXexcGood3 4 4" xfId="7236"/>
    <cellStyle name="SAPBEXexcGood3 4 4 2" xfId="21401"/>
    <cellStyle name="SAPBEXexcGood3 4 5" xfId="14409"/>
    <cellStyle name="SAPBEXexcGood3 4 5 2" xfId="25159"/>
    <cellStyle name="SAPBEXexcGood3 4 6" xfId="19385"/>
    <cellStyle name="SAPBEXexcGood3 5" xfId="19012"/>
    <cellStyle name="SAPBEXexcGood3 6" xfId="28065"/>
    <cellStyle name="SAPBEXexcGood3 7" xfId="37120"/>
    <cellStyle name="SAPBEXexcGood3 8" xfId="37159"/>
    <cellStyle name="SAPBEXexcGood3 9" xfId="36995"/>
    <cellStyle name="SAPBEXfilterDrill" xfId="337"/>
    <cellStyle name="SAPBEXfilterDrill 10" xfId="37724"/>
    <cellStyle name="SAPBEXfilterDrill 11" xfId="37697"/>
    <cellStyle name="SAPBEXfilterDrill 12" xfId="37211"/>
    <cellStyle name="SAPBEXfilterDrill 13" xfId="37059"/>
    <cellStyle name="SAPBEXfilterDrill 14" xfId="37670"/>
    <cellStyle name="SAPBEXfilterDrill 15" xfId="37541"/>
    <cellStyle name="SAPBEXfilterDrill 16" xfId="37238"/>
    <cellStyle name="SAPBEXfilterDrill 17" xfId="37037"/>
    <cellStyle name="SAPBEXfilterDrill 18" xfId="36918"/>
    <cellStyle name="SAPBEXfilterDrill 19" xfId="37387"/>
    <cellStyle name="SAPBEXfilterDrill 2" xfId="1595"/>
    <cellStyle name="SAPBEXfilterDrill 2 2" xfId="1496"/>
    <cellStyle name="SAPBEXfilterDrill 2 2 2" xfId="3277"/>
    <cellStyle name="SAPBEXfilterDrill 2 2 2 2" xfId="10032"/>
    <cellStyle name="SAPBEXfilterDrill 2 2 2 2 2" xfId="16585"/>
    <cellStyle name="SAPBEXfilterDrill 2 2 2 2 2 2" xfId="26640"/>
    <cellStyle name="SAPBEXfilterDrill 2 2 2 2 3" xfId="23098"/>
    <cellStyle name="SAPBEXfilterDrill 2 2 2 3" xfId="11962"/>
    <cellStyle name="SAPBEXfilterDrill 2 2 2 3 2" xfId="18287"/>
    <cellStyle name="SAPBEXfilterDrill 2 2 2 3 2 2" xfId="27652"/>
    <cellStyle name="SAPBEXfilterDrill 2 2 2 3 3" xfId="24070"/>
    <cellStyle name="SAPBEXfilterDrill 2 2 2 4" xfId="7853"/>
    <cellStyle name="SAPBEXfilterDrill 2 2 2 4 2" xfId="21857"/>
    <cellStyle name="SAPBEXfilterDrill 2 2 2 5" xfId="15011"/>
    <cellStyle name="SAPBEXfilterDrill 2 2 2 5 2" xfId="25572"/>
    <cellStyle name="SAPBEXfilterDrill 2 2 2 6" xfId="19776"/>
    <cellStyle name="SAPBEXfilterDrill 2 2 3" xfId="3750"/>
    <cellStyle name="SAPBEXfilterDrill 2 2 3 2" xfId="10505"/>
    <cellStyle name="SAPBEXfilterDrill 2 2 3 2 2" xfId="16908"/>
    <cellStyle name="SAPBEXfilterDrill 2 2 3 2 2 2" xfId="26912"/>
    <cellStyle name="SAPBEXfilterDrill 2 2 3 2 3" xfId="23364"/>
    <cellStyle name="SAPBEXfilterDrill 2 2 3 3" xfId="12435"/>
    <cellStyle name="SAPBEXfilterDrill 2 2 3 3 2" xfId="18758"/>
    <cellStyle name="SAPBEXfilterDrill 2 2 3 3 2 2" xfId="27922"/>
    <cellStyle name="SAPBEXfilterDrill 2 2 3 3 3" xfId="24334"/>
    <cellStyle name="SAPBEXfilterDrill 2 2 3 4" xfId="8322"/>
    <cellStyle name="SAPBEXfilterDrill 2 2 3 4 2" xfId="22318"/>
    <cellStyle name="SAPBEXfilterDrill 2 2 3 5" xfId="15482"/>
    <cellStyle name="SAPBEXfilterDrill 2 2 3 5 2" xfId="25842"/>
    <cellStyle name="SAPBEXfilterDrill 2 2 3 6" xfId="20040"/>
    <cellStyle name="SAPBEXfilterDrill 2 2 4" xfId="6270"/>
    <cellStyle name="SAPBEXfilterDrill 2 2 4 2" xfId="13505"/>
    <cellStyle name="SAPBEXfilterDrill 2 2 4 2 2" xfId="24912"/>
    <cellStyle name="SAPBEXfilterDrill 2 2 4 3" xfId="21162"/>
    <cellStyle name="SAPBEXfilterDrill 2 2 5" xfId="8543"/>
    <cellStyle name="SAPBEXfilterDrill 2 2 5 2" xfId="15738"/>
    <cellStyle name="SAPBEXfilterDrill 2 2 5 2 2" xfId="25990"/>
    <cellStyle name="SAPBEXfilterDrill 2 2 5 3" xfId="22483"/>
    <cellStyle name="SAPBEXfilterDrill 2 2 6" xfId="5761"/>
    <cellStyle name="SAPBEXfilterDrill 2 2 6 2" xfId="13077"/>
    <cellStyle name="SAPBEXfilterDrill 2 2 6 2 2" xfId="24731"/>
    <cellStyle name="SAPBEXfilterDrill 2 2 6 3" xfId="20982"/>
    <cellStyle name="SAPBEXfilterDrill 2 2 7" xfId="12697"/>
    <cellStyle name="SAPBEXfilterDrill 2 2 7 2" xfId="24488"/>
    <cellStyle name="SAPBEXfilterDrill 2 2 8" xfId="19171"/>
    <cellStyle name="SAPBEXfilterDrill 2 3" xfId="2803"/>
    <cellStyle name="SAPBEXfilterDrill 2 3 2" xfId="9575"/>
    <cellStyle name="SAPBEXfilterDrill 2 3 2 2" xfId="16226"/>
    <cellStyle name="SAPBEXfilterDrill 2 3 2 2 2" xfId="26352"/>
    <cellStyle name="SAPBEXfilterDrill 2 3 2 3" xfId="22827"/>
    <cellStyle name="SAPBEXfilterDrill 2 3 3" xfId="11530"/>
    <cellStyle name="SAPBEXfilterDrill 2 3 3 2" xfId="17857"/>
    <cellStyle name="SAPBEXfilterDrill 2 3 3 2 2" xfId="27368"/>
    <cellStyle name="SAPBEXfilterDrill 2 3 3 3" xfId="23803"/>
    <cellStyle name="SAPBEXfilterDrill 2 3 4" xfId="7393"/>
    <cellStyle name="SAPBEXfilterDrill 2 3 4 2" xfId="21546"/>
    <cellStyle name="SAPBEXfilterDrill 2 3 5" xfId="14561"/>
    <cellStyle name="SAPBEXfilterDrill 2 3 5 2" xfId="25287"/>
    <cellStyle name="SAPBEXfilterDrill 2 3 6" xfId="19508"/>
    <cellStyle name="SAPBEXfilterDrill 2 4" xfId="2882"/>
    <cellStyle name="SAPBEXfilterDrill 2 4 2" xfId="9649"/>
    <cellStyle name="SAPBEXfilterDrill 2 4 2 2" xfId="16298"/>
    <cellStyle name="SAPBEXfilterDrill 2 4 2 2 2" xfId="26413"/>
    <cellStyle name="SAPBEXfilterDrill 2 4 2 3" xfId="22881"/>
    <cellStyle name="SAPBEXfilterDrill 2 4 3" xfId="11602"/>
    <cellStyle name="SAPBEXfilterDrill 2 4 3 2" xfId="17929"/>
    <cellStyle name="SAPBEXfilterDrill 2 4 3 2 2" xfId="27429"/>
    <cellStyle name="SAPBEXfilterDrill 2 4 3 3" xfId="23857"/>
    <cellStyle name="SAPBEXfilterDrill 2 4 4" xfId="7469"/>
    <cellStyle name="SAPBEXfilterDrill 2 4 4 2" xfId="21607"/>
    <cellStyle name="SAPBEXfilterDrill 2 4 5" xfId="14636"/>
    <cellStyle name="SAPBEXfilterDrill 2 4 5 2" xfId="25349"/>
    <cellStyle name="SAPBEXfilterDrill 2 4 6" xfId="19563"/>
    <cellStyle name="SAPBEXfilterDrill 2 5" xfId="4050"/>
    <cellStyle name="SAPBEXfilterDrill 2 5 2" xfId="20203"/>
    <cellStyle name="SAPBEXfilterDrill 2 6" xfId="19195"/>
    <cellStyle name="SAPBEXfilterDrill 2 7" xfId="28250"/>
    <cellStyle name="SAPBEXfilterDrill 20" xfId="37714"/>
    <cellStyle name="SAPBEXfilterDrill 21" xfId="37758"/>
    <cellStyle name="SAPBEXfilterDrill 22" xfId="38006"/>
    <cellStyle name="SAPBEXfilterDrill 23" xfId="37591"/>
    <cellStyle name="SAPBEXfilterDrill 24" xfId="38187"/>
    <cellStyle name="SAPBEXfilterDrill 25" xfId="38289"/>
    <cellStyle name="SAPBEXfilterDrill 26" xfId="38471"/>
    <cellStyle name="SAPBEXfilterDrill 27" xfId="40110"/>
    <cellStyle name="SAPBEXfilterDrill 28" xfId="39864"/>
    <cellStyle name="SAPBEXfilterDrill 29" xfId="39366"/>
    <cellStyle name="SAPBEXfilterDrill 3" xfId="2414"/>
    <cellStyle name="SAPBEXfilterDrill 3 2" xfId="5442"/>
    <cellStyle name="SAPBEXfilterDrill 3 2 2" xfId="12932"/>
    <cellStyle name="SAPBEXfilterDrill 3 2 2 2" xfId="24669"/>
    <cellStyle name="SAPBEXfilterDrill 3 2 3" xfId="20888"/>
    <cellStyle name="SAPBEXfilterDrill 3 3" xfId="7011"/>
    <cellStyle name="SAPBEXfilterDrill 3 3 2" xfId="14185"/>
    <cellStyle name="SAPBEXfilterDrill 3 3 2 2" xfId="25118"/>
    <cellStyle name="SAPBEXfilterDrill 3 3 3" xfId="21359"/>
    <cellStyle name="SAPBEXfilterDrill 3 4" xfId="9194"/>
    <cellStyle name="SAPBEXfilterDrill 3 4 2" xfId="16001"/>
    <cellStyle name="SAPBEXfilterDrill 3 4 2 2" xfId="26180"/>
    <cellStyle name="SAPBEXfilterDrill 3 4 3" xfId="22663"/>
    <cellStyle name="SAPBEXfilterDrill 3 5" xfId="11212"/>
    <cellStyle name="SAPBEXfilterDrill 3 5 2" xfId="17541"/>
    <cellStyle name="SAPBEXfilterDrill 3 5 2 2" xfId="27200"/>
    <cellStyle name="SAPBEXfilterDrill 3 5 3" xfId="23643"/>
    <cellStyle name="SAPBEXfilterDrill 3 6" xfId="4359"/>
    <cellStyle name="SAPBEXfilterDrill 3 6 2" xfId="20403"/>
    <cellStyle name="SAPBEXfilterDrill 3 7" xfId="8365"/>
    <cellStyle name="SAPBEXfilterDrill 3 7 2" xfId="22359"/>
    <cellStyle name="SAPBEXfilterDrill 30" xfId="40271"/>
    <cellStyle name="SAPBEXfilterDrill 31" xfId="40390"/>
    <cellStyle name="SAPBEXfilterDrill 4" xfId="2639"/>
    <cellStyle name="SAPBEXfilterDrill 4 2" xfId="9419"/>
    <cellStyle name="SAPBEXfilterDrill 4 2 2" xfId="16070"/>
    <cellStyle name="SAPBEXfilterDrill 4 2 2 2" xfId="26222"/>
    <cellStyle name="SAPBEXfilterDrill 4 2 3" xfId="22703"/>
    <cellStyle name="SAPBEXfilterDrill 4 3" xfId="11379"/>
    <cellStyle name="SAPBEXfilterDrill 4 3 2" xfId="17707"/>
    <cellStyle name="SAPBEXfilterDrill 4 3 2 2" xfId="27241"/>
    <cellStyle name="SAPBEXfilterDrill 4 3 3" xfId="23682"/>
    <cellStyle name="SAPBEXfilterDrill 4 4" xfId="7237"/>
    <cellStyle name="SAPBEXfilterDrill 4 4 2" xfId="21402"/>
    <cellStyle name="SAPBEXfilterDrill 4 5" xfId="14410"/>
    <cellStyle name="SAPBEXfilterDrill 4 5 2" xfId="25160"/>
    <cellStyle name="SAPBEXfilterDrill 4 6" xfId="19386"/>
    <cellStyle name="SAPBEXfilterDrill 5" xfId="19013"/>
    <cellStyle name="SAPBEXfilterDrill 6" xfId="28066"/>
    <cellStyle name="SAPBEXfilterDrill 7" xfId="37121"/>
    <cellStyle name="SAPBEXfilterDrill 8" xfId="37348"/>
    <cellStyle name="SAPBEXfilterDrill 9" xfId="36964"/>
    <cellStyle name="SAPBEXfilterItem" xfId="338"/>
    <cellStyle name="SAPBEXfilterItem 10" xfId="37820"/>
    <cellStyle name="SAPBEXfilterItem 11" xfId="37209"/>
    <cellStyle name="SAPBEXfilterItem 12" xfId="37210"/>
    <cellStyle name="SAPBEXfilterItem 13" xfId="37651"/>
    <cellStyle name="SAPBEXfilterItem 14" xfId="37223"/>
    <cellStyle name="SAPBEXfilterItem 15" xfId="37810"/>
    <cellStyle name="SAPBEXfilterItem 16" xfId="37237"/>
    <cellStyle name="SAPBEXfilterItem 17" xfId="37038"/>
    <cellStyle name="SAPBEXfilterItem 18" xfId="36949"/>
    <cellStyle name="SAPBEXfilterItem 19" xfId="37482"/>
    <cellStyle name="SAPBEXfilterItem 2" xfId="1375"/>
    <cellStyle name="SAPBEXfilterItem 2 2" xfId="2207"/>
    <cellStyle name="SAPBEXfilterItem 2 2 2" xfId="6804"/>
    <cellStyle name="SAPBEXfilterItem 2 2 2 2" xfId="13979"/>
    <cellStyle name="SAPBEXfilterItem 2 2 2 2 2" xfId="25054"/>
    <cellStyle name="SAPBEXfilterItem 2 2 2 3" xfId="21298"/>
    <cellStyle name="SAPBEXfilterItem 2 2 3" xfId="8987"/>
    <cellStyle name="SAPBEXfilterItem 2 2 3 2" xfId="15912"/>
    <cellStyle name="SAPBEXfilterItem 2 2 3 2 2" xfId="26115"/>
    <cellStyle name="SAPBEXfilterItem 2 2 3 3" xfId="22601"/>
    <cellStyle name="SAPBEXfilterItem 2 2 4" xfId="4745"/>
    <cellStyle name="SAPBEXfilterItem 2 2 4 2" xfId="20671"/>
    <cellStyle name="SAPBEXfilterItem 2 2 5" xfId="19347"/>
    <cellStyle name="SAPBEXfilterItem 2 3" xfId="2804"/>
    <cellStyle name="SAPBEXfilterItem 2 3 2" xfId="7394"/>
    <cellStyle name="SAPBEXfilterItem 2 3 2 2" xfId="21547"/>
    <cellStyle name="SAPBEXfilterItem 2 3 3" xfId="14562"/>
    <cellStyle name="SAPBEXfilterItem 2 3 3 2" xfId="25288"/>
    <cellStyle name="SAPBEXfilterItem 2 3 4" xfId="19509"/>
    <cellStyle name="SAPBEXfilterItem 2 4" xfId="6168"/>
    <cellStyle name="SAPBEXfilterItem 2 4 2" xfId="13408"/>
    <cellStyle name="SAPBEXfilterItem 2 4 2 2" xfId="24879"/>
    <cellStyle name="SAPBEXfilterItem 2 4 3" xfId="21129"/>
    <cellStyle name="SAPBEXfilterItem 2 5" xfId="4069"/>
    <cellStyle name="SAPBEXfilterItem 2 5 2" xfId="20220"/>
    <cellStyle name="SAPBEXfilterItem 2 6" xfId="19140"/>
    <cellStyle name="SAPBEXfilterItem 20" xfId="37404"/>
    <cellStyle name="SAPBEXfilterItem 21" xfId="37852"/>
    <cellStyle name="SAPBEXfilterItem 22" xfId="37400"/>
    <cellStyle name="SAPBEXfilterItem 23" xfId="38148"/>
    <cellStyle name="SAPBEXfilterItem 24" xfId="39478"/>
    <cellStyle name="SAPBEXfilterItem 25" xfId="39448"/>
    <cellStyle name="SAPBEXfilterItem 26" xfId="39674"/>
    <cellStyle name="SAPBEXfilterItem 27" xfId="39194"/>
    <cellStyle name="SAPBEXfilterItem 28" xfId="39759"/>
    <cellStyle name="SAPBEXfilterItem 29" xfId="40214"/>
    <cellStyle name="SAPBEXfilterItem 3" xfId="2113"/>
    <cellStyle name="SAPBEXfilterItem 3 2" xfId="6710"/>
    <cellStyle name="SAPBEXfilterItem 3 2 2" xfId="13886"/>
    <cellStyle name="SAPBEXfilterItem 3 2 2 2" xfId="24994"/>
    <cellStyle name="SAPBEXfilterItem 3 2 3" xfId="21240"/>
    <cellStyle name="SAPBEXfilterItem 3 3" xfId="8893"/>
    <cellStyle name="SAPBEXfilterItem 3 3 2" xfId="15839"/>
    <cellStyle name="SAPBEXfilterItem 3 3 2 2" xfId="26054"/>
    <cellStyle name="SAPBEXfilterItem 3 3 3" xfId="22542"/>
    <cellStyle name="SAPBEXfilterItem 3 4" xfId="12771"/>
    <cellStyle name="SAPBEXfilterItem 3 4 2" xfId="24544"/>
    <cellStyle name="SAPBEXfilterItem 3 5" xfId="19346"/>
    <cellStyle name="SAPBEXfilterItem 30" xfId="40325"/>
    <cellStyle name="SAPBEXfilterItem 31" xfId="40358"/>
    <cellStyle name="SAPBEXfilterItem 4" xfId="2421"/>
    <cellStyle name="SAPBEXfilterItem 4 2" xfId="7018"/>
    <cellStyle name="SAPBEXfilterItem 4 2 2" xfId="14192"/>
    <cellStyle name="SAPBEXfilterItem 4 2 2 2" xfId="25119"/>
    <cellStyle name="SAPBEXfilterItem 4 2 3" xfId="21360"/>
    <cellStyle name="SAPBEXfilterItem 4 3" xfId="5449"/>
    <cellStyle name="SAPBEXfilterItem 4 3 2" xfId="20889"/>
    <cellStyle name="SAPBEXfilterItem 4 4" xfId="12933"/>
    <cellStyle name="SAPBEXfilterItem 4 4 2" xfId="24670"/>
    <cellStyle name="SAPBEXfilterItem 5" xfId="2640"/>
    <cellStyle name="SAPBEXfilterItem 5 2" xfId="5666"/>
    <cellStyle name="SAPBEXfilterItem 5 2 2" xfId="20947"/>
    <cellStyle name="SAPBEXfilterItem 5 3" xfId="13008"/>
    <cellStyle name="SAPBEXfilterItem 5 3 2" xfId="24695"/>
    <cellStyle name="SAPBEXfilterItem 5 4" xfId="19387"/>
    <cellStyle name="SAPBEXfilterItem 6" xfId="19014"/>
    <cellStyle name="SAPBEXfilterItem 7" xfId="37122"/>
    <cellStyle name="SAPBEXfilterItem 8" xfId="37451"/>
    <cellStyle name="SAPBEXfilterItem 9" xfId="37680"/>
    <cellStyle name="SAPBEXfilterText" xfId="339"/>
    <cellStyle name="SAPBEXfilterText 2" xfId="340"/>
    <cellStyle name="SAPBEXfilterText 2 2" xfId="1124"/>
    <cellStyle name="SAPBEXfilterText 2 3" xfId="1096"/>
    <cellStyle name="SAPBEXfilterText 2 4" xfId="1119"/>
    <cellStyle name="SAPBEXfilterText 3" xfId="871"/>
    <cellStyle name="SAPBEXfilterText 4" xfId="870"/>
    <cellStyle name="SAPBEXformats" xfId="341"/>
    <cellStyle name="SAPBEXformats 10" xfId="37123"/>
    <cellStyle name="SAPBEXformats 11" xfId="37171"/>
    <cellStyle name="SAPBEXformats 12" xfId="37302"/>
    <cellStyle name="SAPBEXformats 13" xfId="37706"/>
    <cellStyle name="SAPBEXformats 14" xfId="37317"/>
    <cellStyle name="SAPBEXformats 15" xfId="38132"/>
    <cellStyle name="SAPBEXformats 16" xfId="38273"/>
    <cellStyle name="SAPBEXformats 17" xfId="38415"/>
    <cellStyle name="SAPBEXformats 18" xfId="38558"/>
    <cellStyle name="SAPBEXformats 19" xfId="38701"/>
    <cellStyle name="SAPBEXformats 2" xfId="342"/>
    <cellStyle name="SAPBEXformats 2 10" xfId="37126"/>
    <cellStyle name="SAPBEXformats 2 11" xfId="36951"/>
    <cellStyle name="SAPBEXformats 2 12" xfId="37172"/>
    <cellStyle name="SAPBEXformats 2 13" xfId="37547"/>
    <cellStyle name="SAPBEXformats 2 14" xfId="37863"/>
    <cellStyle name="SAPBEXformats 2 15" xfId="37928"/>
    <cellStyle name="SAPBEXformats 2 16" xfId="37795"/>
    <cellStyle name="SAPBEXformats 2 17" xfId="37646"/>
    <cellStyle name="SAPBEXformats 2 18" xfId="38143"/>
    <cellStyle name="SAPBEXformats 2 19" xfId="38284"/>
    <cellStyle name="SAPBEXformats 2 2" xfId="563"/>
    <cellStyle name="SAPBEXformats 2 2 10" xfId="38117"/>
    <cellStyle name="SAPBEXformats 2 2 11" xfId="38258"/>
    <cellStyle name="SAPBEXformats 2 2 12" xfId="38400"/>
    <cellStyle name="SAPBEXformats 2 2 13" xfId="38543"/>
    <cellStyle name="SAPBEXformats 2 2 14" xfId="38686"/>
    <cellStyle name="SAPBEXformats 2 2 15" xfId="38829"/>
    <cellStyle name="SAPBEXformats 2 2 16" xfId="38973"/>
    <cellStyle name="SAPBEXformats 2 2 17" xfId="39114"/>
    <cellStyle name="SAPBEXformats 2 2 18" xfId="39251"/>
    <cellStyle name="SAPBEXformats 2 2 19" xfId="39387"/>
    <cellStyle name="SAPBEXformats 2 2 2" xfId="1740"/>
    <cellStyle name="SAPBEXformats 2 2 2 2" xfId="1349"/>
    <cellStyle name="SAPBEXformats 2 2 2 2 2" xfId="3372"/>
    <cellStyle name="SAPBEXformats 2 2 2 2 2 2" xfId="10127"/>
    <cellStyle name="SAPBEXformats 2 2 2 2 2 2 2" xfId="16666"/>
    <cellStyle name="SAPBEXformats 2 2 2 2 2 2 2 2" xfId="26706"/>
    <cellStyle name="SAPBEXformats 2 2 2 2 2 2 3" xfId="23164"/>
    <cellStyle name="SAPBEXformats 2 2 2 2 2 3" xfId="12057"/>
    <cellStyle name="SAPBEXformats 2 2 2 2 2 3 2" xfId="18382"/>
    <cellStyle name="SAPBEXformats 2 2 2 2 2 3 2 2" xfId="27718"/>
    <cellStyle name="SAPBEXformats 2 2 2 2 2 3 3" xfId="24136"/>
    <cellStyle name="SAPBEXformats 2 2 2 2 2 4" xfId="7948"/>
    <cellStyle name="SAPBEXformats 2 2 2 2 2 4 2" xfId="21952"/>
    <cellStyle name="SAPBEXformats 2 2 2 2 2 5" xfId="15106"/>
    <cellStyle name="SAPBEXformats 2 2 2 2 2 5 2" xfId="25638"/>
    <cellStyle name="SAPBEXformats 2 2 2 2 2 6" xfId="19842"/>
    <cellStyle name="SAPBEXformats 2 2 2 2 3" xfId="3845"/>
    <cellStyle name="SAPBEXformats 2 2 2 2 3 2" xfId="10600"/>
    <cellStyle name="SAPBEXformats 2 2 2 2 3 2 2" xfId="16989"/>
    <cellStyle name="SAPBEXformats 2 2 2 2 3 2 2 2" xfId="26978"/>
    <cellStyle name="SAPBEXformats 2 2 2 2 3 2 3" xfId="23430"/>
    <cellStyle name="SAPBEXformats 2 2 2 2 3 3" xfId="12530"/>
    <cellStyle name="SAPBEXformats 2 2 2 2 3 3 2" xfId="18853"/>
    <cellStyle name="SAPBEXformats 2 2 2 2 3 3 2 2" xfId="27988"/>
    <cellStyle name="SAPBEXformats 2 2 2 2 3 3 3" xfId="24400"/>
    <cellStyle name="SAPBEXformats 2 2 2 2 3 4" xfId="8394"/>
    <cellStyle name="SAPBEXformats 2 2 2 2 3 4 2" xfId="22388"/>
    <cellStyle name="SAPBEXformats 2 2 2 2 3 5" xfId="15577"/>
    <cellStyle name="SAPBEXformats 2 2 2 2 3 5 2" xfId="25908"/>
    <cellStyle name="SAPBEXformats 2 2 2 2 3 6" xfId="20106"/>
    <cellStyle name="SAPBEXformats 2 2 2 2 4" xfId="6148"/>
    <cellStyle name="SAPBEXformats 2 2 2 2 4 2" xfId="13388"/>
    <cellStyle name="SAPBEXformats 2 2 2 2 4 2 2" xfId="24868"/>
    <cellStyle name="SAPBEXformats 2 2 2 2 4 3" xfId="21119"/>
    <cellStyle name="SAPBEXformats 2 2 2 2 5" xfId="5847"/>
    <cellStyle name="SAPBEXformats 2 2 2 2 5 2" xfId="13126"/>
    <cellStyle name="SAPBEXformats 2 2 2 2 5 2 2" xfId="24751"/>
    <cellStyle name="SAPBEXformats 2 2 2 2 5 3" xfId="21002"/>
    <cellStyle name="SAPBEXformats 2 2 2 2 6" xfId="6101"/>
    <cellStyle name="SAPBEXformats 2 2 2 2 6 2" xfId="13350"/>
    <cellStyle name="SAPBEXformats 2 2 2 2 6 2 2" xfId="24859"/>
    <cellStyle name="SAPBEXformats 2 2 2 2 6 3" xfId="21110"/>
    <cellStyle name="SAPBEXformats 2 2 2 2 7" xfId="4255"/>
    <cellStyle name="SAPBEXformats 2 2 2 2 7 2" xfId="20321"/>
    <cellStyle name="SAPBEXformats 2 2 2 2 8" xfId="19130"/>
    <cellStyle name="SAPBEXformats 2 2 2 3" xfId="3109"/>
    <cellStyle name="SAPBEXformats 2 2 2 3 2" xfId="9875"/>
    <cellStyle name="SAPBEXformats 2 2 2 3 2 2" xfId="16490"/>
    <cellStyle name="SAPBEXformats 2 2 2 3 2 2 2" xfId="26569"/>
    <cellStyle name="SAPBEXformats 2 2 2 3 2 3" xfId="23027"/>
    <cellStyle name="SAPBEXformats 2 2 2 3 3" xfId="11812"/>
    <cellStyle name="SAPBEXformats 2 2 2 3 3 2" xfId="18137"/>
    <cellStyle name="SAPBEXformats 2 2 2 3 3 2 2" xfId="27583"/>
    <cellStyle name="SAPBEXformats 2 2 2 3 3 3" xfId="24001"/>
    <cellStyle name="SAPBEXformats 2 2 2 3 4" xfId="7696"/>
    <cellStyle name="SAPBEXformats 2 2 2 3 4 2" xfId="21776"/>
    <cellStyle name="SAPBEXformats 2 2 2 3 5" xfId="14860"/>
    <cellStyle name="SAPBEXformats 2 2 2 3 5 2" xfId="25503"/>
    <cellStyle name="SAPBEXformats 2 2 2 3 6" xfId="19707"/>
    <cellStyle name="SAPBEXformats 2 2 2 4" xfId="3614"/>
    <cellStyle name="SAPBEXformats 2 2 2 4 2" xfId="10369"/>
    <cellStyle name="SAPBEXformats 2 2 2 4 2 2" xfId="16833"/>
    <cellStyle name="SAPBEXformats 2 2 2 4 2 2 2" xfId="26843"/>
    <cellStyle name="SAPBEXformats 2 2 2 4 2 3" xfId="23295"/>
    <cellStyle name="SAPBEXformats 2 2 2 4 3" xfId="12299"/>
    <cellStyle name="SAPBEXformats 2 2 2 4 3 2" xfId="18622"/>
    <cellStyle name="SAPBEXformats 2 2 2 4 3 2 2" xfId="27853"/>
    <cellStyle name="SAPBEXformats 2 2 2 4 3 3" xfId="24265"/>
    <cellStyle name="SAPBEXformats 2 2 2 4 4" xfId="8190"/>
    <cellStyle name="SAPBEXformats 2 2 2 4 4 2" xfId="22187"/>
    <cellStyle name="SAPBEXformats 2 2 2 4 5" xfId="15346"/>
    <cellStyle name="SAPBEXformats 2 2 2 4 5 2" xfId="25773"/>
    <cellStyle name="SAPBEXformats 2 2 2 4 6" xfId="19971"/>
    <cellStyle name="SAPBEXformats 2 2 2 5" xfId="4012"/>
    <cellStyle name="SAPBEXformats 2 2 2 5 2" xfId="20175"/>
    <cellStyle name="SAPBEXformats 2 2 2 6" xfId="19262"/>
    <cellStyle name="SAPBEXformats 2 2 2 7" xfId="28331"/>
    <cellStyle name="SAPBEXformats 2 2 20" xfId="39525"/>
    <cellStyle name="SAPBEXformats 2 2 21" xfId="39650"/>
    <cellStyle name="SAPBEXformats 2 2 22" xfId="39772"/>
    <cellStyle name="SAPBEXformats 2 2 23" xfId="39891"/>
    <cellStyle name="SAPBEXformats 2 2 24" xfId="40004"/>
    <cellStyle name="SAPBEXformats 2 2 25" xfId="40111"/>
    <cellStyle name="SAPBEXformats 2 2 26" xfId="40200"/>
    <cellStyle name="SAPBEXformats 2 2 27" xfId="40295"/>
    <cellStyle name="SAPBEXformats 2 2 28" xfId="40376"/>
    <cellStyle name="SAPBEXformats 2 2 29" xfId="40437"/>
    <cellStyle name="SAPBEXformats 2 2 3" xfId="2316"/>
    <cellStyle name="SAPBEXformats 2 2 3 2" xfId="2895"/>
    <cellStyle name="SAPBEXformats 2 2 3 2 2" xfId="7482"/>
    <cellStyle name="SAPBEXformats 2 2 3 2 2 2" xfId="14649"/>
    <cellStyle name="SAPBEXformats 2 2 3 2 2 2 2" xfId="25360"/>
    <cellStyle name="SAPBEXformats 2 2 3 2 2 3" xfId="21619"/>
    <cellStyle name="SAPBEXformats 2 2 3 2 3" xfId="9662"/>
    <cellStyle name="SAPBEXformats 2 2 3 2 3 2" xfId="16310"/>
    <cellStyle name="SAPBEXformats 2 2 3 2 3 2 2" xfId="26424"/>
    <cellStyle name="SAPBEXformats 2 2 3 2 3 3" xfId="22892"/>
    <cellStyle name="SAPBEXformats 2 2 3 2 4" xfId="11614"/>
    <cellStyle name="SAPBEXformats 2 2 3 2 4 2" xfId="17941"/>
    <cellStyle name="SAPBEXformats 2 2 3 2 4 2 2" xfId="27440"/>
    <cellStyle name="SAPBEXformats 2 2 3 2 4 3" xfId="23868"/>
    <cellStyle name="SAPBEXformats 2 2 3 2 5" xfId="5356"/>
    <cellStyle name="SAPBEXformats 2 2 3 2 5 2" xfId="20848"/>
    <cellStyle name="SAPBEXformats 2 2 3 2 6" xfId="12891"/>
    <cellStyle name="SAPBEXformats 2 2 3 2 6 2" xfId="24635"/>
    <cellStyle name="SAPBEXformats 2 2 3 2 7" xfId="19574"/>
    <cellStyle name="SAPBEXformats 2 2 3 3" xfId="2745"/>
    <cellStyle name="SAPBEXformats 2 2 3 3 2" xfId="9524"/>
    <cellStyle name="SAPBEXformats 2 2 3 3 2 2" xfId="16175"/>
    <cellStyle name="SAPBEXformats 2 2 3 3 2 2 2" xfId="26313"/>
    <cellStyle name="SAPBEXformats 2 2 3 3 2 3" xfId="22789"/>
    <cellStyle name="SAPBEXformats 2 2 3 3 3" xfId="11484"/>
    <cellStyle name="SAPBEXformats 2 2 3 3 3 2" xfId="17812"/>
    <cellStyle name="SAPBEXformats 2 2 3 3 3 2 2" xfId="27332"/>
    <cellStyle name="SAPBEXformats 2 2 3 3 3 3" xfId="23768"/>
    <cellStyle name="SAPBEXformats 2 2 3 3 4" xfId="7343"/>
    <cellStyle name="SAPBEXformats 2 2 3 3 4 2" xfId="21502"/>
    <cellStyle name="SAPBEXformats 2 2 3 3 5" xfId="14516"/>
    <cellStyle name="SAPBEXformats 2 2 3 3 5 2" xfId="25251"/>
    <cellStyle name="SAPBEXformats 2 2 3 3 6" xfId="19473"/>
    <cellStyle name="SAPBEXformats 2 2 3 4" xfId="6913"/>
    <cellStyle name="SAPBEXformats 2 2 3 4 2" xfId="14087"/>
    <cellStyle name="SAPBEXformats 2 2 3 4 2 2" xfId="25084"/>
    <cellStyle name="SAPBEXformats 2 2 3 4 3" xfId="21326"/>
    <cellStyle name="SAPBEXformats 2 2 3 5" xfId="9096"/>
    <cellStyle name="SAPBEXformats 2 2 3 5 2" xfId="15960"/>
    <cellStyle name="SAPBEXformats 2 2 3 5 2 2" xfId="26146"/>
    <cellStyle name="SAPBEXformats 2 2 3 5 3" xfId="22630"/>
    <cellStyle name="SAPBEXformats 2 2 3 6" xfId="11134"/>
    <cellStyle name="SAPBEXformats 2 2 3 6 2" xfId="17463"/>
    <cellStyle name="SAPBEXformats 2 2 3 6 2 2" xfId="27166"/>
    <cellStyle name="SAPBEXformats 2 2 3 6 3" xfId="23610"/>
    <cellStyle name="SAPBEXformats 2 2 3 7" xfId="4437"/>
    <cellStyle name="SAPBEXformats 2 2 3 7 2" xfId="20481"/>
    <cellStyle name="SAPBEXformats 2 2 3 8" xfId="4685"/>
    <cellStyle name="SAPBEXformats 2 2 3 8 2" xfId="20661"/>
    <cellStyle name="SAPBEXformats 2 2 30" xfId="40479"/>
    <cellStyle name="SAPBEXformats 2 2 4" xfId="2704"/>
    <cellStyle name="SAPBEXformats 2 2 4 2" xfId="9483"/>
    <cellStyle name="SAPBEXformats 2 2 4 2 2" xfId="16134"/>
    <cellStyle name="SAPBEXformats 2 2 4 2 2 2" xfId="26273"/>
    <cellStyle name="SAPBEXformats 2 2 4 2 3" xfId="22749"/>
    <cellStyle name="SAPBEXformats 2 2 4 3" xfId="11443"/>
    <cellStyle name="SAPBEXformats 2 2 4 3 2" xfId="17771"/>
    <cellStyle name="SAPBEXformats 2 2 4 3 2 2" xfId="27292"/>
    <cellStyle name="SAPBEXformats 2 2 4 3 3" xfId="23728"/>
    <cellStyle name="SAPBEXformats 2 2 4 4" xfId="7302"/>
    <cellStyle name="SAPBEXformats 2 2 4 4 2" xfId="21461"/>
    <cellStyle name="SAPBEXformats 2 2 4 5" xfId="14475"/>
    <cellStyle name="SAPBEXformats 2 2 4 5 2" xfId="25211"/>
    <cellStyle name="SAPBEXformats 2 2 4 6" xfId="19433"/>
    <cellStyle name="SAPBEXformats 2 2 5" xfId="28125"/>
    <cellStyle name="SAPBEXformats 2 2 6" xfId="37555"/>
    <cellStyle name="SAPBEXformats 2 2 7" xfId="37683"/>
    <cellStyle name="SAPBEXformats 2 2 8" xfId="37823"/>
    <cellStyle name="SAPBEXformats 2 2 9" xfId="37971"/>
    <cellStyle name="SAPBEXformats 2 20" xfId="38426"/>
    <cellStyle name="SAPBEXformats 2 21" xfId="38569"/>
    <cellStyle name="SAPBEXformats 2 22" xfId="38712"/>
    <cellStyle name="SAPBEXformats 2 23" xfId="38855"/>
    <cellStyle name="SAPBEXformats 2 24" xfId="38999"/>
    <cellStyle name="SAPBEXformats 2 25" xfId="39140"/>
    <cellStyle name="SAPBEXformats 2 26" xfId="37899"/>
    <cellStyle name="SAPBEXformats 2 27" xfId="37522"/>
    <cellStyle name="SAPBEXformats 2 28" xfId="37655"/>
    <cellStyle name="SAPBEXformats 2 29" xfId="39609"/>
    <cellStyle name="SAPBEXformats 2 3" xfId="1095"/>
    <cellStyle name="SAPBEXformats 2 3 10" xfId="37866"/>
    <cellStyle name="SAPBEXformats 2 3 11" xfId="37851"/>
    <cellStyle name="SAPBEXformats 2 3 12" xfId="38001"/>
    <cellStyle name="SAPBEXformats 2 3 13" xfId="38040"/>
    <cellStyle name="SAPBEXformats 2 3 14" xfId="38182"/>
    <cellStyle name="SAPBEXformats 2 3 15" xfId="38324"/>
    <cellStyle name="SAPBEXformats 2 3 16" xfId="38466"/>
    <cellStyle name="SAPBEXformats 2 3 17" xfId="38608"/>
    <cellStyle name="SAPBEXformats 2 3 18" xfId="38751"/>
    <cellStyle name="SAPBEXformats 2 3 19" xfId="38895"/>
    <cellStyle name="SAPBEXformats 2 3 2" xfId="1730"/>
    <cellStyle name="SAPBEXformats 2 3 2 2" xfId="952"/>
    <cellStyle name="SAPBEXformats 2 3 2 2 2" xfId="3363"/>
    <cellStyle name="SAPBEXformats 2 3 2 2 2 2" xfId="10118"/>
    <cellStyle name="SAPBEXformats 2 3 2 2 2 2 2" xfId="16659"/>
    <cellStyle name="SAPBEXformats 2 3 2 2 2 2 2 2" xfId="26699"/>
    <cellStyle name="SAPBEXformats 2 3 2 2 2 2 3" xfId="23157"/>
    <cellStyle name="SAPBEXformats 2 3 2 2 2 3" xfId="12048"/>
    <cellStyle name="SAPBEXformats 2 3 2 2 2 3 2" xfId="18373"/>
    <cellStyle name="SAPBEXformats 2 3 2 2 2 3 2 2" xfId="27711"/>
    <cellStyle name="SAPBEXformats 2 3 2 2 2 3 3" xfId="24129"/>
    <cellStyle name="SAPBEXformats 2 3 2 2 2 4" xfId="7939"/>
    <cellStyle name="SAPBEXformats 2 3 2 2 2 4 2" xfId="21943"/>
    <cellStyle name="SAPBEXformats 2 3 2 2 2 5" xfId="15097"/>
    <cellStyle name="SAPBEXformats 2 3 2 2 2 5 2" xfId="25631"/>
    <cellStyle name="SAPBEXformats 2 3 2 2 2 6" xfId="19835"/>
    <cellStyle name="SAPBEXformats 2 3 2 2 3" xfId="3836"/>
    <cellStyle name="SAPBEXformats 2 3 2 2 3 2" xfId="10591"/>
    <cellStyle name="SAPBEXformats 2 3 2 2 3 2 2" xfId="16982"/>
    <cellStyle name="SAPBEXformats 2 3 2 2 3 2 2 2" xfId="26971"/>
    <cellStyle name="SAPBEXformats 2 3 2 2 3 2 3" xfId="23423"/>
    <cellStyle name="SAPBEXformats 2 3 2 2 3 3" xfId="12521"/>
    <cellStyle name="SAPBEXformats 2 3 2 2 3 3 2" xfId="18844"/>
    <cellStyle name="SAPBEXformats 2 3 2 2 3 3 2 2" xfId="27981"/>
    <cellStyle name="SAPBEXformats 2 3 2 2 3 3 3" xfId="24393"/>
    <cellStyle name="SAPBEXformats 2 3 2 2 3 4" xfId="8385"/>
    <cellStyle name="SAPBEXformats 2 3 2 2 3 4 2" xfId="22379"/>
    <cellStyle name="SAPBEXformats 2 3 2 2 3 5" xfId="15568"/>
    <cellStyle name="SAPBEXformats 2 3 2 2 3 5 2" xfId="25901"/>
    <cellStyle name="SAPBEXformats 2 3 2 2 3 6" xfId="20099"/>
    <cellStyle name="SAPBEXformats 2 3 2 2 4" xfId="5993"/>
    <cellStyle name="SAPBEXformats 2 3 2 2 4 2" xfId="13254"/>
    <cellStyle name="SAPBEXformats 2 3 2 2 4 2 2" xfId="24819"/>
    <cellStyle name="SAPBEXformats 2 3 2 2 4 3" xfId="21070"/>
    <cellStyle name="SAPBEXformats 2 3 2 2 5" xfId="5911"/>
    <cellStyle name="SAPBEXformats 2 3 2 2 5 2" xfId="13176"/>
    <cellStyle name="SAPBEXformats 2 3 2 2 5 2 2" xfId="24773"/>
    <cellStyle name="SAPBEXformats 2 3 2 2 5 3" xfId="21024"/>
    <cellStyle name="SAPBEXformats 2 3 2 2 6" xfId="5899"/>
    <cellStyle name="SAPBEXformats 2 3 2 2 6 2" xfId="13164"/>
    <cellStyle name="SAPBEXformats 2 3 2 2 6 2 2" xfId="24765"/>
    <cellStyle name="SAPBEXformats 2 3 2 2 6 3" xfId="21016"/>
    <cellStyle name="SAPBEXformats 2 3 2 2 7" xfId="4235"/>
    <cellStyle name="SAPBEXformats 2 3 2 2 7 2" xfId="20306"/>
    <cellStyle name="SAPBEXformats 2 3 2 2 8" xfId="19101"/>
    <cellStyle name="SAPBEXformats 2 3 2 3" xfId="3100"/>
    <cellStyle name="SAPBEXformats 2 3 2 3 2" xfId="9866"/>
    <cellStyle name="SAPBEXformats 2 3 2 3 2 2" xfId="16483"/>
    <cellStyle name="SAPBEXformats 2 3 2 3 2 2 2" xfId="26562"/>
    <cellStyle name="SAPBEXformats 2 3 2 3 2 3" xfId="23020"/>
    <cellStyle name="SAPBEXformats 2 3 2 3 3" xfId="11803"/>
    <cellStyle name="SAPBEXformats 2 3 2 3 3 2" xfId="18128"/>
    <cellStyle name="SAPBEXformats 2 3 2 3 3 2 2" xfId="27576"/>
    <cellStyle name="SAPBEXformats 2 3 2 3 3 3" xfId="23994"/>
    <cellStyle name="SAPBEXformats 2 3 2 3 4" xfId="7687"/>
    <cellStyle name="SAPBEXformats 2 3 2 3 4 2" xfId="21769"/>
    <cellStyle name="SAPBEXformats 2 3 2 3 5" xfId="14851"/>
    <cellStyle name="SAPBEXformats 2 3 2 3 5 2" xfId="25496"/>
    <cellStyle name="SAPBEXformats 2 3 2 3 6" xfId="19700"/>
    <cellStyle name="SAPBEXformats 2 3 2 4" xfId="3605"/>
    <cellStyle name="SAPBEXformats 2 3 2 4 2" xfId="10360"/>
    <cellStyle name="SAPBEXformats 2 3 2 4 2 2" xfId="16826"/>
    <cellStyle name="SAPBEXformats 2 3 2 4 2 2 2" xfId="26836"/>
    <cellStyle name="SAPBEXformats 2 3 2 4 2 3" xfId="23288"/>
    <cellStyle name="SAPBEXformats 2 3 2 4 3" xfId="12290"/>
    <cellStyle name="SAPBEXformats 2 3 2 4 3 2" xfId="18613"/>
    <cellStyle name="SAPBEXformats 2 3 2 4 3 2 2" xfId="27846"/>
    <cellStyle name="SAPBEXformats 2 3 2 4 3 3" xfId="24258"/>
    <cellStyle name="SAPBEXformats 2 3 2 4 4" xfId="8181"/>
    <cellStyle name="SAPBEXformats 2 3 2 4 4 2" xfId="22178"/>
    <cellStyle name="SAPBEXformats 2 3 2 4 5" xfId="15337"/>
    <cellStyle name="SAPBEXformats 2 3 2 4 5 2" xfId="25766"/>
    <cellStyle name="SAPBEXformats 2 3 2 4 6" xfId="19964"/>
    <cellStyle name="SAPBEXformats 2 3 2 5" xfId="4021"/>
    <cellStyle name="SAPBEXformats 2 3 2 5 2" xfId="20182"/>
    <cellStyle name="SAPBEXformats 2 3 2 6" xfId="19255"/>
    <cellStyle name="SAPBEXformats 2 3 2 7" xfId="28324"/>
    <cellStyle name="SAPBEXformats 2 3 20" xfId="39038"/>
    <cellStyle name="SAPBEXformats 2 3 21" xfId="39179"/>
    <cellStyle name="SAPBEXformats 2 3 22" xfId="39313"/>
    <cellStyle name="SAPBEXformats 2 3 23" xfId="39339"/>
    <cellStyle name="SAPBEXformats 2 3 24" xfId="39586"/>
    <cellStyle name="SAPBEXformats 2 3 25" xfId="39716"/>
    <cellStyle name="SAPBEXformats 2 3 26" xfId="39833"/>
    <cellStyle name="SAPBEXformats 2 3 27" xfId="39409"/>
    <cellStyle name="SAPBEXformats 2 3 28" xfId="40236"/>
    <cellStyle name="SAPBEXformats 2 3 29" xfId="40328"/>
    <cellStyle name="SAPBEXformats 2 3 3" xfId="2338"/>
    <cellStyle name="SAPBEXformats 2 3 3 2" xfId="5374"/>
    <cellStyle name="SAPBEXformats 2 3 3 2 2" xfId="12899"/>
    <cellStyle name="SAPBEXformats 2 3 3 2 2 2" xfId="24639"/>
    <cellStyle name="SAPBEXformats 2 3 3 2 3" xfId="20856"/>
    <cellStyle name="SAPBEXformats 2 3 3 3" xfId="6935"/>
    <cellStyle name="SAPBEXformats 2 3 3 3 2" xfId="14109"/>
    <cellStyle name="SAPBEXformats 2 3 3 3 2 2" xfId="25088"/>
    <cellStyle name="SAPBEXformats 2 3 3 3 3" xfId="21330"/>
    <cellStyle name="SAPBEXformats 2 3 3 4" xfId="9118"/>
    <cellStyle name="SAPBEXformats 2 3 3 4 2" xfId="15968"/>
    <cellStyle name="SAPBEXformats 2 3 3 4 2 2" xfId="26150"/>
    <cellStyle name="SAPBEXformats 2 3 3 4 3" xfId="22634"/>
    <cellStyle name="SAPBEXformats 2 3 3 5" xfId="11146"/>
    <cellStyle name="SAPBEXformats 2 3 3 5 2" xfId="17475"/>
    <cellStyle name="SAPBEXformats 2 3 3 5 2 2" xfId="27170"/>
    <cellStyle name="SAPBEXformats 2 3 3 5 3" xfId="23614"/>
    <cellStyle name="SAPBEXformats 2 3 3 6" xfId="4428"/>
    <cellStyle name="SAPBEXformats 2 3 3 6 2" xfId="20472"/>
    <cellStyle name="SAPBEXformats 2 3 3 7" xfId="5510"/>
    <cellStyle name="SAPBEXformats 2 3 3 7 2" xfId="20902"/>
    <cellStyle name="SAPBEXformats 2 3 30" xfId="40401"/>
    <cellStyle name="SAPBEXformats 2 3 31" xfId="40458"/>
    <cellStyle name="SAPBEXformats 2 3 4" xfId="2806"/>
    <cellStyle name="SAPBEXformats 2 3 4 2" xfId="9577"/>
    <cellStyle name="SAPBEXformats 2 3 4 2 2" xfId="16228"/>
    <cellStyle name="SAPBEXformats 2 3 4 2 2 2" xfId="26354"/>
    <cellStyle name="SAPBEXformats 2 3 4 2 3" xfId="22829"/>
    <cellStyle name="SAPBEXformats 2 3 4 3" xfId="11532"/>
    <cellStyle name="SAPBEXformats 2 3 4 3 2" xfId="17859"/>
    <cellStyle name="SAPBEXformats 2 3 4 3 2 2" xfId="27370"/>
    <cellStyle name="SAPBEXformats 2 3 4 3 3" xfId="23805"/>
    <cellStyle name="SAPBEXformats 2 3 4 4" xfId="7396"/>
    <cellStyle name="SAPBEXformats 2 3 4 4 2" xfId="21549"/>
    <cellStyle name="SAPBEXformats 2 3 4 5" xfId="14564"/>
    <cellStyle name="SAPBEXformats 2 3 4 5 2" xfId="25290"/>
    <cellStyle name="SAPBEXformats 2 3 4 6" xfId="19511"/>
    <cellStyle name="SAPBEXformats 2 3 5" xfId="2923"/>
    <cellStyle name="SAPBEXformats 2 3 5 2" xfId="9690"/>
    <cellStyle name="SAPBEXformats 2 3 5 2 2" xfId="16338"/>
    <cellStyle name="SAPBEXformats 2 3 5 2 2 2" xfId="26451"/>
    <cellStyle name="SAPBEXformats 2 3 5 2 3" xfId="22919"/>
    <cellStyle name="SAPBEXformats 2 3 5 3" xfId="11642"/>
    <cellStyle name="SAPBEXformats 2 3 5 3 2" xfId="17969"/>
    <cellStyle name="SAPBEXformats 2 3 5 3 2 2" xfId="27467"/>
    <cellStyle name="SAPBEXformats 2 3 5 3 3" xfId="23895"/>
    <cellStyle name="SAPBEXformats 2 3 5 4" xfId="7510"/>
    <cellStyle name="SAPBEXformats 2 3 5 4 2" xfId="21647"/>
    <cellStyle name="SAPBEXformats 2 3 5 5" xfId="14677"/>
    <cellStyle name="SAPBEXformats 2 3 5 5 2" xfId="25387"/>
    <cellStyle name="SAPBEXformats 2 3 5 6" xfId="19601"/>
    <cellStyle name="SAPBEXformats 2 3 6" xfId="28189"/>
    <cellStyle name="SAPBEXformats 2 3 7" xfId="37452"/>
    <cellStyle name="SAPBEXformats 2 3 8" xfId="37490"/>
    <cellStyle name="SAPBEXformats 2 3 9" xfId="37727"/>
    <cellStyle name="SAPBEXformats 2 30" xfId="39464"/>
    <cellStyle name="SAPBEXformats 2 31" xfId="38893"/>
    <cellStyle name="SAPBEXformats 2 32" xfId="39004"/>
    <cellStyle name="SAPBEXformats 2 33" xfId="39963"/>
    <cellStyle name="SAPBEXformats 2 34" xfId="38508"/>
    <cellStyle name="SAPBEXformats 2 4" xfId="1121"/>
    <cellStyle name="SAPBEXformats 2 4 10" xfId="37782"/>
    <cellStyle name="SAPBEXformats 2 4 11" xfId="36975"/>
    <cellStyle name="SAPBEXformats 2 4 12" xfId="37939"/>
    <cellStyle name="SAPBEXformats 2 4 13" xfId="37718"/>
    <cellStyle name="SAPBEXformats 2 4 14" xfId="38054"/>
    <cellStyle name="SAPBEXformats 2 4 15" xfId="38196"/>
    <cellStyle name="SAPBEXformats 2 4 16" xfId="38337"/>
    <cellStyle name="SAPBEXformats 2 4 17" xfId="38480"/>
    <cellStyle name="SAPBEXformats 2 4 18" xfId="38622"/>
    <cellStyle name="SAPBEXformats 2 4 19" xfId="38766"/>
    <cellStyle name="SAPBEXformats 2 4 2" xfId="1737"/>
    <cellStyle name="SAPBEXformats 2 4 2 2" xfId="1493"/>
    <cellStyle name="SAPBEXformats 2 4 2 2 2" xfId="3369"/>
    <cellStyle name="SAPBEXformats 2 4 2 2 2 2" xfId="10124"/>
    <cellStyle name="SAPBEXformats 2 4 2 2 2 2 2" xfId="16663"/>
    <cellStyle name="SAPBEXformats 2 4 2 2 2 2 2 2" xfId="26703"/>
    <cellStyle name="SAPBEXformats 2 4 2 2 2 2 3" xfId="23161"/>
    <cellStyle name="SAPBEXformats 2 4 2 2 2 3" xfId="12054"/>
    <cellStyle name="SAPBEXformats 2 4 2 2 2 3 2" xfId="18379"/>
    <cellStyle name="SAPBEXformats 2 4 2 2 2 3 2 2" xfId="27715"/>
    <cellStyle name="SAPBEXformats 2 4 2 2 2 3 3" xfId="24133"/>
    <cellStyle name="SAPBEXformats 2 4 2 2 2 4" xfId="7945"/>
    <cellStyle name="SAPBEXformats 2 4 2 2 2 4 2" xfId="21949"/>
    <cellStyle name="SAPBEXformats 2 4 2 2 2 5" xfId="15103"/>
    <cellStyle name="SAPBEXformats 2 4 2 2 2 5 2" xfId="25635"/>
    <cellStyle name="SAPBEXformats 2 4 2 2 2 6" xfId="19839"/>
    <cellStyle name="SAPBEXformats 2 4 2 2 3" xfId="3842"/>
    <cellStyle name="SAPBEXformats 2 4 2 2 3 2" xfId="10597"/>
    <cellStyle name="SAPBEXformats 2 4 2 2 3 2 2" xfId="16986"/>
    <cellStyle name="SAPBEXformats 2 4 2 2 3 2 2 2" xfId="26975"/>
    <cellStyle name="SAPBEXformats 2 4 2 2 3 2 3" xfId="23427"/>
    <cellStyle name="SAPBEXformats 2 4 2 2 3 3" xfId="12527"/>
    <cellStyle name="SAPBEXformats 2 4 2 2 3 3 2" xfId="18850"/>
    <cellStyle name="SAPBEXformats 2 4 2 2 3 3 2 2" xfId="27985"/>
    <cellStyle name="SAPBEXformats 2 4 2 2 3 3 3" xfId="24397"/>
    <cellStyle name="SAPBEXformats 2 4 2 2 3 4" xfId="8391"/>
    <cellStyle name="SAPBEXformats 2 4 2 2 3 4 2" xfId="22385"/>
    <cellStyle name="SAPBEXformats 2 4 2 2 3 5" xfId="15574"/>
    <cellStyle name="SAPBEXformats 2 4 2 2 3 5 2" xfId="25905"/>
    <cellStyle name="SAPBEXformats 2 4 2 2 3 6" xfId="20103"/>
    <cellStyle name="SAPBEXformats 2 4 2 2 4" xfId="6267"/>
    <cellStyle name="SAPBEXformats 2 4 2 2 4 2" xfId="13502"/>
    <cellStyle name="SAPBEXformats 2 4 2 2 4 2 2" xfId="24909"/>
    <cellStyle name="SAPBEXformats 2 4 2 2 4 3" xfId="21159"/>
    <cellStyle name="SAPBEXformats 2 4 2 2 5" xfId="8540"/>
    <cellStyle name="SAPBEXformats 2 4 2 2 5 2" xfId="15735"/>
    <cellStyle name="SAPBEXformats 2 4 2 2 5 2 2" xfId="25987"/>
    <cellStyle name="SAPBEXformats 2 4 2 2 5 3" xfId="22480"/>
    <cellStyle name="SAPBEXformats 2 4 2 2 6" xfId="5598"/>
    <cellStyle name="SAPBEXformats 2 4 2 2 6 2" xfId="12961"/>
    <cellStyle name="SAPBEXformats 2 4 2 2 6 2 2" xfId="24674"/>
    <cellStyle name="SAPBEXformats 2 4 2 2 6 3" xfId="20925"/>
    <cellStyle name="SAPBEXformats 2 4 2 2 7" xfId="12694"/>
    <cellStyle name="SAPBEXformats 2 4 2 2 7 2" xfId="24485"/>
    <cellStyle name="SAPBEXformats 2 4 2 2 8" xfId="19168"/>
    <cellStyle name="SAPBEXformats 2 4 2 3" xfId="3106"/>
    <cellStyle name="SAPBEXformats 2 4 2 3 2" xfId="9872"/>
    <cellStyle name="SAPBEXformats 2 4 2 3 2 2" xfId="16487"/>
    <cellStyle name="SAPBEXformats 2 4 2 3 2 2 2" xfId="26566"/>
    <cellStyle name="SAPBEXformats 2 4 2 3 2 3" xfId="23024"/>
    <cellStyle name="SAPBEXformats 2 4 2 3 3" xfId="11809"/>
    <cellStyle name="SAPBEXformats 2 4 2 3 3 2" xfId="18134"/>
    <cellStyle name="SAPBEXformats 2 4 2 3 3 2 2" xfId="27580"/>
    <cellStyle name="SAPBEXformats 2 4 2 3 3 3" xfId="23998"/>
    <cellStyle name="SAPBEXformats 2 4 2 3 4" xfId="7693"/>
    <cellStyle name="SAPBEXformats 2 4 2 3 4 2" xfId="21773"/>
    <cellStyle name="SAPBEXformats 2 4 2 3 5" xfId="14857"/>
    <cellStyle name="SAPBEXformats 2 4 2 3 5 2" xfId="25500"/>
    <cellStyle name="SAPBEXformats 2 4 2 3 6" xfId="19704"/>
    <cellStyle name="SAPBEXformats 2 4 2 4" xfId="3611"/>
    <cellStyle name="SAPBEXformats 2 4 2 4 2" xfId="10366"/>
    <cellStyle name="SAPBEXformats 2 4 2 4 2 2" xfId="16830"/>
    <cellStyle name="SAPBEXformats 2 4 2 4 2 2 2" xfId="26840"/>
    <cellStyle name="SAPBEXformats 2 4 2 4 2 3" xfId="23292"/>
    <cellStyle name="SAPBEXformats 2 4 2 4 3" xfId="12296"/>
    <cellStyle name="SAPBEXformats 2 4 2 4 3 2" xfId="18619"/>
    <cellStyle name="SAPBEXformats 2 4 2 4 3 2 2" xfId="27850"/>
    <cellStyle name="SAPBEXformats 2 4 2 4 3 3" xfId="24262"/>
    <cellStyle name="SAPBEXformats 2 4 2 4 4" xfId="8187"/>
    <cellStyle name="SAPBEXformats 2 4 2 4 4 2" xfId="22184"/>
    <cellStyle name="SAPBEXformats 2 4 2 4 5" xfId="15343"/>
    <cellStyle name="SAPBEXformats 2 4 2 4 5 2" xfId="25770"/>
    <cellStyle name="SAPBEXformats 2 4 2 4 6" xfId="19968"/>
    <cellStyle name="SAPBEXformats 2 4 2 5" xfId="4015"/>
    <cellStyle name="SAPBEXformats 2 4 2 5 2" xfId="20178"/>
    <cellStyle name="SAPBEXformats 2 4 2 6" xfId="19259"/>
    <cellStyle name="SAPBEXformats 2 4 2 7" xfId="28328"/>
    <cellStyle name="SAPBEXformats 2 4 20" xfId="38910"/>
    <cellStyle name="SAPBEXformats 2 4 21" xfId="39053"/>
    <cellStyle name="SAPBEXformats 2 4 22" xfId="39192"/>
    <cellStyle name="SAPBEXformats 2 4 23" xfId="39468"/>
    <cellStyle name="SAPBEXformats 2 4 24" xfId="39550"/>
    <cellStyle name="SAPBEXformats 2 4 25" xfId="39503"/>
    <cellStyle name="SAPBEXformats 2 4 26" xfId="39321"/>
    <cellStyle name="SAPBEXformats 2 4 27" xfId="40028"/>
    <cellStyle name="SAPBEXformats 2 4 28" xfId="40087"/>
    <cellStyle name="SAPBEXformats 2 4 29" xfId="40090"/>
    <cellStyle name="SAPBEXformats 2 4 3" xfId="2291"/>
    <cellStyle name="SAPBEXformats 2 4 3 2" xfId="5344"/>
    <cellStyle name="SAPBEXformats 2 4 3 2 2" xfId="12889"/>
    <cellStyle name="SAPBEXformats 2 4 3 2 2 2" xfId="24633"/>
    <cellStyle name="SAPBEXformats 2 4 3 2 3" xfId="20841"/>
    <cellStyle name="SAPBEXformats 2 4 3 3" xfId="6888"/>
    <cellStyle name="SAPBEXformats 2 4 3 3 2" xfId="14062"/>
    <cellStyle name="SAPBEXformats 2 4 3 3 2 2" xfId="25082"/>
    <cellStyle name="SAPBEXformats 2 4 3 3 3" xfId="21324"/>
    <cellStyle name="SAPBEXformats 2 4 3 4" xfId="9071"/>
    <cellStyle name="SAPBEXformats 2 4 3 4 2" xfId="15958"/>
    <cellStyle name="SAPBEXformats 2 4 3 4 2 2" xfId="26144"/>
    <cellStyle name="SAPBEXformats 2 4 3 4 3" xfId="22628"/>
    <cellStyle name="SAPBEXformats 2 4 3 5" xfId="11132"/>
    <cellStyle name="SAPBEXformats 2 4 3 5 2" xfId="17461"/>
    <cellStyle name="SAPBEXformats 2 4 3 5 2 2" xfId="27164"/>
    <cellStyle name="SAPBEXformats 2 4 3 5 3" xfId="23608"/>
    <cellStyle name="SAPBEXformats 2 4 3 6" xfId="4434"/>
    <cellStyle name="SAPBEXformats 2 4 3 6 2" xfId="20478"/>
    <cellStyle name="SAPBEXformats 2 4 3 7" xfId="5309"/>
    <cellStyle name="SAPBEXformats 2 4 3 7 2" xfId="20821"/>
    <cellStyle name="SAPBEXformats 2 4 30" xfId="40262"/>
    <cellStyle name="SAPBEXformats 2 4 31" xfId="40026"/>
    <cellStyle name="SAPBEXformats 2 4 4" xfId="2892"/>
    <cellStyle name="SAPBEXformats 2 4 4 2" xfId="9659"/>
    <cellStyle name="SAPBEXformats 2 4 4 2 2" xfId="16307"/>
    <cellStyle name="SAPBEXformats 2 4 4 2 2 2" xfId="26421"/>
    <cellStyle name="SAPBEXformats 2 4 4 2 3" xfId="22889"/>
    <cellStyle name="SAPBEXformats 2 4 4 3" xfId="11611"/>
    <cellStyle name="SAPBEXformats 2 4 4 3 2" xfId="17938"/>
    <cellStyle name="SAPBEXformats 2 4 4 3 2 2" xfId="27437"/>
    <cellStyle name="SAPBEXformats 2 4 4 3 3" xfId="23865"/>
    <cellStyle name="SAPBEXformats 2 4 4 4" xfId="7479"/>
    <cellStyle name="SAPBEXformats 2 4 4 4 2" xfId="21616"/>
    <cellStyle name="SAPBEXformats 2 4 4 5" xfId="14646"/>
    <cellStyle name="SAPBEXformats 2 4 4 5 2" xfId="25357"/>
    <cellStyle name="SAPBEXformats 2 4 4 6" xfId="19571"/>
    <cellStyle name="SAPBEXformats 2 4 5" xfId="2600"/>
    <cellStyle name="SAPBEXformats 2 4 5 2" xfId="9380"/>
    <cellStyle name="SAPBEXformats 2 4 5 2 2" xfId="16032"/>
    <cellStyle name="SAPBEXformats 2 4 5 2 2 2" xfId="26187"/>
    <cellStyle name="SAPBEXformats 2 4 5 2 3" xfId="22670"/>
    <cellStyle name="SAPBEXformats 2 4 5 3" xfId="11340"/>
    <cellStyle name="SAPBEXformats 2 4 5 3 2" xfId="17669"/>
    <cellStyle name="SAPBEXformats 2 4 5 3 2 2" xfId="27207"/>
    <cellStyle name="SAPBEXformats 2 4 5 3 3" xfId="23650"/>
    <cellStyle name="SAPBEXformats 2 4 5 4" xfId="7198"/>
    <cellStyle name="SAPBEXformats 2 4 5 4 2" xfId="21367"/>
    <cellStyle name="SAPBEXformats 2 4 5 5" xfId="14372"/>
    <cellStyle name="SAPBEXformats 2 4 5 5 2" xfId="25126"/>
    <cellStyle name="SAPBEXformats 2 4 5 6" xfId="19354"/>
    <cellStyle name="SAPBEXformats 2 4 6" xfId="28192"/>
    <cellStyle name="SAPBEXformats 2 4 7" xfId="37349"/>
    <cellStyle name="SAPBEXformats 2 4 8" xfId="37516"/>
    <cellStyle name="SAPBEXformats 2 4 9" xfId="37640"/>
    <cellStyle name="SAPBEXformats 2 5" xfId="1597"/>
    <cellStyle name="SAPBEXformats 2 5 2" xfId="1381"/>
    <cellStyle name="SAPBEXformats 2 5 2 2" xfId="3279"/>
    <cellStyle name="SAPBEXformats 2 5 2 2 2" xfId="10034"/>
    <cellStyle name="SAPBEXformats 2 5 2 2 2 2" xfId="16587"/>
    <cellStyle name="SAPBEXformats 2 5 2 2 2 2 2" xfId="26642"/>
    <cellStyle name="SAPBEXformats 2 5 2 2 2 3" xfId="23100"/>
    <cellStyle name="SAPBEXformats 2 5 2 2 3" xfId="11964"/>
    <cellStyle name="SAPBEXformats 2 5 2 2 3 2" xfId="18289"/>
    <cellStyle name="SAPBEXformats 2 5 2 2 3 2 2" xfId="27654"/>
    <cellStyle name="SAPBEXformats 2 5 2 2 3 3" xfId="24072"/>
    <cellStyle name="SAPBEXformats 2 5 2 2 4" xfId="7855"/>
    <cellStyle name="SAPBEXformats 2 5 2 2 4 2" xfId="21859"/>
    <cellStyle name="SAPBEXformats 2 5 2 2 5" xfId="15013"/>
    <cellStyle name="SAPBEXformats 2 5 2 2 5 2" xfId="25574"/>
    <cellStyle name="SAPBEXformats 2 5 2 2 6" xfId="19778"/>
    <cellStyle name="SAPBEXformats 2 5 2 3" xfId="3752"/>
    <cellStyle name="SAPBEXformats 2 5 2 3 2" xfId="10507"/>
    <cellStyle name="SAPBEXformats 2 5 2 3 2 2" xfId="16910"/>
    <cellStyle name="SAPBEXformats 2 5 2 3 2 2 2" xfId="26914"/>
    <cellStyle name="SAPBEXformats 2 5 2 3 2 3" xfId="23366"/>
    <cellStyle name="SAPBEXformats 2 5 2 3 3" xfId="12437"/>
    <cellStyle name="SAPBEXformats 2 5 2 3 3 2" xfId="18760"/>
    <cellStyle name="SAPBEXformats 2 5 2 3 3 2 2" xfId="27924"/>
    <cellStyle name="SAPBEXformats 2 5 2 3 3 3" xfId="24336"/>
    <cellStyle name="SAPBEXformats 2 5 2 3 4" xfId="8324"/>
    <cellStyle name="SAPBEXformats 2 5 2 3 4 2" xfId="22320"/>
    <cellStyle name="SAPBEXformats 2 5 2 3 5" xfId="15484"/>
    <cellStyle name="SAPBEXformats 2 5 2 3 5 2" xfId="25844"/>
    <cellStyle name="SAPBEXformats 2 5 2 3 6" xfId="20042"/>
    <cellStyle name="SAPBEXformats 2 5 2 4" xfId="6174"/>
    <cellStyle name="SAPBEXformats 2 5 2 4 2" xfId="13413"/>
    <cellStyle name="SAPBEXformats 2 5 2 4 2 2" xfId="24880"/>
    <cellStyle name="SAPBEXformats 2 5 2 4 3" xfId="21130"/>
    <cellStyle name="SAPBEXformats 2 5 2 5" xfId="5605"/>
    <cellStyle name="SAPBEXformats 2 5 2 5 2" xfId="12966"/>
    <cellStyle name="SAPBEXformats 2 5 2 5 2 2" xfId="24677"/>
    <cellStyle name="SAPBEXformats 2 5 2 5 3" xfId="20928"/>
    <cellStyle name="SAPBEXformats 2 5 2 6" xfId="9547"/>
    <cellStyle name="SAPBEXformats 2 5 2 6 2" xfId="16198"/>
    <cellStyle name="SAPBEXformats 2 5 2 6 2 2" xfId="26329"/>
    <cellStyle name="SAPBEXformats 2 5 2 6 3" xfId="22805"/>
    <cellStyle name="SAPBEXformats 2 5 2 7" xfId="12664"/>
    <cellStyle name="SAPBEXformats 2 5 2 7 2" xfId="24458"/>
    <cellStyle name="SAPBEXformats 2 5 2 8" xfId="19141"/>
    <cellStyle name="SAPBEXformats 2 5 3" xfId="3035"/>
    <cellStyle name="SAPBEXformats 2 5 3 2" xfId="9801"/>
    <cellStyle name="SAPBEXformats 2 5 3 2 2" xfId="16430"/>
    <cellStyle name="SAPBEXformats 2 5 3 2 2 2" xfId="26522"/>
    <cellStyle name="SAPBEXformats 2 5 3 2 3" xfId="22981"/>
    <cellStyle name="SAPBEXformats 2 5 3 3" xfId="11738"/>
    <cellStyle name="SAPBEXformats 2 5 3 3 2" xfId="18064"/>
    <cellStyle name="SAPBEXformats 2 5 3 3 2 2" xfId="27537"/>
    <cellStyle name="SAPBEXformats 2 5 3 3 3" xfId="23956"/>
    <cellStyle name="SAPBEXformats 2 5 3 4" xfId="7622"/>
    <cellStyle name="SAPBEXformats 2 5 3 4 2" xfId="21723"/>
    <cellStyle name="SAPBEXformats 2 5 3 5" xfId="14787"/>
    <cellStyle name="SAPBEXformats 2 5 3 5 2" xfId="25457"/>
    <cellStyle name="SAPBEXformats 2 5 3 6" xfId="19662"/>
    <cellStyle name="SAPBEXformats 2 5 4" xfId="3550"/>
    <cellStyle name="SAPBEXformats 2 5 4 2" xfId="10305"/>
    <cellStyle name="SAPBEXformats 2 5 4 2 2" xfId="16783"/>
    <cellStyle name="SAPBEXformats 2 5 4 2 2 2" xfId="26799"/>
    <cellStyle name="SAPBEXformats 2 5 4 2 3" xfId="23251"/>
    <cellStyle name="SAPBEXformats 2 5 4 3" xfId="12235"/>
    <cellStyle name="SAPBEXformats 2 5 4 3 2" xfId="18558"/>
    <cellStyle name="SAPBEXformats 2 5 4 3 2 2" xfId="27809"/>
    <cellStyle name="SAPBEXformats 2 5 4 3 3" xfId="24221"/>
    <cellStyle name="SAPBEXformats 2 5 4 4" xfId="8126"/>
    <cellStyle name="SAPBEXformats 2 5 4 4 2" xfId="22123"/>
    <cellStyle name="SAPBEXformats 2 5 4 5" xfId="15282"/>
    <cellStyle name="SAPBEXformats 2 5 4 5 2" xfId="25729"/>
    <cellStyle name="SAPBEXformats 2 5 4 6" xfId="19927"/>
    <cellStyle name="SAPBEXformats 2 5 5" xfId="4048"/>
    <cellStyle name="SAPBEXformats 2 5 5 2" xfId="20201"/>
    <cellStyle name="SAPBEXformats 2 5 6" xfId="19197"/>
    <cellStyle name="SAPBEXformats 2 5 7" xfId="28252"/>
    <cellStyle name="SAPBEXformats 2 6" xfId="2397"/>
    <cellStyle name="SAPBEXformats 2 6 2" xfId="5428"/>
    <cellStyle name="SAPBEXformats 2 6 2 2" xfId="12930"/>
    <cellStyle name="SAPBEXformats 2 6 2 2 2" xfId="24667"/>
    <cellStyle name="SAPBEXformats 2 6 2 3" xfId="20887"/>
    <cellStyle name="SAPBEXformats 2 6 3" xfId="6994"/>
    <cellStyle name="SAPBEXformats 2 6 3 2" xfId="14168"/>
    <cellStyle name="SAPBEXformats 2 6 3 2 2" xfId="25116"/>
    <cellStyle name="SAPBEXformats 2 6 3 3" xfId="21358"/>
    <cellStyle name="SAPBEXformats 2 6 4" xfId="9177"/>
    <cellStyle name="SAPBEXformats 2 6 4 2" xfId="15999"/>
    <cellStyle name="SAPBEXformats 2 6 4 2 2" xfId="26178"/>
    <cellStyle name="SAPBEXformats 2 6 4 3" xfId="22662"/>
    <cellStyle name="SAPBEXformats 2 6 5" xfId="11197"/>
    <cellStyle name="SAPBEXformats 2 6 5 2" xfId="17526"/>
    <cellStyle name="SAPBEXformats 2 6 5 2 2" xfId="27198"/>
    <cellStyle name="SAPBEXformats 2 6 5 3" xfId="23642"/>
    <cellStyle name="SAPBEXformats 2 6 6" xfId="4361"/>
    <cellStyle name="SAPBEXformats 2 6 6 2" xfId="20405"/>
    <cellStyle name="SAPBEXformats 2 6 7" xfId="4636"/>
    <cellStyle name="SAPBEXformats 2 6 7 2" xfId="20634"/>
    <cellStyle name="SAPBEXformats 2 7" xfId="2642"/>
    <cellStyle name="SAPBEXformats 2 7 2" xfId="9421"/>
    <cellStyle name="SAPBEXformats 2 7 2 2" xfId="16072"/>
    <cellStyle name="SAPBEXformats 2 7 2 2 2" xfId="26224"/>
    <cellStyle name="SAPBEXformats 2 7 2 3" xfId="22705"/>
    <cellStyle name="SAPBEXformats 2 7 3" xfId="11381"/>
    <cellStyle name="SAPBEXformats 2 7 3 2" xfId="17709"/>
    <cellStyle name="SAPBEXformats 2 7 3 2 2" xfId="27243"/>
    <cellStyle name="SAPBEXformats 2 7 3 3" xfId="23684"/>
    <cellStyle name="SAPBEXformats 2 7 4" xfId="7240"/>
    <cellStyle name="SAPBEXformats 2 7 4 2" xfId="21404"/>
    <cellStyle name="SAPBEXformats 2 7 5" xfId="14413"/>
    <cellStyle name="SAPBEXformats 2 7 5 2" xfId="25162"/>
    <cellStyle name="SAPBEXformats 2 7 6" xfId="19389"/>
    <cellStyle name="SAPBEXformats 2 8" xfId="19016"/>
    <cellStyle name="SAPBEXformats 2 9" xfId="28068"/>
    <cellStyle name="SAPBEXformats 20" xfId="38844"/>
    <cellStyle name="SAPBEXformats 21" xfId="38988"/>
    <cellStyle name="SAPBEXformats 22" xfId="39129"/>
    <cellStyle name="SAPBEXformats 23" xfId="39266"/>
    <cellStyle name="SAPBEXformats 24" xfId="39402"/>
    <cellStyle name="SAPBEXformats 25" xfId="39275"/>
    <cellStyle name="SAPBEXformats 26" xfId="39616"/>
    <cellStyle name="SAPBEXformats 27" xfId="39737"/>
    <cellStyle name="SAPBEXformats 28" xfId="39857"/>
    <cellStyle name="SAPBEXformats 29" xfId="38757"/>
    <cellStyle name="SAPBEXformats 3" xfId="562"/>
    <cellStyle name="SAPBEXformats 3 2" xfId="1822"/>
    <cellStyle name="SAPBEXformats 3 2 2" xfId="2028"/>
    <cellStyle name="SAPBEXformats 3 2 2 2" xfId="3438"/>
    <cellStyle name="SAPBEXformats 3 2 2 2 2" xfId="10193"/>
    <cellStyle name="SAPBEXformats 3 2 2 2 2 2" xfId="16711"/>
    <cellStyle name="SAPBEXformats 3 2 2 2 2 2 2" xfId="26738"/>
    <cellStyle name="SAPBEXformats 3 2 2 2 2 3" xfId="23196"/>
    <cellStyle name="SAPBEXformats 3 2 2 2 3" xfId="12123"/>
    <cellStyle name="SAPBEXformats 3 2 2 2 3 2" xfId="18448"/>
    <cellStyle name="SAPBEXformats 3 2 2 2 3 2 2" xfId="27750"/>
    <cellStyle name="SAPBEXformats 3 2 2 2 3 3" xfId="24168"/>
    <cellStyle name="SAPBEXformats 3 2 2 2 4" xfId="8014"/>
    <cellStyle name="SAPBEXformats 3 2 2 2 4 2" xfId="22018"/>
    <cellStyle name="SAPBEXformats 3 2 2 2 5" xfId="15172"/>
    <cellStyle name="SAPBEXformats 3 2 2 2 5 2" xfId="25670"/>
    <cellStyle name="SAPBEXformats 3 2 2 2 6" xfId="19874"/>
    <cellStyle name="SAPBEXformats 3 2 2 3" xfId="3911"/>
    <cellStyle name="SAPBEXformats 3 2 2 3 2" xfId="10666"/>
    <cellStyle name="SAPBEXformats 3 2 2 3 2 2" xfId="17034"/>
    <cellStyle name="SAPBEXformats 3 2 2 3 2 2 2" xfId="27010"/>
    <cellStyle name="SAPBEXformats 3 2 2 3 2 3" xfId="23462"/>
    <cellStyle name="SAPBEXformats 3 2 2 3 3" xfId="12596"/>
    <cellStyle name="SAPBEXformats 3 2 2 3 3 2" xfId="18919"/>
    <cellStyle name="SAPBEXformats 3 2 2 3 3 2 2" xfId="28020"/>
    <cellStyle name="SAPBEXformats 3 2 2 3 3 3" xfId="24432"/>
    <cellStyle name="SAPBEXformats 3 2 2 3 4" xfId="8432"/>
    <cellStyle name="SAPBEXformats 3 2 2 3 4 2" xfId="22422"/>
    <cellStyle name="SAPBEXformats 3 2 2 3 5" xfId="15643"/>
    <cellStyle name="SAPBEXformats 3 2 2 3 5 2" xfId="25940"/>
    <cellStyle name="SAPBEXformats 3 2 2 3 6" xfId="20138"/>
    <cellStyle name="SAPBEXformats 3 2 2 4" xfId="6625"/>
    <cellStyle name="SAPBEXformats 3 2 2 4 2" xfId="13803"/>
    <cellStyle name="SAPBEXformats 3 2 2 4 2 2" xfId="24963"/>
    <cellStyle name="SAPBEXformats 3 2 2 4 3" xfId="21213"/>
    <cellStyle name="SAPBEXformats 3 2 2 5" xfId="8808"/>
    <cellStyle name="SAPBEXformats 3 2 2 5 2" xfId="15793"/>
    <cellStyle name="SAPBEXformats 3 2 2 5 2 2" xfId="26021"/>
    <cellStyle name="SAPBEXformats 3 2 2 5 3" xfId="22513"/>
    <cellStyle name="SAPBEXformats 3 2 2 6" xfId="10922"/>
    <cellStyle name="SAPBEXformats 3 2 2 6 2" xfId="17254"/>
    <cellStyle name="SAPBEXformats 3 2 2 6 2 2" xfId="27047"/>
    <cellStyle name="SAPBEXformats 3 2 2 6 3" xfId="23499"/>
    <cellStyle name="SAPBEXformats 3 2 2 7" xfId="12725"/>
    <cellStyle name="SAPBEXformats 3 2 2 7 2" xfId="24511"/>
    <cellStyle name="SAPBEXformats 3 2 2 8" xfId="19330"/>
    <cellStyle name="SAPBEXformats 3 2 3" xfId="3178"/>
    <cellStyle name="SAPBEXformats 3 2 3 2" xfId="9941"/>
    <cellStyle name="SAPBEXformats 3 2 3 2 2" xfId="16535"/>
    <cellStyle name="SAPBEXformats 3 2 3 2 2 2" xfId="26601"/>
    <cellStyle name="SAPBEXformats 3 2 3 2 3" xfId="23059"/>
    <cellStyle name="SAPBEXformats 3 2 3 3" xfId="11878"/>
    <cellStyle name="SAPBEXformats 3 2 3 3 2" xfId="18203"/>
    <cellStyle name="SAPBEXformats 3 2 3 3 2 2" xfId="27615"/>
    <cellStyle name="SAPBEXformats 3 2 3 3 3" xfId="24033"/>
    <cellStyle name="SAPBEXformats 3 2 3 4" xfId="7763"/>
    <cellStyle name="SAPBEXformats 3 2 3 4 2" xfId="21808"/>
    <cellStyle name="SAPBEXformats 3 2 3 5" xfId="14926"/>
    <cellStyle name="SAPBEXformats 3 2 3 5 2" xfId="25535"/>
    <cellStyle name="SAPBEXformats 3 2 3 6" xfId="19739"/>
    <cellStyle name="SAPBEXformats 3 2 4" xfId="3667"/>
    <cellStyle name="SAPBEXformats 3 2 4 2" xfId="10422"/>
    <cellStyle name="SAPBEXformats 3 2 4 2 2" xfId="16865"/>
    <cellStyle name="SAPBEXformats 3 2 4 2 2 2" xfId="26875"/>
    <cellStyle name="SAPBEXformats 3 2 4 2 3" xfId="23327"/>
    <cellStyle name="SAPBEXformats 3 2 4 3" xfId="12352"/>
    <cellStyle name="SAPBEXformats 3 2 4 3 2" xfId="18675"/>
    <cellStyle name="SAPBEXformats 3 2 4 3 2 2" xfId="27885"/>
    <cellStyle name="SAPBEXformats 3 2 4 3 3" xfId="24297"/>
    <cellStyle name="SAPBEXformats 3 2 4 4" xfId="8243"/>
    <cellStyle name="SAPBEXformats 3 2 4 4 2" xfId="22240"/>
    <cellStyle name="SAPBEXformats 3 2 4 5" xfId="15399"/>
    <cellStyle name="SAPBEXformats 3 2 4 5 2" xfId="25805"/>
    <cellStyle name="SAPBEXformats 3 2 4 6" xfId="20003"/>
    <cellStyle name="SAPBEXformats 3 2 5" xfId="3994"/>
    <cellStyle name="SAPBEXformats 3 2 5 2" xfId="20166"/>
    <cellStyle name="SAPBEXformats 3 2 6" xfId="19294"/>
    <cellStyle name="SAPBEXformats 3 2 7" xfId="28376"/>
    <cellStyle name="SAPBEXformats 3 3" xfId="2104"/>
    <cellStyle name="SAPBEXformats 3 3 2" xfId="2982"/>
    <cellStyle name="SAPBEXformats 3 3 2 2" xfId="7569"/>
    <cellStyle name="SAPBEXformats 3 3 2 2 2" xfId="14736"/>
    <cellStyle name="SAPBEXformats 3 3 2 2 2 2" xfId="25428"/>
    <cellStyle name="SAPBEXformats 3 3 2 2 3" xfId="21695"/>
    <cellStyle name="SAPBEXformats 3 3 2 3" xfId="9749"/>
    <cellStyle name="SAPBEXformats 3 3 2 3 2" xfId="16394"/>
    <cellStyle name="SAPBEXformats 3 3 2 3 2 2" xfId="26492"/>
    <cellStyle name="SAPBEXformats 3 3 2 3 3" xfId="22953"/>
    <cellStyle name="SAPBEXformats 3 3 2 4" xfId="11698"/>
    <cellStyle name="SAPBEXformats 3 3 2 4 2" xfId="18025"/>
    <cellStyle name="SAPBEXformats 3 3 2 4 2 2" xfId="27508"/>
    <cellStyle name="SAPBEXformats 3 3 2 4 3" xfId="23929"/>
    <cellStyle name="SAPBEXformats 3 3 2 5" xfId="5189"/>
    <cellStyle name="SAPBEXformats 3 3 2 5 2" xfId="20723"/>
    <cellStyle name="SAPBEXformats 3 3 2 6" xfId="12765"/>
    <cellStyle name="SAPBEXformats 3 3 2 6 2" xfId="24538"/>
    <cellStyle name="SAPBEXformats 3 3 2 7" xfId="19635"/>
    <cellStyle name="SAPBEXformats 3 3 3" xfId="3514"/>
    <cellStyle name="SAPBEXformats 3 3 3 2" xfId="10269"/>
    <cellStyle name="SAPBEXformats 3 3 3 2 2" xfId="16751"/>
    <cellStyle name="SAPBEXformats 3 3 3 2 2 2" xfId="26773"/>
    <cellStyle name="SAPBEXformats 3 3 3 2 3" xfId="23227"/>
    <cellStyle name="SAPBEXformats 3 3 3 3" xfId="12199"/>
    <cellStyle name="SAPBEXformats 3 3 3 3 2" xfId="18523"/>
    <cellStyle name="SAPBEXformats 3 3 3 3 2 2" xfId="27784"/>
    <cellStyle name="SAPBEXformats 3 3 3 3 3" xfId="24198"/>
    <cellStyle name="SAPBEXformats 3 3 3 4" xfId="8090"/>
    <cellStyle name="SAPBEXformats 3 3 3 4 2" xfId="22089"/>
    <cellStyle name="SAPBEXformats 3 3 3 5" xfId="15247"/>
    <cellStyle name="SAPBEXformats 3 3 3 5 2" xfId="25704"/>
    <cellStyle name="SAPBEXformats 3 3 3 6" xfId="19904"/>
    <cellStyle name="SAPBEXformats 3 3 4" xfId="6701"/>
    <cellStyle name="SAPBEXformats 3 3 4 2" xfId="13878"/>
    <cellStyle name="SAPBEXformats 3 3 4 2 2" xfId="24989"/>
    <cellStyle name="SAPBEXformats 3 3 4 3" xfId="21235"/>
    <cellStyle name="SAPBEXformats 3 3 5" xfId="8884"/>
    <cellStyle name="SAPBEXformats 3 3 5 2" xfId="15833"/>
    <cellStyle name="SAPBEXformats 3 3 5 2 2" xfId="26048"/>
    <cellStyle name="SAPBEXformats 3 3 5 3" xfId="22536"/>
    <cellStyle name="SAPBEXformats 3 3 6" xfId="10997"/>
    <cellStyle name="SAPBEXformats 3 3 6 2" xfId="17328"/>
    <cellStyle name="SAPBEXformats 3 3 6 2 2" xfId="27073"/>
    <cellStyle name="SAPBEXformats 3 3 6 3" xfId="23521"/>
    <cellStyle name="SAPBEXformats 3 3 7" xfId="4520"/>
    <cellStyle name="SAPBEXformats 3 3 7 2" xfId="20553"/>
    <cellStyle name="SAPBEXformats 3 3 8" xfId="4786"/>
    <cellStyle name="SAPBEXformats 3 3 8 2" xfId="20679"/>
    <cellStyle name="SAPBEXformats 3 4" xfId="2703"/>
    <cellStyle name="SAPBEXformats 3 4 2" xfId="9482"/>
    <cellStyle name="SAPBEXformats 3 4 2 2" xfId="16133"/>
    <cellStyle name="SAPBEXformats 3 4 2 2 2" xfId="26272"/>
    <cellStyle name="SAPBEXformats 3 4 2 3" xfId="22748"/>
    <cellStyle name="SAPBEXformats 3 4 3" xfId="11442"/>
    <cellStyle name="SAPBEXformats 3 4 3 2" xfId="17770"/>
    <cellStyle name="SAPBEXformats 3 4 3 2 2" xfId="27291"/>
    <cellStyle name="SAPBEXformats 3 4 3 3" xfId="23727"/>
    <cellStyle name="SAPBEXformats 3 4 4" xfId="7301"/>
    <cellStyle name="SAPBEXformats 3 4 4 2" xfId="21460"/>
    <cellStyle name="SAPBEXformats 3 4 5" xfId="14474"/>
    <cellStyle name="SAPBEXformats 3 4 5 2" xfId="25210"/>
    <cellStyle name="SAPBEXformats 3 4 6" xfId="19432"/>
    <cellStyle name="SAPBEXformats 3 5" xfId="28124"/>
    <cellStyle name="SAPBEXformats 30" xfId="39467"/>
    <cellStyle name="SAPBEXformats 31" xfId="39881"/>
    <cellStyle name="SAPBEXformats 32" xfId="39990"/>
    <cellStyle name="SAPBEXformats 33" xfId="40342"/>
    <cellStyle name="SAPBEXformats 4" xfId="1596"/>
    <cellStyle name="SAPBEXformats 4 2" xfId="1464"/>
    <cellStyle name="SAPBEXformats 4 2 2" xfId="3278"/>
    <cellStyle name="SAPBEXformats 4 2 2 2" xfId="10033"/>
    <cellStyle name="SAPBEXformats 4 2 2 2 2" xfId="16586"/>
    <cellStyle name="SAPBEXformats 4 2 2 2 2 2" xfId="26641"/>
    <cellStyle name="SAPBEXformats 4 2 2 2 3" xfId="23099"/>
    <cellStyle name="SAPBEXformats 4 2 2 3" xfId="11963"/>
    <cellStyle name="SAPBEXformats 4 2 2 3 2" xfId="18288"/>
    <cellStyle name="SAPBEXformats 4 2 2 3 2 2" xfId="27653"/>
    <cellStyle name="SAPBEXformats 4 2 2 3 3" xfId="24071"/>
    <cellStyle name="SAPBEXformats 4 2 2 4" xfId="7854"/>
    <cellStyle name="SAPBEXformats 4 2 2 4 2" xfId="21858"/>
    <cellStyle name="SAPBEXformats 4 2 2 5" xfId="15012"/>
    <cellStyle name="SAPBEXformats 4 2 2 5 2" xfId="25573"/>
    <cellStyle name="SAPBEXformats 4 2 2 6" xfId="19777"/>
    <cellStyle name="SAPBEXformats 4 2 3" xfId="3751"/>
    <cellStyle name="SAPBEXformats 4 2 3 2" xfId="10506"/>
    <cellStyle name="SAPBEXformats 4 2 3 2 2" xfId="16909"/>
    <cellStyle name="SAPBEXformats 4 2 3 2 2 2" xfId="26913"/>
    <cellStyle name="SAPBEXformats 4 2 3 2 3" xfId="23365"/>
    <cellStyle name="SAPBEXformats 4 2 3 3" xfId="12436"/>
    <cellStyle name="SAPBEXformats 4 2 3 3 2" xfId="18759"/>
    <cellStyle name="SAPBEXformats 4 2 3 3 2 2" xfId="27923"/>
    <cellStyle name="SAPBEXformats 4 2 3 3 3" xfId="24335"/>
    <cellStyle name="SAPBEXformats 4 2 3 4" xfId="8323"/>
    <cellStyle name="SAPBEXformats 4 2 3 4 2" xfId="22319"/>
    <cellStyle name="SAPBEXformats 4 2 3 5" xfId="15483"/>
    <cellStyle name="SAPBEXformats 4 2 3 5 2" xfId="25843"/>
    <cellStyle name="SAPBEXformats 4 2 3 6" xfId="20041"/>
    <cellStyle name="SAPBEXformats 4 2 4" xfId="6243"/>
    <cellStyle name="SAPBEXformats 4 2 4 2" xfId="13479"/>
    <cellStyle name="SAPBEXformats 4 2 4 2 2" xfId="24899"/>
    <cellStyle name="SAPBEXformats 4 2 4 3" xfId="21149"/>
    <cellStyle name="SAPBEXformats 4 2 5" xfId="8512"/>
    <cellStyle name="SAPBEXformats 4 2 5 2" xfId="15719"/>
    <cellStyle name="SAPBEXformats 4 2 5 2 2" xfId="25973"/>
    <cellStyle name="SAPBEXformats 4 2 5 3" xfId="22466"/>
    <cellStyle name="SAPBEXformats 4 2 6" xfId="5896"/>
    <cellStyle name="SAPBEXformats 4 2 6 2" xfId="13161"/>
    <cellStyle name="SAPBEXformats 4 2 6 2 2" xfId="24762"/>
    <cellStyle name="SAPBEXformats 4 2 6 3" xfId="21013"/>
    <cellStyle name="SAPBEXformats 4 2 7" xfId="12683"/>
    <cellStyle name="SAPBEXformats 4 2 7 2" xfId="24475"/>
    <cellStyle name="SAPBEXformats 4 2 8" xfId="19158"/>
    <cellStyle name="SAPBEXformats 4 3" xfId="2805"/>
    <cellStyle name="SAPBEXformats 4 3 2" xfId="9576"/>
    <cellStyle name="SAPBEXformats 4 3 2 2" xfId="16227"/>
    <cellStyle name="SAPBEXformats 4 3 2 2 2" xfId="26353"/>
    <cellStyle name="SAPBEXformats 4 3 2 3" xfId="22828"/>
    <cellStyle name="SAPBEXformats 4 3 3" xfId="11531"/>
    <cellStyle name="SAPBEXformats 4 3 3 2" xfId="17858"/>
    <cellStyle name="SAPBEXformats 4 3 3 2 2" xfId="27369"/>
    <cellStyle name="SAPBEXformats 4 3 3 3" xfId="23804"/>
    <cellStyle name="SAPBEXformats 4 3 4" xfId="7395"/>
    <cellStyle name="SAPBEXformats 4 3 4 2" xfId="21548"/>
    <cellStyle name="SAPBEXformats 4 3 5" xfId="14563"/>
    <cellStyle name="SAPBEXformats 4 3 5 2" xfId="25289"/>
    <cellStyle name="SAPBEXformats 4 3 6" xfId="19510"/>
    <cellStyle name="SAPBEXformats 4 4" xfId="2947"/>
    <cellStyle name="SAPBEXformats 4 4 2" xfId="9714"/>
    <cellStyle name="SAPBEXformats 4 4 2 2" xfId="16360"/>
    <cellStyle name="SAPBEXformats 4 4 2 2 2" xfId="26468"/>
    <cellStyle name="SAPBEXformats 4 4 2 3" xfId="22934"/>
    <cellStyle name="SAPBEXformats 4 4 3" xfId="11664"/>
    <cellStyle name="SAPBEXformats 4 4 3 2" xfId="17991"/>
    <cellStyle name="SAPBEXformats 4 4 3 2 2" xfId="27484"/>
    <cellStyle name="SAPBEXformats 4 4 3 3" xfId="23910"/>
    <cellStyle name="SAPBEXformats 4 4 4" xfId="7534"/>
    <cellStyle name="SAPBEXformats 4 4 4 2" xfId="21666"/>
    <cellStyle name="SAPBEXformats 4 4 5" xfId="14701"/>
    <cellStyle name="SAPBEXformats 4 4 5 2" xfId="25404"/>
    <cellStyle name="SAPBEXformats 4 4 6" xfId="19616"/>
    <cellStyle name="SAPBEXformats 4 5" xfId="4049"/>
    <cellStyle name="SAPBEXformats 4 5 2" xfId="20202"/>
    <cellStyle name="SAPBEXformats 4 6" xfId="19196"/>
    <cellStyle name="SAPBEXformats 4 7" xfId="28251"/>
    <cellStyle name="SAPBEXformats 5" xfId="2351"/>
    <cellStyle name="SAPBEXformats 5 2" xfId="5387"/>
    <cellStyle name="SAPBEXformats 5 2 2" xfId="12910"/>
    <cellStyle name="SAPBEXformats 5 2 2 2" xfId="24650"/>
    <cellStyle name="SAPBEXformats 5 2 3" xfId="20867"/>
    <cellStyle name="SAPBEXformats 5 3" xfId="6948"/>
    <cellStyle name="SAPBEXformats 5 3 2" xfId="14122"/>
    <cellStyle name="SAPBEXformats 5 3 2 2" xfId="25099"/>
    <cellStyle name="SAPBEXformats 5 3 3" xfId="21341"/>
    <cellStyle name="SAPBEXformats 5 4" xfId="9131"/>
    <cellStyle name="SAPBEXformats 5 4 2" xfId="15979"/>
    <cellStyle name="SAPBEXformats 5 4 2 2" xfId="26161"/>
    <cellStyle name="SAPBEXformats 5 4 3" xfId="22645"/>
    <cellStyle name="SAPBEXformats 5 5" xfId="11159"/>
    <cellStyle name="SAPBEXformats 5 5 2" xfId="17488"/>
    <cellStyle name="SAPBEXformats 5 5 2 2" xfId="27181"/>
    <cellStyle name="SAPBEXformats 5 5 3" xfId="23625"/>
    <cellStyle name="SAPBEXformats 5 6" xfId="4360"/>
    <cellStyle name="SAPBEXformats 5 6 2" xfId="20404"/>
    <cellStyle name="SAPBEXformats 5 7" xfId="5264"/>
    <cellStyle name="SAPBEXformats 5 7 2" xfId="20788"/>
    <cellStyle name="SAPBEXformats 6" xfId="2641"/>
    <cellStyle name="SAPBEXformats 6 2" xfId="9420"/>
    <cellStyle name="SAPBEXformats 6 2 2" xfId="16071"/>
    <cellStyle name="SAPBEXformats 6 2 2 2" xfId="26223"/>
    <cellStyle name="SAPBEXformats 6 2 3" xfId="22704"/>
    <cellStyle name="SAPBEXformats 6 3" xfId="11380"/>
    <cellStyle name="SAPBEXformats 6 3 2" xfId="17708"/>
    <cellStyle name="SAPBEXformats 6 3 2 2" xfId="27242"/>
    <cellStyle name="SAPBEXformats 6 3 3" xfId="23683"/>
    <cellStyle name="SAPBEXformats 6 4" xfId="7239"/>
    <cellStyle name="SAPBEXformats 6 4 2" xfId="21403"/>
    <cellStyle name="SAPBEXformats 6 5" xfId="14412"/>
    <cellStyle name="SAPBEXformats 6 5 2" xfId="25161"/>
    <cellStyle name="SAPBEXformats 6 6" xfId="19388"/>
    <cellStyle name="SAPBEXformats 7" xfId="19015"/>
    <cellStyle name="SAPBEXformats 8" xfId="28067"/>
    <cellStyle name="SAPBEXformats 9" xfId="37125"/>
    <cellStyle name="SAPBEXheaderItem" xfId="343"/>
    <cellStyle name="SAPBEXheaderItem 10" xfId="37127"/>
    <cellStyle name="SAPBEXheaderItem 11" xfId="37105"/>
    <cellStyle name="SAPBEXheaderItem 12" xfId="37173"/>
    <cellStyle name="SAPBEXheaderItem 13" xfId="37083"/>
    <cellStyle name="SAPBEXheaderItem 14" xfId="37968"/>
    <cellStyle name="SAPBEXheaderItem 15" xfId="36986"/>
    <cellStyle name="SAPBEXheaderItem 16" xfId="37893"/>
    <cellStyle name="SAPBEXheaderItem 17" xfId="37920"/>
    <cellStyle name="SAPBEXheaderItem 18" xfId="36977"/>
    <cellStyle name="SAPBEXheaderItem 19" xfId="37857"/>
    <cellStyle name="SAPBEXheaderItem 2" xfId="344"/>
    <cellStyle name="SAPBEXheaderItem 2 10" xfId="37104"/>
    <cellStyle name="SAPBEXheaderItem 2 11" xfId="37174"/>
    <cellStyle name="SAPBEXheaderItem 2 12" xfId="37698"/>
    <cellStyle name="SAPBEXheaderItem 2 13" xfId="37837"/>
    <cellStyle name="SAPBEXheaderItem 2 14" xfId="38114"/>
    <cellStyle name="SAPBEXheaderItem 2 15" xfId="38255"/>
    <cellStyle name="SAPBEXheaderItem 2 16" xfId="38397"/>
    <cellStyle name="SAPBEXheaderItem 2 17" xfId="38540"/>
    <cellStyle name="SAPBEXheaderItem 2 18" xfId="38683"/>
    <cellStyle name="SAPBEXheaderItem 2 19" xfId="38826"/>
    <cellStyle name="SAPBEXheaderItem 2 2" xfId="1126"/>
    <cellStyle name="SAPBEXheaderItem 2 2 10" xfId="37972"/>
    <cellStyle name="SAPBEXheaderItem 2 2 11" xfId="38118"/>
    <cellStyle name="SAPBEXheaderItem 2 2 12" xfId="38259"/>
    <cellStyle name="SAPBEXheaderItem 2 2 13" xfId="38401"/>
    <cellStyle name="SAPBEXheaderItem 2 2 14" xfId="38544"/>
    <cellStyle name="SAPBEXheaderItem 2 2 15" xfId="38687"/>
    <cellStyle name="SAPBEXheaderItem 2 2 16" xfId="38830"/>
    <cellStyle name="SAPBEXheaderItem 2 2 17" xfId="38974"/>
    <cellStyle name="SAPBEXheaderItem 2 2 18" xfId="39115"/>
    <cellStyle name="SAPBEXheaderItem 2 2 19" xfId="39252"/>
    <cellStyle name="SAPBEXheaderItem 2 2 2" xfId="1742"/>
    <cellStyle name="SAPBEXheaderItem 2 2 2 2" xfId="923"/>
    <cellStyle name="SAPBEXheaderItem 2 2 2 2 2" xfId="3374"/>
    <cellStyle name="SAPBEXheaderItem 2 2 2 2 2 2" xfId="10129"/>
    <cellStyle name="SAPBEXheaderItem 2 2 2 2 2 2 2" xfId="16668"/>
    <cellStyle name="SAPBEXheaderItem 2 2 2 2 2 2 2 2" xfId="26708"/>
    <cellStyle name="SAPBEXheaderItem 2 2 2 2 2 2 3" xfId="23166"/>
    <cellStyle name="SAPBEXheaderItem 2 2 2 2 2 3" xfId="12059"/>
    <cellStyle name="SAPBEXheaderItem 2 2 2 2 2 3 2" xfId="18384"/>
    <cellStyle name="SAPBEXheaderItem 2 2 2 2 2 3 2 2" xfId="27720"/>
    <cellStyle name="SAPBEXheaderItem 2 2 2 2 2 3 3" xfId="24138"/>
    <cellStyle name="SAPBEXheaderItem 2 2 2 2 2 4" xfId="7950"/>
    <cellStyle name="SAPBEXheaderItem 2 2 2 2 2 4 2" xfId="21954"/>
    <cellStyle name="SAPBEXheaderItem 2 2 2 2 2 5" xfId="15108"/>
    <cellStyle name="SAPBEXheaderItem 2 2 2 2 2 5 2" xfId="25640"/>
    <cellStyle name="SAPBEXheaderItem 2 2 2 2 2 6" xfId="19844"/>
    <cellStyle name="SAPBEXheaderItem 2 2 2 2 3" xfId="3847"/>
    <cellStyle name="SAPBEXheaderItem 2 2 2 2 3 2" xfId="10602"/>
    <cellStyle name="SAPBEXheaderItem 2 2 2 2 3 2 2" xfId="16991"/>
    <cellStyle name="SAPBEXheaderItem 2 2 2 2 3 2 2 2" xfId="26980"/>
    <cellStyle name="SAPBEXheaderItem 2 2 2 2 3 2 3" xfId="23432"/>
    <cellStyle name="SAPBEXheaderItem 2 2 2 2 3 3" xfId="12532"/>
    <cellStyle name="SAPBEXheaderItem 2 2 2 2 3 3 2" xfId="18855"/>
    <cellStyle name="SAPBEXheaderItem 2 2 2 2 3 3 2 2" xfId="27990"/>
    <cellStyle name="SAPBEXheaderItem 2 2 2 2 3 3 3" xfId="24402"/>
    <cellStyle name="SAPBEXheaderItem 2 2 2 2 3 4" xfId="8396"/>
    <cellStyle name="SAPBEXheaderItem 2 2 2 2 3 4 2" xfId="22390"/>
    <cellStyle name="SAPBEXheaderItem 2 2 2 2 3 5" xfId="15579"/>
    <cellStyle name="SAPBEXheaderItem 2 2 2 2 3 5 2" xfId="25910"/>
    <cellStyle name="SAPBEXheaderItem 2 2 2 2 3 6" xfId="20108"/>
    <cellStyle name="SAPBEXheaderItem 2 2 2 2 4" xfId="5964"/>
    <cellStyle name="SAPBEXheaderItem 2 2 2 2 4 2" xfId="13225"/>
    <cellStyle name="SAPBEXheaderItem 2 2 2 2 4 2 2" xfId="24803"/>
    <cellStyle name="SAPBEXheaderItem 2 2 2 2 4 3" xfId="21054"/>
    <cellStyle name="SAPBEXheaderItem 2 2 2 2 5" xfId="5704"/>
    <cellStyle name="SAPBEXheaderItem 2 2 2 2 5 2" xfId="13043"/>
    <cellStyle name="SAPBEXheaderItem 2 2 2 2 5 2 2" xfId="24708"/>
    <cellStyle name="SAPBEXheaderItem 2 2 2 2 5 3" xfId="20960"/>
    <cellStyle name="SAPBEXheaderItem 2 2 2 2 6" xfId="5737"/>
    <cellStyle name="SAPBEXheaderItem 2 2 2 2 6 2" xfId="13059"/>
    <cellStyle name="SAPBEXheaderItem 2 2 2 2 6 2 2" xfId="24721"/>
    <cellStyle name="SAPBEXheaderItem 2 2 2 2 6 3" xfId="20973"/>
    <cellStyle name="SAPBEXheaderItem 2 2 2 2 7" xfId="4278"/>
    <cellStyle name="SAPBEXheaderItem 2 2 2 2 7 2" xfId="20340"/>
    <cellStyle name="SAPBEXheaderItem 2 2 2 2 8" xfId="19085"/>
    <cellStyle name="SAPBEXheaderItem 2 2 2 3" xfId="3111"/>
    <cellStyle name="SAPBEXheaderItem 2 2 2 3 2" xfId="9877"/>
    <cellStyle name="SAPBEXheaderItem 2 2 2 3 2 2" xfId="16492"/>
    <cellStyle name="SAPBEXheaderItem 2 2 2 3 2 2 2" xfId="26571"/>
    <cellStyle name="SAPBEXheaderItem 2 2 2 3 2 3" xfId="23029"/>
    <cellStyle name="SAPBEXheaderItem 2 2 2 3 3" xfId="11814"/>
    <cellStyle name="SAPBEXheaderItem 2 2 2 3 3 2" xfId="18139"/>
    <cellStyle name="SAPBEXheaderItem 2 2 2 3 3 2 2" xfId="27585"/>
    <cellStyle name="SAPBEXheaderItem 2 2 2 3 3 3" xfId="24003"/>
    <cellStyle name="SAPBEXheaderItem 2 2 2 3 4" xfId="7698"/>
    <cellStyle name="SAPBEXheaderItem 2 2 2 3 4 2" xfId="21778"/>
    <cellStyle name="SAPBEXheaderItem 2 2 2 3 5" xfId="14862"/>
    <cellStyle name="SAPBEXheaderItem 2 2 2 3 5 2" xfId="25505"/>
    <cellStyle name="SAPBEXheaderItem 2 2 2 3 6" xfId="19709"/>
    <cellStyle name="SAPBEXheaderItem 2 2 2 4" xfId="3616"/>
    <cellStyle name="SAPBEXheaderItem 2 2 2 4 2" xfId="10371"/>
    <cellStyle name="SAPBEXheaderItem 2 2 2 4 2 2" xfId="16835"/>
    <cellStyle name="SAPBEXheaderItem 2 2 2 4 2 2 2" xfId="26845"/>
    <cellStyle name="SAPBEXheaderItem 2 2 2 4 2 3" xfId="23297"/>
    <cellStyle name="SAPBEXheaderItem 2 2 2 4 3" xfId="12301"/>
    <cellStyle name="SAPBEXheaderItem 2 2 2 4 3 2" xfId="18624"/>
    <cellStyle name="SAPBEXheaderItem 2 2 2 4 3 2 2" xfId="27855"/>
    <cellStyle name="SAPBEXheaderItem 2 2 2 4 3 3" xfId="24267"/>
    <cellStyle name="SAPBEXheaderItem 2 2 2 4 4" xfId="8192"/>
    <cellStyle name="SAPBEXheaderItem 2 2 2 4 4 2" xfId="22189"/>
    <cellStyle name="SAPBEXheaderItem 2 2 2 4 5" xfId="15348"/>
    <cellStyle name="SAPBEXheaderItem 2 2 2 4 5 2" xfId="25775"/>
    <cellStyle name="SAPBEXheaderItem 2 2 2 4 6" xfId="19973"/>
    <cellStyle name="SAPBEXheaderItem 2 2 2 5" xfId="4010"/>
    <cellStyle name="SAPBEXheaderItem 2 2 2 5 2" xfId="20173"/>
    <cellStyle name="SAPBEXheaderItem 2 2 2 6" xfId="19264"/>
    <cellStyle name="SAPBEXheaderItem 2 2 2 7" xfId="28333"/>
    <cellStyle name="SAPBEXheaderItem 2 2 20" xfId="39388"/>
    <cellStyle name="SAPBEXheaderItem 2 2 21" xfId="39526"/>
    <cellStyle name="SAPBEXheaderItem 2 2 22" xfId="39651"/>
    <cellStyle name="SAPBEXheaderItem 2 2 23" xfId="39773"/>
    <cellStyle name="SAPBEXheaderItem 2 2 24" xfId="39892"/>
    <cellStyle name="SAPBEXheaderItem 2 2 25" xfId="40005"/>
    <cellStyle name="SAPBEXheaderItem 2 2 26" xfId="40112"/>
    <cellStyle name="SAPBEXheaderItem 2 2 27" xfId="40201"/>
    <cellStyle name="SAPBEXheaderItem 2 2 28" xfId="40296"/>
    <cellStyle name="SAPBEXheaderItem 2 2 29" xfId="40377"/>
    <cellStyle name="SAPBEXheaderItem 2 2 3" xfId="2225"/>
    <cellStyle name="SAPBEXheaderItem 2 2 3 2" xfId="5292"/>
    <cellStyle name="SAPBEXheaderItem 2 2 3 2 2" xfId="12853"/>
    <cellStyle name="SAPBEXheaderItem 2 2 3 2 2 2" xfId="24614"/>
    <cellStyle name="SAPBEXheaderItem 2 2 3 2 3" xfId="20810"/>
    <cellStyle name="SAPBEXheaderItem 2 2 3 3" xfId="6822"/>
    <cellStyle name="SAPBEXheaderItem 2 2 3 3 2" xfId="13996"/>
    <cellStyle name="SAPBEXheaderItem 2 2 3 3 2 2" xfId="25063"/>
    <cellStyle name="SAPBEXheaderItem 2 2 3 3 3" xfId="21307"/>
    <cellStyle name="SAPBEXheaderItem 2 2 3 4" xfId="9005"/>
    <cellStyle name="SAPBEXheaderItem 2 2 3 4 2" xfId="15922"/>
    <cellStyle name="SAPBEXheaderItem 2 2 3 4 2 2" xfId="26125"/>
    <cellStyle name="SAPBEXheaderItem 2 2 3 4 3" xfId="22611"/>
    <cellStyle name="SAPBEXheaderItem 2 2 3 5" xfId="11087"/>
    <cellStyle name="SAPBEXheaderItem 2 2 3 5 2" xfId="17416"/>
    <cellStyle name="SAPBEXheaderItem 2 2 3 5 2 2" xfId="27145"/>
    <cellStyle name="SAPBEXheaderItem 2 2 3 5 3" xfId="23591"/>
    <cellStyle name="SAPBEXheaderItem 2 2 3 6" xfId="4439"/>
    <cellStyle name="SAPBEXheaderItem 2 2 3 6 2" xfId="20483"/>
    <cellStyle name="SAPBEXheaderItem 2 2 3 7" xfId="4651"/>
    <cellStyle name="SAPBEXheaderItem 2 2 3 7 2" xfId="20642"/>
    <cellStyle name="SAPBEXheaderItem 2 2 30" xfId="40438"/>
    <cellStyle name="SAPBEXheaderItem 2 2 31" xfId="40480"/>
    <cellStyle name="SAPBEXheaderItem 2 2 4" xfId="2897"/>
    <cellStyle name="SAPBEXheaderItem 2 2 4 2" xfId="9664"/>
    <cellStyle name="SAPBEXheaderItem 2 2 4 2 2" xfId="16312"/>
    <cellStyle name="SAPBEXheaderItem 2 2 4 2 2 2" xfId="26426"/>
    <cellStyle name="SAPBEXheaderItem 2 2 4 2 3" xfId="22894"/>
    <cellStyle name="SAPBEXheaderItem 2 2 4 3" xfId="11616"/>
    <cellStyle name="SAPBEXheaderItem 2 2 4 3 2" xfId="17943"/>
    <cellStyle name="SAPBEXheaderItem 2 2 4 3 2 2" xfId="27442"/>
    <cellStyle name="SAPBEXheaderItem 2 2 4 3 3" xfId="23870"/>
    <cellStyle name="SAPBEXheaderItem 2 2 4 4" xfId="7484"/>
    <cellStyle name="SAPBEXheaderItem 2 2 4 4 2" xfId="21621"/>
    <cellStyle name="SAPBEXheaderItem 2 2 4 5" xfId="14651"/>
    <cellStyle name="SAPBEXheaderItem 2 2 4 5 2" xfId="25362"/>
    <cellStyle name="SAPBEXheaderItem 2 2 4 6" xfId="19576"/>
    <cellStyle name="SAPBEXheaderItem 2 2 5" xfId="2731"/>
    <cellStyle name="SAPBEXheaderItem 2 2 5 2" xfId="9510"/>
    <cellStyle name="SAPBEXheaderItem 2 2 5 2 2" xfId="16161"/>
    <cellStyle name="SAPBEXheaderItem 2 2 5 2 2 2" xfId="26299"/>
    <cellStyle name="SAPBEXheaderItem 2 2 5 2 3" xfId="22775"/>
    <cellStyle name="SAPBEXheaderItem 2 2 5 3" xfId="11470"/>
    <cellStyle name="SAPBEXheaderItem 2 2 5 3 2" xfId="17798"/>
    <cellStyle name="SAPBEXheaderItem 2 2 5 3 2 2" xfId="27318"/>
    <cellStyle name="SAPBEXheaderItem 2 2 5 3 3" xfId="23754"/>
    <cellStyle name="SAPBEXheaderItem 2 2 5 4" xfId="7329"/>
    <cellStyle name="SAPBEXheaderItem 2 2 5 4 2" xfId="21488"/>
    <cellStyle name="SAPBEXheaderItem 2 2 5 5" xfId="14502"/>
    <cellStyle name="SAPBEXheaderItem 2 2 5 5 2" xfId="25237"/>
    <cellStyle name="SAPBEXheaderItem 2 2 5 6" xfId="19459"/>
    <cellStyle name="SAPBEXheaderItem 2 2 6" xfId="28196"/>
    <cellStyle name="SAPBEXheaderItem 2 2 7" xfId="37556"/>
    <cellStyle name="SAPBEXheaderItem 2 2 8" xfId="37684"/>
    <cellStyle name="SAPBEXheaderItem 2 2 9" xfId="37824"/>
    <cellStyle name="SAPBEXheaderItem 2 20" xfId="38970"/>
    <cellStyle name="SAPBEXheaderItem 2 21" xfId="39111"/>
    <cellStyle name="SAPBEXheaderItem 2 22" xfId="39248"/>
    <cellStyle name="SAPBEXheaderItem 2 23" xfId="39384"/>
    <cellStyle name="SAPBEXheaderItem 2 24" xfId="39522"/>
    <cellStyle name="SAPBEXheaderItem 2 25" xfId="39440"/>
    <cellStyle name="SAPBEXheaderItem 2 26" xfId="39665"/>
    <cellStyle name="SAPBEXheaderItem 2 27" xfId="39787"/>
    <cellStyle name="SAPBEXheaderItem 2 28" xfId="39906"/>
    <cellStyle name="SAPBEXheaderItem 2 29" xfId="39730"/>
    <cellStyle name="SAPBEXheaderItem 2 3" xfId="1093"/>
    <cellStyle name="SAPBEXheaderItem 2 3 10" xfId="37867"/>
    <cellStyle name="SAPBEXheaderItem 2 3 11" xfId="37753"/>
    <cellStyle name="SAPBEXheaderItem 2 3 12" xfId="37894"/>
    <cellStyle name="SAPBEXheaderItem 2 3 13" xfId="37285"/>
    <cellStyle name="SAPBEXheaderItem 2 3 14" xfId="38066"/>
    <cellStyle name="SAPBEXheaderItem 2 3 15" xfId="38208"/>
    <cellStyle name="SAPBEXheaderItem 2 3 16" xfId="38349"/>
    <cellStyle name="SAPBEXheaderItem 2 3 17" xfId="38492"/>
    <cellStyle name="SAPBEXheaderItem 2 3 18" xfId="38634"/>
    <cellStyle name="SAPBEXheaderItem 2 3 19" xfId="38777"/>
    <cellStyle name="SAPBEXheaderItem 2 3 2" xfId="1729"/>
    <cellStyle name="SAPBEXheaderItem 2 3 2 2" xfId="926"/>
    <cellStyle name="SAPBEXheaderItem 2 3 2 2 2" xfId="3362"/>
    <cellStyle name="SAPBEXheaderItem 2 3 2 2 2 2" xfId="10117"/>
    <cellStyle name="SAPBEXheaderItem 2 3 2 2 2 2 2" xfId="16658"/>
    <cellStyle name="SAPBEXheaderItem 2 3 2 2 2 2 2 2" xfId="26698"/>
    <cellStyle name="SAPBEXheaderItem 2 3 2 2 2 2 3" xfId="23156"/>
    <cellStyle name="SAPBEXheaderItem 2 3 2 2 2 3" xfId="12047"/>
    <cellStyle name="SAPBEXheaderItem 2 3 2 2 2 3 2" xfId="18372"/>
    <cellStyle name="SAPBEXheaderItem 2 3 2 2 2 3 2 2" xfId="27710"/>
    <cellStyle name="SAPBEXheaderItem 2 3 2 2 2 3 3" xfId="24128"/>
    <cellStyle name="SAPBEXheaderItem 2 3 2 2 2 4" xfId="7938"/>
    <cellStyle name="SAPBEXheaderItem 2 3 2 2 2 4 2" xfId="21942"/>
    <cellStyle name="SAPBEXheaderItem 2 3 2 2 2 5" xfId="15096"/>
    <cellStyle name="SAPBEXheaderItem 2 3 2 2 2 5 2" xfId="25630"/>
    <cellStyle name="SAPBEXheaderItem 2 3 2 2 2 6" xfId="19834"/>
    <cellStyle name="SAPBEXheaderItem 2 3 2 2 3" xfId="3835"/>
    <cellStyle name="SAPBEXheaderItem 2 3 2 2 3 2" xfId="10590"/>
    <cellStyle name="SAPBEXheaderItem 2 3 2 2 3 2 2" xfId="16981"/>
    <cellStyle name="SAPBEXheaderItem 2 3 2 2 3 2 2 2" xfId="26970"/>
    <cellStyle name="SAPBEXheaderItem 2 3 2 2 3 2 3" xfId="23422"/>
    <cellStyle name="SAPBEXheaderItem 2 3 2 2 3 3" xfId="12520"/>
    <cellStyle name="SAPBEXheaderItem 2 3 2 2 3 3 2" xfId="18843"/>
    <cellStyle name="SAPBEXheaderItem 2 3 2 2 3 3 2 2" xfId="27980"/>
    <cellStyle name="SAPBEXheaderItem 2 3 2 2 3 3 3" xfId="24392"/>
    <cellStyle name="SAPBEXheaderItem 2 3 2 2 3 4" xfId="8384"/>
    <cellStyle name="SAPBEXheaderItem 2 3 2 2 3 4 2" xfId="22378"/>
    <cellStyle name="SAPBEXheaderItem 2 3 2 2 3 5" xfId="15567"/>
    <cellStyle name="SAPBEXheaderItem 2 3 2 2 3 5 2" xfId="25900"/>
    <cellStyle name="SAPBEXheaderItem 2 3 2 2 3 6" xfId="20098"/>
    <cellStyle name="SAPBEXheaderItem 2 3 2 2 4" xfId="5967"/>
    <cellStyle name="SAPBEXheaderItem 2 3 2 2 4 2" xfId="13228"/>
    <cellStyle name="SAPBEXheaderItem 2 3 2 2 4 2 2" xfId="24806"/>
    <cellStyle name="SAPBEXheaderItem 2 3 2 2 4 3" xfId="21057"/>
    <cellStyle name="SAPBEXheaderItem 2 3 2 2 5" xfId="5706"/>
    <cellStyle name="SAPBEXheaderItem 2 3 2 2 5 2" xfId="13045"/>
    <cellStyle name="SAPBEXheaderItem 2 3 2 2 5 2 2" xfId="24710"/>
    <cellStyle name="SAPBEXheaderItem 2 3 2 2 5 3" xfId="20962"/>
    <cellStyle name="SAPBEXheaderItem 2 3 2 2 6" xfId="5634"/>
    <cellStyle name="SAPBEXheaderItem 2 3 2 2 6 2" xfId="12986"/>
    <cellStyle name="SAPBEXheaderItem 2 3 2 2 6 2 2" xfId="24689"/>
    <cellStyle name="SAPBEXheaderItem 2 3 2 2 6 3" xfId="20940"/>
    <cellStyle name="SAPBEXheaderItem 2 3 2 2 7" xfId="4249"/>
    <cellStyle name="SAPBEXheaderItem 2 3 2 2 7 2" xfId="20316"/>
    <cellStyle name="SAPBEXheaderItem 2 3 2 2 8" xfId="19088"/>
    <cellStyle name="SAPBEXheaderItem 2 3 2 3" xfId="3099"/>
    <cellStyle name="SAPBEXheaderItem 2 3 2 3 2" xfId="9865"/>
    <cellStyle name="SAPBEXheaderItem 2 3 2 3 2 2" xfId="16482"/>
    <cellStyle name="SAPBEXheaderItem 2 3 2 3 2 2 2" xfId="26561"/>
    <cellStyle name="SAPBEXheaderItem 2 3 2 3 2 3" xfId="23019"/>
    <cellStyle name="SAPBEXheaderItem 2 3 2 3 3" xfId="11802"/>
    <cellStyle name="SAPBEXheaderItem 2 3 2 3 3 2" xfId="18127"/>
    <cellStyle name="SAPBEXheaderItem 2 3 2 3 3 2 2" xfId="27575"/>
    <cellStyle name="SAPBEXheaderItem 2 3 2 3 3 3" xfId="23993"/>
    <cellStyle name="SAPBEXheaderItem 2 3 2 3 4" xfId="7686"/>
    <cellStyle name="SAPBEXheaderItem 2 3 2 3 4 2" xfId="21768"/>
    <cellStyle name="SAPBEXheaderItem 2 3 2 3 5" xfId="14850"/>
    <cellStyle name="SAPBEXheaderItem 2 3 2 3 5 2" xfId="25495"/>
    <cellStyle name="SAPBEXheaderItem 2 3 2 3 6" xfId="19699"/>
    <cellStyle name="SAPBEXheaderItem 2 3 2 4" xfId="3604"/>
    <cellStyle name="SAPBEXheaderItem 2 3 2 4 2" xfId="10359"/>
    <cellStyle name="SAPBEXheaderItem 2 3 2 4 2 2" xfId="16825"/>
    <cellStyle name="SAPBEXheaderItem 2 3 2 4 2 2 2" xfId="26835"/>
    <cellStyle name="SAPBEXheaderItem 2 3 2 4 2 3" xfId="23287"/>
    <cellStyle name="SAPBEXheaderItem 2 3 2 4 3" xfId="12289"/>
    <cellStyle name="SAPBEXheaderItem 2 3 2 4 3 2" xfId="18612"/>
    <cellStyle name="SAPBEXheaderItem 2 3 2 4 3 2 2" xfId="27845"/>
    <cellStyle name="SAPBEXheaderItem 2 3 2 4 3 3" xfId="24257"/>
    <cellStyle name="SAPBEXheaderItem 2 3 2 4 4" xfId="8180"/>
    <cellStyle name="SAPBEXheaderItem 2 3 2 4 4 2" xfId="22177"/>
    <cellStyle name="SAPBEXheaderItem 2 3 2 4 5" xfId="15336"/>
    <cellStyle name="SAPBEXheaderItem 2 3 2 4 5 2" xfId="25765"/>
    <cellStyle name="SAPBEXheaderItem 2 3 2 4 6" xfId="19963"/>
    <cellStyle name="SAPBEXheaderItem 2 3 2 5" xfId="4022"/>
    <cellStyle name="SAPBEXheaderItem 2 3 2 5 2" xfId="20183"/>
    <cellStyle name="SAPBEXheaderItem 2 3 2 6" xfId="19254"/>
    <cellStyle name="SAPBEXheaderItem 2 3 2 7" xfId="28323"/>
    <cellStyle name="SAPBEXheaderItem 2 3 20" xfId="38922"/>
    <cellStyle name="SAPBEXheaderItem 2 3 21" xfId="39065"/>
    <cellStyle name="SAPBEXheaderItem 2 3 22" xfId="39203"/>
    <cellStyle name="SAPBEXheaderItem 2 3 23" xfId="38764"/>
    <cellStyle name="SAPBEXheaderItem 2 3 24" xfId="39474"/>
    <cellStyle name="SAPBEXheaderItem 2 3 25" xfId="39449"/>
    <cellStyle name="SAPBEXheaderItem 2 3 26" xfId="39675"/>
    <cellStyle name="SAPBEXheaderItem 2 3 27" xfId="40031"/>
    <cellStyle name="SAPBEXheaderItem 2 3 28" xfId="40237"/>
    <cellStyle name="SAPBEXheaderItem 2 3 29" xfId="40329"/>
    <cellStyle name="SAPBEXheaderItem 2 3 3" xfId="2339"/>
    <cellStyle name="SAPBEXheaderItem 2 3 3 2" xfId="5375"/>
    <cellStyle name="SAPBEXheaderItem 2 3 3 2 2" xfId="12900"/>
    <cellStyle name="SAPBEXheaderItem 2 3 3 2 2 2" xfId="24640"/>
    <cellStyle name="SAPBEXheaderItem 2 3 3 2 3" xfId="20857"/>
    <cellStyle name="SAPBEXheaderItem 2 3 3 3" xfId="6936"/>
    <cellStyle name="SAPBEXheaderItem 2 3 3 3 2" xfId="14110"/>
    <cellStyle name="SAPBEXheaderItem 2 3 3 3 2 2" xfId="25089"/>
    <cellStyle name="SAPBEXheaderItem 2 3 3 3 3" xfId="21331"/>
    <cellStyle name="SAPBEXheaderItem 2 3 3 4" xfId="9119"/>
    <cellStyle name="SAPBEXheaderItem 2 3 3 4 2" xfId="15969"/>
    <cellStyle name="SAPBEXheaderItem 2 3 3 4 2 2" xfId="26151"/>
    <cellStyle name="SAPBEXheaderItem 2 3 3 4 3" xfId="22635"/>
    <cellStyle name="SAPBEXheaderItem 2 3 3 5" xfId="11147"/>
    <cellStyle name="SAPBEXheaderItem 2 3 3 5 2" xfId="17476"/>
    <cellStyle name="SAPBEXheaderItem 2 3 3 5 2 2" xfId="27171"/>
    <cellStyle name="SAPBEXheaderItem 2 3 3 5 3" xfId="23615"/>
    <cellStyle name="SAPBEXheaderItem 2 3 3 6" xfId="4427"/>
    <cellStyle name="SAPBEXheaderItem 2 3 3 6 2" xfId="20471"/>
    <cellStyle name="SAPBEXheaderItem 2 3 3 7" xfId="5352"/>
    <cellStyle name="SAPBEXheaderItem 2 3 3 7 2" xfId="20846"/>
    <cellStyle name="SAPBEXheaderItem 2 3 30" xfId="40402"/>
    <cellStyle name="SAPBEXheaderItem 2 3 31" xfId="40459"/>
    <cellStyle name="SAPBEXheaderItem 2 3 4" xfId="2888"/>
    <cellStyle name="SAPBEXheaderItem 2 3 4 2" xfId="9655"/>
    <cellStyle name="SAPBEXheaderItem 2 3 4 2 2" xfId="16304"/>
    <cellStyle name="SAPBEXheaderItem 2 3 4 2 2 2" xfId="26418"/>
    <cellStyle name="SAPBEXheaderItem 2 3 4 2 3" xfId="22886"/>
    <cellStyle name="SAPBEXheaderItem 2 3 4 3" xfId="11608"/>
    <cellStyle name="SAPBEXheaderItem 2 3 4 3 2" xfId="17935"/>
    <cellStyle name="SAPBEXheaderItem 2 3 4 3 2 2" xfId="27434"/>
    <cellStyle name="SAPBEXheaderItem 2 3 4 3 3" xfId="23862"/>
    <cellStyle name="SAPBEXheaderItem 2 3 4 4" xfId="7475"/>
    <cellStyle name="SAPBEXheaderItem 2 3 4 4 2" xfId="21613"/>
    <cellStyle name="SAPBEXheaderItem 2 3 4 5" xfId="14642"/>
    <cellStyle name="SAPBEXheaderItem 2 3 4 5 2" xfId="25354"/>
    <cellStyle name="SAPBEXheaderItem 2 3 4 6" xfId="19568"/>
    <cellStyle name="SAPBEXheaderItem 2 3 5" xfId="2871"/>
    <cellStyle name="SAPBEXheaderItem 2 3 5 2" xfId="9638"/>
    <cellStyle name="SAPBEXheaderItem 2 3 5 2 2" xfId="16287"/>
    <cellStyle name="SAPBEXheaderItem 2 3 5 2 2 2" xfId="26404"/>
    <cellStyle name="SAPBEXheaderItem 2 3 5 2 3" xfId="22872"/>
    <cellStyle name="SAPBEXheaderItem 2 3 5 3" xfId="11591"/>
    <cellStyle name="SAPBEXheaderItem 2 3 5 3 2" xfId="17918"/>
    <cellStyle name="SAPBEXheaderItem 2 3 5 3 2 2" xfId="27420"/>
    <cellStyle name="SAPBEXheaderItem 2 3 5 3 3" xfId="23848"/>
    <cellStyle name="SAPBEXheaderItem 2 3 5 4" xfId="7458"/>
    <cellStyle name="SAPBEXheaderItem 2 3 5 4 2" xfId="21596"/>
    <cellStyle name="SAPBEXheaderItem 2 3 5 5" xfId="14625"/>
    <cellStyle name="SAPBEXheaderItem 2 3 5 5 2" xfId="25340"/>
    <cellStyle name="SAPBEXheaderItem 2 3 5 6" xfId="19554"/>
    <cellStyle name="SAPBEXheaderItem 2 3 6" xfId="28188"/>
    <cellStyle name="SAPBEXheaderItem 2 3 7" xfId="37453"/>
    <cellStyle name="SAPBEXheaderItem 2 3 8" xfId="36963"/>
    <cellStyle name="SAPBEXheaderItem 2 3 9" xfId="37728"/>
    <cellStyle name="SAPBEXheaderItem 2 30" xfId="39594"/>
    <cellStyle name="SAPBEXheaderItem 2 31" xfId="40232"/>
    <cellStyle name="SAPBEXheaderItem 2 32" xfId="40250"/>
    <cellStyle name="SAPBEXheaderItem 2 33" xfId="37261"/>
    <cellStyle name="SAPBEXheaderItem 2 4" xfId="1122"/>
    <cellStyle name="SAPBEXheaderItem 2 4 10" xfId="37604"/>
    <cellStyle name="SAPBEXheaderItem 2 4 11" xfId="37927"/>
    <cellStyle name="SAPBEXheaderItem 2 4 12" xfId="36999"/>
    <cellStyle name="SAPBEXheaderItem 2 4 13" xfId="38057"/>
    <cellStyle name="SAPBEXheaderItem 2 4 14" xfId="38199"/>
    <cellStyle name="SAPBEXheaderItem 2 4 15" xfId="38340"/>
    <cellStyle name="SAPBEXheaderItem 2 4 16" xfId="38483"/>
    <cellStyle name="SAPBEXheaderItem 2 4 17" xfId="38625"/>
    <cellStyle name="SAPBEXheaderItem 2 4 18" xfId="38769"/>
    <cellStyle name="SAPBEXheaderItem 2 4 19" xfId="38913"/>
    <cellStyle name="SAPBEXheaderItem 2 4 2" xfId="1738"/>
    <cellStyle name="SAPBEXheaderItem 2 4 2 2" xfId="924"/>
    <cellStyle name="SAPBEXheaderItem 2 4 2 2 2" xfId="3370"/>
    <cellStyle name="SAPBEXheaderItem 2 4 2 2 2 2" xfId="10125"/>
    <cellStyle name="SAPBEXheaderItem 2 4 2 2 2 2 2" xfId="16664"/>
    <cellStyle name="SAPBEXheaderItem 2 4 2 2 2 2 2 2" xfId="26704"/>
    <cellStyle name="SAPBEXheaderItem 2 4 2 2 2 2 3" xfId="23162"/>
    <cellStyle name="SAPBEXheaderItem 2 4 2 2 2 3" xfId="12055"/>
    <cellStyle name="SAPBEXheaderItem 2 4 2 2 2 3 2" xfId="18380"/>
    <cellStyle name="SAPBEXheaderItem 2 4 2 2 2 3 2 2" xfId="27716"/>
    <cellStyle name="SAPBEXheaderItem 2 4 2 2 2 3 3" xfId="24134"/>
    <cellStyle name="SAPBEXheaderItem 2 4 2 2 2 4" xfId="7946"/>
    <cellStyle name="SAPBEXheaderItem 2 4 2 2 2 4 2" xfId="21950"/>
    <cellStyle name="SAPBEXheaderItem 2 4 2 2 2 5" xfId="15104"/>
    <cellStyle name="SAPBEXheaderItem 2 4 2 2 2 5 2" xfId="25636"/>
    <cellStyle name="SAPBEXheaderItem 2 4 2 2 2 6" xfId="19840"/>
    <cellStyle name="SAPBEXheaderItem 2 4 2 2 3" xfId="3843"/>
    <cellStyle name="SAPBEXheaderItem 2 4 2 2 3 2" xfId="10598"/>
    <cellStyle name="SAPBEXheaderItem 2 4 2 2 3 2 2" xfId="16987"/>
    <cellStyle name="SAPBEXheaderItem 2 4 2 2 3 2 2 2" xfId="26976"/>
    <cellStyle name="SAPBEXheaderItem 2 4 2 2 3 2 3" xfId="23428"/>
    <cellStyle name="SAPBEXheaderItem 2 4 2 2 3 3" xfId="12528"/>
    <cellStyle name="SAPBEXheaderItem 2 4 2 2 3 3 2" xfId="18851"/>
    <cellStyle name="SAPBEXheaderItem 2 4 2 2 3 3 2 2" xfId="27986"/>
    <cellStyle name="SAPBEXheaderItem 2 4 2 2 3 3 3" xfId="24398"/>
    <cellStyle name="SAPBEXheaderItem 2 4 2 2 3 4" xfId="8392"/>
    <cellStyle name="SAPBEXheaderItem 2 4 2 2 3 4 2" xfId="22386"/>
    <cellStyle name="SAPBEXheaderItem 2 4 2 2 3 5" xfId="15575"/>
    <cellStyle name="SAPBEXheaderItem 2 4 2 2 3 5 2" xfId="25906"/>
    <cellStyle name="SAPBEXheaderItem 2 4 2 2 3 6" xfId="20104"/>
    <cellStyle name="SAPBEXheaderItem 2 4 2 2 4" xfId="5965"/>
    <cellStyle name="SAPBEXheaderItem 2 4 2 2 4 2" xfId="13226"/>
    <cellStyle name="SAPBEXheaderItem 2 4 2 2 4 2 2" xfId="24804"/>
    <cellStyle name="SAPBEXheaderItem 2 4 2 2 4 3" xfId="21055"/>
    <cellStyle name="SAPBEXheaderItem 2 4 2 2 5" xfId="5705"/>
    <cellStyle name="SAPBEXheaderItem 2 4 2 2 5 2" xfId="13044"/>
    <cellStyle name="SAPBEXheaderItem 2 4 2 2 5 2 2" xfId="24709"/>
    <cellStyle name="SAPBEXheaderItem 2 4 2 2 5 3" xfId="20961"/>
    <cellStyle name="SAPBEXheaderItem 2 4 2 2 6" xfId="6488"/>
    <cellStyle name="SAPBEXheaderItem 2 4 2 2 6 2" xfId="13669"/>
    <cellStyle name="SAPBEXheaderItem 2 4 2 2 6 2 2" xfId="24944"/>
    <cellStyle name="SAPBEXheaderItem 2 4 2 2 6 3" xfId="21194"/>
    <cellStyle name="SAPBEXheaderItem 2 4 2 2 7" xfId="4244"/>
    <cellStyle name="SAPBEXheaderItem 2 4 2 2 7 2" xfId="20311"/>
    <cellStyle name="SAPBEXheaderItem 2 4 2 2 8" xfId="19086"/>
    <cellStyle name="SAPBEXheaderItem 2 4 2 3" xfId="3107"/>
    <cellStyle name="SAPBEXheaderItem 2 4 2 3 2" xfId="9873"/>
    <cellStyle name="SAPBEXheaderItem 2 4 2 3 2 2" xfId="16488"/>
    <cellStyle name="SAPBEXheaderItem 2 4 2 3 2 2 2" xfId="26567"/>
    <cellStyle name="SAPBEXheaderItem 2 4 2 3 2 3" xfId="23025"/>
    <cellStyle name="SAPBEXheaderItem 2 4 2 3 3" xfId="11810"/>
    <cellStyle name="SAPBEXheaderItem 2 4 2 3 3 2" xfId="18135"/>
    <cellStyle name="SAPBEXheaderItem 2 4 2 3 3 2 2" xfId="27581"/>
    <cellStyle name="SAPBEXheaderItem 2 4 2 3 3 3" xfId="23999"/>
    <cellStyle name="SAPBEXheaderItem 2 4 2 3 4" xfId="7694"/>
    <cellStyle name="SAPBEXheaderItem 2 4 2 3 4 2" xfId="21774"/>
    <cellStyle name="SAPBEXheaderItem 2 4 2 3 5" xfId="14858"/>
    <cellStyle name="SAPBEXheaderItem 2 4 2 3 5 2" xfId="25501"/>
    <cellStyle name="SAPBEXheaderItem 2 4 2 3 6" xfId="19705"/>
    <cellStyle name="SAPBEXheaderItem 2 4 2 4" xfId="3612"/>
    <cellStyle name="SAPBEXheaderItem 2 4 2 4 2" xfId="10367"/>
    <cellStyle name="SAPBEXheaderItem 2 4 2 4 2 2" xfId="16831"/>
    <cellStyle name="SAPBEXheaderItem 2 4 2 4 2 2 2" xfId="26841"/>
    <cellStyle name="SAPBEXheaderItem 2 4 2 4 2 3" xfId="23293"/>
    <cellStyle name="SAPBEXheaderItem 2 4 2 4 3" xfId="12297"/>
    <cellStyle name="SAPBEXheaderItem 2 4 2 4 3 2" xfId="18620"/>
    <cellStyle name="SAPBEXheaderItem 2 4 2 4 3 2 2" xfId="27851"/>
    <cellStyle name="SAPBEXheaderItem 2 4 2 4 3 3" xfId="24263"/>
    <cellStyle name="SAPBEXheaderItem 2 4 2 4 4" xfId="8188"/>
    <cellStyle name="SAPBEXheaderItem 2 4 2 4 4 2" xfId="22185"/>
    <cellStyle name="SAPBEXheaderItem 2 4 2 4 5" xfId="15344"/>
    <cellStyle name="SAPBEXheaderItem 2 4 2 4 5 2" xfId="25771"/>
    <cellStyle name="SAPBEXheaderItem 2 4 2 4 6" xfId="19969"/>
    <cellStyle name="SAPBEXheaderItem 2 4 2 5" xfId="4014"/>
    <cellStyle name="SAPBEXheaderItem 2 4 2 5 2" xfId="20177"/>
    <cellStyle name="SAPBEXheaderItem 2 4 2 6" xfId="19260"/>
    <cellStyle name="SAPBEXheaderItem 2 4 2 7" xfId="28329"/>
    <cellStyle name="SAPBEXheaderItem 2 4 20" xfId="39056"/>
    <cellStyle name="SAPBEXheaderItem 2 4 21" xfId="39195"/>
    <cellStyle name="SAPBEXheaderItem 2 4 22" xfId="39330"/>
    <cellStyle name="SAPBEXheaderItem 2 4 23" xfId="39615"/>
    <cellStyle name="SAPBEXheaderItem 2 4 24" xfId="39736"/>
    <cellStyle name="SAPBEXheaderItem 2 4 25" xfId="39856"/>
    <cellStyle name="SAPBEXheaderItem 2 4 26" xfId="39974"/>
    <cellStyle name="SAPBEXheaderItem 2 4 27" xfId="39981"/>
    <cellStyle name="SAPBEXheaderItem 2 4 28" xfId="39873"/>
    <cellStyle name="SAPBEXheaderItem 2 4 29" xfId="40270"/>
    <cellStyle name="SAPBEXheaderItem 2 4 3" xfId="2226"/>
    <cellStyle name="SAPBEXheaderItem 2 4 3 2" xfId="5293"/>
    <cellStyle name="SAPBEXheaderItem 2 4 3 2 2" xfId="12854"/>
    <cellStyle name="SAPBEXheaderItem 2 4 3 2 2 2" xfId="24615"/>
    <cellStyle name="SAPBEXheaderItem 2 4 3 2 3" xfId="20811"/>
    <cellStyle name="SAPBEXheaderItem 2 4 3 3" xfId="6823"/>
    <cellStyle name="SAPBEXheaderItem 2 4 3 3 2" xfId="13997"/>
    <cellStyle name="SAPBEXheaderItem 2 4 3 3 2 2" xfId="25064"/>
    <cellStyle name="SAPBEXheaderItem 2 4 3 3 3" xfId="21308"/>
    <cellStyle name="SAPBEXheaderItem 2 4 3 4" xfId="9006"/>
    <cellStyle name="SAPBEXheaderItem 2 4 3 4 2" xfId="15923"/>
    <cellStyle name="SAPBEXheaderItem 2 4 3 4 2 2" xfId="26126"/>
    <cellStyle name="SAPBEXheaderItem 2 4 3 4 3" xfId="22612"/>
    <cellStyle name="SAPBEXheaderItem 2 4 3 5" xfId="11088"/>
    <cellStyle name="SAPBEXheaderItem 2 4 3 5 2" xfId="17417"/>
    <cellStyle name="SAPBEXheaderItem 2 4 3 5 2 2" xfId="27146"/>
    <cellStyle name="SAPBEXheaderItem 2 4 3 5 3" xfId="23592"/>
    <cellStyle name="SAPBEXheaderItem 2 4 3 6" xfId="4435"/>
    <cellStyle name="SAPBEXheaderItem 2 4 3 6 2" xfId="20479"/>
    <cellStyle name="SAPBEXheaderItem 2 4 3 7" xfId="4846"/>
    <cellStyle name="SAPBEXheaderItem 2 4 3 7 2" xfId="20684"/>
    <cellStyle name="SAPBEXheaderItem 2 4 30" xfId="40357"/>
    <cellStyle name="SAPBEXheaderItem 2 4 31" xfId="40352"/>
    <cellStyle name="SAPBEXheaderItem 2 4 4" xfId="2893"/>
    <cellStyle name="SAPBEXheaderItem 2 4 4 2" xfId="9660"/>
    <cellStyle name="SAPBEXheaderItem 2 4 4 2 2" xfId="16308"/>
    <cellStyle name="SAPBEXheaderItem 2 4 4 2 2 2" xfId="26422"/>
    <cellStyle name="SAPBEXheaderItem 2 4 4 2 3" xfId="22890"/>
    <cellStyle name="SAPBEXheaderItem 2 4 4 3" xfId="11612"/>
    <cellStyle name="SAPBEXheaderItem 2 4 4 3 2" xfId="17939"/>
    <cellStyle name="SAPBEXheaderItem 2 4 4 3 2 2" xfId="27438"/>
    <cellStyle name="SAPBEXheaderItem 2 4 4 3 3" xfId="23866"/>
    <cellStyle name="SAPBEXheaderItem 2 4 4 4" xfId="7480"/>
    <cellStyle name="SAPBEXheaderItem 2 4 4 4 2" xfId="21617"/>
    <cellStyle name="SAPBEXheaderItem 2 4 4 5" xfId="14647"/>
    <cellStyle name="SAPBEXheaderItem 2 4 4 5 2" xfId="25358"/>
    <cellStyle name="SAPBEXheaderItem 2 4 4 6" xfId="19572"/>
    <cellStyle name="SAPBEXheaderItem 2 4 5" xfId="2751"/>
    <cellStyle name="SAPBEXheaderItem 2 4 5 2" xfId="9530"/>
    <cellStyle name="SAPBEXheaderItem 2 4 5 2 2" xfId="16181"/>
    <cellStyle name="SAPBEXheaderItem 2 4 5 2 2 2" xfId="26319"/>
    <cellStyle name="SAPBEXheaderItem 2 4 5 2 3" xfId="22795"/>
    <cellStyle name="SAPBEXheaderItem 2 4 5 3" xfId="11490"/>
    <cellStyle name="SAPBEXheaderItem 2 4 5 3 2" xfId="17818"/>
    <cellStyle name="SAPBEXheaderItem 2 4 5 3 2 2" xfId="27338"/>
    <cellStyle name="SAPBEXheaderItem 2 4 5 3 3" xfId="23774"/>
    <cellStyle name="SAPBEXheaderItem 2 4 5 4" xfId="7349"/>
    <cellStyle name="SAPBEXheaderItem 2 4 5 4 2" xfId="21508"/>
    <cellStyle name="SAPBEXheaderItem 2 4 5 5" xfId="14522"/>
    <cellStyle name="SAPBEXheaderItem 2 4 5 5 2" xfId="25257"/>
    <cellStyle name="SAPBEXheaderItem 2 4 5 6" xfId="19479"/>
    <cellStyle name="SAPBEXheaderItem 2 4 6" xfId="28193"/>
    <cellStyle name="SAPBEXheaderItem 2 4 7" xfId="37350"/>
    <cellStyle name="SAPBEXheaderItem 2 4 8" xfId="36994"/>
    <cellStyle name="SAPBEXheaderItem 2 4 9" xfId="37373"/>
    <cellStyle name="SAPBEXheaderItem 2 5" xfId="1599"/>
    <cellStyle name="SAPBEXheaderItem 2 5 2" xfId="1362"/>
    <cellStyle name="SAPBEXheaderItem 2 5 2 2" xfId="3281"/>
    <cellStyle name="SAPBEXheaderItem 2 5 2 2 2" xfId="10036"/>
    <cellStyle name="SAPBEXheaderItem 2 5 2 2 2 2" xfId="16589"/>
    <cellStyle name="SAPBEXheaderItem 2 5 2 2 2 2 2" xfId="26644"/>
    <cellStyle name="SAPBEXheaderItem 2 5 2 2 2 3" xfId="23102"/>
    <cellStyle name="SAPBEXheaderItem 2 5 2 2 3" xfId="11966"/>
    <cellStyle name="SAPBEXheaderItem 2 5 2 2 3 2" xfId="18291"/>
    <cellStyle name="SAPBEXheaderItem 2 5 2 2 3 2 2" xfId="27656"/>
    <cellStyle name="SAPBEXheaderItem 2 5 2 2 3 3" xfId="24074"/>
    <cellStyle name="SAPBEXheaderItem 2 5 2 2 4" xfId="7857"/>
    <cellStyle name="SAPBEXheaderItem 2 5 2 2 4 2" xfId="21861"/>
    <cellStyle name="SAPBEXheaderItem 2 5 2 2 5" xfId="15015"/>
    <cellStyle name="SAPBEXheaderItem 2 5 2 2 5 2" xfId="25576"/>
    <cellStyle name="SAPBEXheaderItem 2 5 2 2 6" xfId="19780"/>
    <cellStyle name="SAPBEXheaderItem 2 5 2 3" xfId="3754"/>
    <cellStyle name="SAPBEXheaderItem 2 5 2 3 2" xfId="10509"/>
    <cellStyle name="SAPBEXheaderItem 2 5 2 3 2 2" xfId="16912"/>
    <cellStyle name="SAPBEXheaderItem 2 5 2 3 2 2 2" xfId="26916"/>
    <cellStyle name="SAPBEXheaderItem 2 5 2 3 2 3" xfId="23368"/>
    <cellStyle name="SAPBEXheaderItem 2 5 2 3 3" xfId="12439"/>
    <cellStyle name="SAPBEXheaderItem 2 5 2 3 3 2" xfId="18762"/>
    <cellStyle name="SAPBEXheaderItem 2 5 2 3 3 2 2" xfId="27926"/>
    <cellStyle name="SAPBEXheaderItem 2 5 2 3 3 3" xfId="24338"/>
    <cellStyle name="SAPBEXheaderItem 2 5 2 3 4" xfId="8326"/>
    <cellStyle name="SAPBEXheaderItem 2 5 2 3 4 2" xfId="22322"/>
    <cellStyle name="SAPBEXheaderItem 2 5 2 3 5" xfId="15486"/>
    <cellStyle name="SAPBEXheaderItem 2 5 2 3 5 2" xfId="25846"/>
    <cellStyle name="SAPBEXheaderItem 2 5 2 3 6" xfId="20044"/>
    <cellStyle name="SAPBEXheaderItem 2 5 2 4" xfId="6156"/>
    <cellStyle name="SAPBEXheaderItem 2 5 2 4 2" xfId="13396"/>
    <cellStyle name="SAPBEXheaderItem 2 5 2 4 2 2" xfId="24872"/>
    <cellStyle name="SAPBEXheaderItem 2 5 2 4 3" xfId="21123"/>
    <cellStyle name="SAPBEXheaderItem 2 5 2 5" xfId="5826"/>
    <cellStyle name="SAPBEXheaderItem 2 5 2 5 2" xfId="13112"/>
    <cellStyle name="SAPBEXheaderItem 2 5 2 5 2 2" xfId="24744"/>
    <cellStyle name="SAPBEXheaderItem 2 5 2 5 3" xfId="20995"/>
    <cellStyle name="SAPBEXheaderItem 2 5 2 6" xfId="8618"/>
    <cellStyle name="SAPBEXheaderItem 2 5 2 6 2" xfId="15762"/>
    <cellStyle name="SAPBEXheaderItem 2 5 2 6 2 2" xfId="26002"/>
    <cellStyle name="SAPBEXheaderItem 2 5 2 6 3" xfId="22494"/>
    <cellStyle name="SAPBEXheaderItem 2 5 2 7" xfId="4263"/>
    <cellStyle name="SAPBEXheaderItem 2 5 2 7 2" xfId="20328"/>
    <cellStyle name="SAPBEXheaderItem 2 5 2 8" xfId="19134"/>
    <cellStyle name="SAPBEXheaderItem 2 5 3" xfId="3036"/>
    <cellStyle name="SAPBEXheaderItem 2 5 3 2" xfId="9802"/>
    <cellStyle name="SAPBEXheaderItem 2 5 3 2 2" xfId="16431"/>
    <cellStyle name="SAPBEXheaderItem 2 5 3 2 2 2" xfId="26523"/>
    <cellStyle name="SAPBEXheaderItem 2 5 3 2 3" xfId="22982"/>
    <cellStyle name="SAPBEXheaderItem 2 5 3 3" xfId="11739"/>
    <cellStyle name="SAPBEXheaderItem 2 5 3 3 2" xfId="18065"/>
    <cellStyle name="SAPBEXheaderItem 2 5 3 3 2 2" xfId="27538"/>
    <cellStyle name="SAPBEXheaderItem 2 5 3 3 3" xfId="23957"/>
    <cellStyle name="SAPBEXheaderItem 2 5 3 4" xfId="7623"/>
    <cellStyle name="SAPBEXheaderItem 2 5 3 4 2" xfId="21724"/>
    <cellStyle name="SAPBEXheaderItem 2 5 3 5" xfId="14788"/>
    <cellStyle name="SAPBEXheaderItem 2 5 3 5 2" xfId="25458"/>
    <cellStyle name="SAPBEXheaderItem 2 5 3 6" xfId="19663"/>
    <cellStyle name="SAPBEXheaderItem 2 5 4" xfId="3551"/>
    <cellStyle name="SAPBEXheaderItem 2 5 4 2" xfId="10306"/>
    <cellStyle name="SAPBEXheaderItem 2 5 4 2 2" xfId="16784"/>
    <cellStyle name="SAPBEXheaderItem 2 5 4 2 2 2" xfId="26800"/>
    <cellStyle name="SAPBEXheaderItem 2 5 4 2 3" xfId="23252"/>
    <cellStyle name="SAPBEXheaderItem 2 5 4 3" xfId="12236"/>
    <cellStyle name="SAPBEXheaderItem 2 5 4 3 2" xfId="18559"/>
    <cellStyle name="SAPBEXheaderItem 2 5 4 3 2 2" xfId="27810"/>
    <cellStyle name="SAPBEXheaderItem 2 5 4 3 3" xfId="24222"/>
    <cellStyle name="SAPBEXheaderItem 2 5 4 4" xfId="8127"/>
    <cellStyle name="SAPBEXheaderItem 2 5 4 4 2" xfId="22124"/>
    <cellStyle name="SAPBEXheaderItem 2 5 4 5" xfId="15283"/>
    <cellStyle name="SAPBEXheaderItem 2 5 4 5 2" xfId="25730"/>
    <cellStyle name="SAPBEXheaderItem 2 5 4 6" xfId="19928"/>
    <cellStyle name="SAPBEXheaderItem 2 5 5" xfId="4210"/>
    <cellStyle name="SAPBEXheaderItem 2 5 5 2" xfId="20285"/>
    <cellStyle name="SAPBEXheaderItem 2 5 6" xfId="19199"/>
    <cellStyle name="SAPBEXheaderItem 2 5 7" xfId="28254"/>
    <cellStyle name="SAPBEXheaderItem 2 6" xfId="2390"/>
    <cellStyle name="SAPBEXheaderItem 2 6 2" xfId="2854"/>
    <cellStyle name="SAPBEXheaderItem 2 6 2 2" xfId="7441"/>
    <cellStyle name="SAPBEXheaderItem 2 6 2 2 2" xfId="14608"/>
    <cellStyle name="SAPBEXheaderItem 2 6 2 2 2 2" xfId="25329"/>
    <cellStyle name="SAPBEXheaderItem 2 6 2 2 3" xfId="21588"/>
    <cellStyle name="SAPBEXheaderItem 2 6 2 3" xfId="9621"/>
    <cellStyle name="SAPBEXheaderItem 2 6 2 3 2" xfId="16270"/>
    <cellStyle name="SAPBEXheaderItem 2 6 2 3 2 2" xfId="26393"/>
    <cellStyle name="SAPBEXheaderItem 2 6 2 3 3" xfId="22864"/>
    <cellStyle name="SAPBEXheaderItem 2 6 2 4" xfId="11574"/>
    <cellStyle name="SAPBEXheaderItem 2 6 2 4 2" xfId="17901"/>
    <cellStyle name="SAPBEXheaderItem 2 6 2 4 2 2" xfId="27409"/>
    <cellStyle name="SAPBEXheaderItem 2 6 2 4 3" xfId="23840"/>
    <cellStyle name="SAPBEXheaderItem 2 6 2 5" xfId="5421"/>
    <cellStyle name="SAPBEXheaderItem 2 6 2 5 2" xfId="20882"/>
    <cellStyle name="SAPBEXheaderItem 2 6 2 6" xfId="12926"/>
    <cellStyle name="SAPBEXheaderItem 2 6 2 6 2" xfId="24663"/>
    <cellStyle name="SAPBEXheaderItem 2 6 2 7" xfId="19546"/>
    <cellStyle name="SAPBEXheaderItem 2 6 3" xfId="3026"/>
    <cellStyle name="SAPBEXheaderItem 2 6 3 2" xfId="9792"/>
    <cellStyle name="SAPBEXheaderItem 2 6 3 2 2" xfId="16425"/>
    <cellStyle name="SAPBEXheaderItem 2 6 3 2 2 2" xfId="26517"/>
    <cellStyle name="SAPBEXheaderItem 2 6 3 2 3" xfId="22976"/>
    <cellStyle name="SAPBEXheaderItem 2 6 3 3" xfId="11729"/>
    <cellStyle name="SAPBEXheaderItem 2 6 3 3 2" xfId="18055"/>
    <cellStyle name="SAPBEXheaderItem 2 6 3 3 2 2" xfId="27532"/>
    <cellStyle name="SAPBEXheaderItem 2 6 3 3 3" xfId="23951"/>
    <cellStyle name="SAPBEXheaderItem 2 6 3 4" xfId="7613"/>
    <cellStyle name="SAPBEXheaderItem 2 6 3 4 2" xfId="21718"/>
    <cellStyle name="SAPBEXheaderItem 2 6 3 5" xfId="14778"/>
    <cellStyle name="SAPBEXheaderItem 2 6 3 5 2" xfId="25452"/>
    <cellStyle name="SAPBEXheaderItem 2 6 3 6" xfId="19657"/>
    <cellStyle name="SAPBEXheaderItem 2 6 4" xfId="6987"/>
    <cellStyle name="SAPBEXheaderItem 2 6 4 2" xfId="14161"/>
    <cellStyle name="SAPBEXheaderItem 2 6 4 2 2" xfId="25112"/>
    <cellStyle name="SAPBEXheaderItem 2 6 4 3" xfId="21354"/>
    <cellStyle name="SAPBEXheaderItem 2 6 5" xfId="9170"/>
    <cellStyle name="SAPBEXheaderItem 2 6 5 2" xfId="15995"/>
    <cellStyle name="SAPBEXheaderItem 2 6 5 2 2" xfId="26174"/>
    <cellStyle name="SAPBEXheaderItem 2 6 5 3" xfId="22658"/>
    <cellStyle name="SAPBEXheaderItem 2 6 6" xfId="11191"/>
    <cellStyle name="SAPBEXheaderItem 2 6 6 2" xfId="17520"/>
    <cellStyle name="SAPBEXheaderItem 2 6 6 2 2" xfId="27194"/>
    <cellStyle name="SAPBEXheaderItem 2 6 6 3" xfId="23638"/>
    <cellStyle name="SAPBEXheaderItem 2 6 7" xfId="4363"/>
    <cellStyle name="SAPBEXheaderItem 2 6 7 2" xfId="20407"/>
    <cellStyle name="SAPBEXheaderItem 2 6 8" xfId="4800"/>
    <cellStyle name="SAPBEXheaderItem 2 6 8 2" xfId="20681"/>
    <cellStyle name="SAPBEXheaderItem 2 7" xfId="2644"/>
    <cellStyle name="SAPBEXheaderItem 2 7 2" xfId="9423"/>
    <cellStyle name="SAPBEXheaderItem 2 7 2 2" xfId="16074"/>
    <cellStyle name="SAPBEXheaderItem 2 7 2 2 2" xfId="26226"/>
    <cellStyle name="SAPBEXheaderItem 2 7 2 3" xfId="22707"/>
    <cellStyle name="SAPBEXheaderItem 2 7 3" xfId="11383"/>
    <cellStyle name="SAPBEXheaderItem 2 7 3 2" xfId="17711"/>
    <cellStyle name="SAPBEXheaderItem 2 7 3 2 2" xfId="27245"/>
    <cellStyle name="SAPBEXheaderItem 2 7 3 3" xfId="23686"/>
    <cellStyle name="SAPBEXheaderItem 2 7 4" xfId="7242"/>
    <cellStyle name="SAPBEXheaderItem 2 7 4 2" xfId="21406"/>
    <cellStyle name="SAPBEXheaderItem 2 7 5" xfId="14415"/>
    <cellStyle name="SAPBEXheaderItem 2 7 5 2" xfId="25164"/>
    <cellStyle name="SAPBEXheaderItem 2 7 6" xfId="19391"/>
    <cellStyle name="SAPBEXheaderItem 2 8" xfId="28070"/>
    <cellStyle name="SAPBEXheaderItem 2 9" xfId="37128"/>
    <cellStyle name="SAPBEXheaderItem 20" xfId="37951"/>
    <cellStyle name="SAPBEXheaderItem 21" xfId="37771"/>
    <cellStyle name="SAPBEXheaderItem 22" xfId="37395"/>
    <cellStyle name="SAPBEXheaderItem 23" xfId="37805"/>
    <cellStyle name="SAPBEXheaderItem 24" xfId="37534"/>
    <cellStyle name="SAPBEXheaderItem 25" xfId="37502"/>
    <cellStyle name="SAPBEXheaderItem 26" xfId="39647"/>
    <cellStyle name="SAPBEXheaderItem 27" xfId="39769"/>
    <cellStyle name="SAPBEXheaderItem 28" xfId="39888"/>
    <cellStyle name="SAPBEXheaderItem 29" xfId="40001"/>
    <cellStyle name="SAPBEXheaderItem 3" xfId="873"/>
    <cellStyle name="SAPBEXheaderItem 3 2" xfId="1900"/>
    <cellStyle name="SAPBEXheaderItem 3 2 2" xfId="2025"/>
    <cellStyle name="SAPBEXheaderItem 3 2 2 2" xfId="3473"/>
    <cellStyle name="SAPBEXheaderItem 3 2 2 2 2" xfId="10228"/>
    <cellStyle name="SAPBEXheaderItem 3 2 2 2 2 2" xfId="16736"/>
    <cellStyle name="SAPBEXheaderItem 3 2 2 2 2 2 2" xfId="26758"/>
    <cellStyle name="SAPBEXheaderItem 3 2 2 2 2 3" xfId="23216"/>
    <cellStyle name="SAPBEXheaderItem 3 2 2 2 3" xfId="12158"/>
    <cellStyle name="SAPBEXheaderItem 3 2 2 2 3 2" xfId="18482"/>
    <cellStyle name="SAPBEXheaderItem 3 2 2 2 3 2 2" xfId="27769"/>
    <cellStyle name="SAPBEXheaderItem 3 2 2 2 3 3" xfId="24187"/>
    <cellStyle name="SAPBEXheaderItem 3 2 2 2 4" xfId="8049"/>
    <cellStyle name="SAPBEXheaderItem 3 2 2 2 4 2" xfId="22052"/>
    <cellStyle name="SAPBEXheaderItem 3 2 2 2 5" xfId="15206"/>
    <cellStyle name="SAPBEXheaderItem 3 2 2 2 5 2" xfId="25689"/>
    <cellStyle name="SAPBEXheaderItem 3 2 2 2 6" xfId="19893"/>
    <cellStyle name="SAPBEXheaderItem 3 2 2 3" xfId="3946"/>
    <cellStyle name="SAPBEXheaderItem 3 2 2 3 2" xfId="10701"/>
    <cellStyle name="SAPBEXheaderItem 3 2 2 3 2 2" xfId="17059"/>
    <cellStyle name="SAPBEXheaderItem 3 2 2 3 2 2 2" xfId="27030"/>
    <cellStyle name="SAPBEXheaderItem 3 2 2 3 2 3" xfId="23482"/>
    <cellStyle name="SAPBEXheaderItem 3 2 2 3 3" xfId="12631"/>
    <cellStyle name="SAPBEXheaderItem 3 2 2 3 3 2" xfId="18953"/>
    <cellStyle name="SAPBEXheaderItem 3 2 2 3 3 2 2" xfId="28039"/>
    <cellStyle name="SAPBEXheaderItem 3 2 2 3 3 3" xfId="24451"/>
    <cellStyle name="SAPBEXheaderItem 3 2 2 3 4" xfId="8460"/>
    <cellStyle name="SAPBEXheaderItem 3 2 2 3 4 2" xfId="22446"/>
    <cellStyle name="SAPBEXheaderItem 3 2 2 3 5" xfId="15677"/>
    <cellStyle name="SAPBEXheaderItem 3 2 2 3 5 2" xfId="25959"/>
    <cellStyle name="SAPBEXheaderItem 3 2 2 3 6" xfId="20157"/>
    <cellStyle name="SAPBEXheaderItem 3 2 2 4" xfId="6622"/>
    <cellStyle name="SAPBEXheaderItem 3 2 2 4 2" xfId="13800"/>
    <cellStyle name="SAPBEXheaderItem 3 2 2 4 2 2" xfId="24962"/>
    <cellStyle name="SAPBEXheaderItem 3 2 2 4 3" xfId="21212"/>
    <cellStyle name="SAPBEXheaderItem 3 2 2 5" xfId="8805"/>
    <cellStyle name="SAPBEXheaderItem 3 2 2 5 2" xfId="15791"/>
    <cellStyle name="SAPBEXheaderItem 3 2 2 5 2 2" xfId="26020"/>
    <cellStyle name="SAPBEXheaderItem 3 2 2 5 3" xfId="22512"/>
    <cellStyle name="SAPBEXheaderItem 3 2 2 6" xfId="10919"/>
    <cellStyle name="SAPBEXheaderItem 3 2 2 6 2" xfId="17251"/>
    <cellStyle name="SAPBEXheaderItem 3 2 2 6 2 2" xfId="27046"/>
    <cellStyle name="SAPBEXheaderItem 3 2 2 6 3" xfId="23498"/>
    <cellStyle name="SAPBEXheaderItem 3 2 2 7" xfId="12723"/>
    <cellStyle name="SAPBEXheaderItem 3 2 2 7 2" xfId="24510"/>
    <cellStyle name="SAPBEXheaderItem 3 2 2 8" xfId="19329"/>
    <cellStyle name="SAPBEXheaderItem 3 2 3" xfId="3226"/>
    <cellStyle name="SAPBEXheaderItem 3 2 3 2" xfId="9981"/>
    <cellStyle name="SAPBEXheaderItem 3 2 3 2 2" xfId="16565"/>
    <cellStyle name="SAPBEXheaderItem 3 2 3 2 2 2" xfId="26622"/>
    <cellStyle name="SAPBEXheaderItem 3 2 3 2 3" xfId="23080"/>
    <cellStyle name="SAPBEXheaderItem 3 2 3 3" xfId="11912"/>
    <cellStyle name="SAPBEXheaderItem 3 2 3 3 2" xfId="18237"/>
    <cellStyle name="SAPBEXheaderItem 3 2 3 3 2 2" xfId="27634"/>
    <cellStyle name="SAPBEXheaderItem 3 2 3 3 3" xfId="24052"/>
    <cellStyle name="SAPBEXheaderItem 3 2 3 4" xfId="7802"/>
    <cellStyle name="SAPBEXheaderItem 3 2 3 4 2" xfId="21834"/>
    <cellStyle name="SAPBEXheaderItem 3 2 3 5" xfId="14960"/>
    <cellStyle name="SAPBEXheaderItem 3 2 3 5 2" xfId="25554"/>
    <cellStyle name="SAPBEXheaderItem 3 2 3 6" xfId="19758"/>
    <cellStyle name="SAPBEXheaderItem 3 2 4" xfId="3700"/>
    <cellStyle name="SAPBEXheaderItem 3 2 4 2" xfId="10455"/>
    <cellStyle name="SAPBEXheaderItem 3 2 4 2 2" xfId="16888"/>
    <cellStyle name="SAPBEXheaderItem 3 2 4 2 2 2" xfId="26894"/>
    <cellStyle name="SAPBEXheaderItem 3 2 4 2 3" xfId="23346"/>
    <cellStyle name="SAPBEXheaderItem 3 2 4 3" xfId="12385"/>
    <cellStyle name="SAPBEXheaderItem 3 2 4 3 2" xfId="18708"/>
    <cellStyle name="SAPBEXheaderItem 3 2 4 3 2 2" xfId="27904"/>
    <cellStyle name="SAPBEXheaderItem 3 2 4 3 3" xfId="24316"/>
    <cellStyle name="SAPBEXheaderItem 3 2 4 4" xfId="8276"/>
    <cellStyle name="SAPBEXheaderItem 3 2 4 4 2" xfId="22273"/>
    <cellStyle name="SAPBEXheaderItem 3 2 4 5" xfId="15432"/>
    <cellStyle name="SAPBEXheaderItem 3 2 4 5 2" xfId="25824"/>
    <cellStyle name="SAPBEXheaderItem 3 2 4 6" xfId="20022"/>
    <cellStyle name="SAPBEXheaderItem 3 2 5" xfId="4087"/>
    <cellStyle name="SAPBEXheaderItem 3 2 5 2" xfId="20228"/>
    <cellStyle name="SAPBEXheaderItem 3 2 6" xfId="19313"/>
    <cellStyle name="SAPBEXheaderItem 3 2 7" xfId="28400"/>
    <cellStyle name="SAPBEXheaderItem 3 3" xfId="2181"/>
    <cellStyle name="SAPBEXheaderItem 3 3 2" xfId="3018"/>
    <cellStyle name="SAPBEXheaderItem 3 3 2 2" xfId="7605"/>
    <cellStyle name="SAPBEXheaderItem 3 3 2 2 2" xfId="14770"/>
    <cellStyle name="SAPBEXheaderItem 3 3 2 2 2 2" xfId="25449"/>
    <cellStyle name="SAPBEXheaderItem 3 3 2 2 3" xfId="21714"/>
    <cellStyle name="SAPBEXheaderItem 3 3 2 3" xfId="9784"/>
    <cellStyle name="SAPBEXheaderItem 3 3 2 3 2" xfId="16420"/>
    <cellStyle name="SAPBEXheaderItem 3 3 2 3 2 2" xfId="26514"/>
    <cellStyle name="SAPBEXheaderItem 3 3 2 3 3" xfId="22973"/>
    <cellStyle name="SAPBEXheaderItem 3 3 2 4" xfId="11724"/>
    <cellStyle name="SAPBEXheaderItem 3 3 2 4 2" xfId="18050"/>
    <cellStyle name="SAPBEXheaderItem 3 3 2 4 2 2" xfId="27529"/>
    <cellStyle name="SAPBEXheaderItem 3 3 2 4 3" xfId="23948"/>
    <cellStyle name="SAPBEXheaderItem 3 3 2 5" xfId="5256"/>
    <cellStyle name="SAPBEXheaderItem 3 3 2 5 2" xfId="20781"/>
    <cellStyle name="SAPBEXheaderItem 3 3 2 6" xfId="12826"/>
    <cellStyle name="SAPBEXheaderItem 3 3 2 6 2" xfId="24591"/>
    <cellStyle name="SAPBEXheaderItem 3 3 2 7" xfId="19654"/>
    <cellStyle name="SAPBEXheaderItem 3 3 3" xfId="3540"/>
    <cellStyle name="SAPBEXheaderItem 3 3 3 2" xfId="10295"/>
    <cellStyle name="SAPBEXheaderItem 3 3 3 2 2" xfId="16777"/>
    <cellStyle name="SAPBEXheaderItem 3 3 3 2 2 2" xfId="26795"/>
    <cellStyle name="SAPBEXheaderItem 3 3 3 2 3" xfId="23247"/>
    <cellStyle name="SAPBEXheaderItem 3 3 3 3" xfId="12225"/>
    <cellStyle name="SAPBEXheaderItem 3 3 3 3 2" xfId="18548"/>
    <cellStyle name="SAPBEXheaderItem 3 3 3 3 2 2" xfId="27805"/>
    <cellStyle name="SAPBEXheaderItem 3 3 3 3 3" xfId="24217"/>
    <cellStyle name="SAPBEXheaderItem 3 3 3 4" xfId="8116"/>
    <cellStyle name="SAPBEXheaderItem 3 3 3 4 2" xfId="22113"/>
    <cellStyle name="SAPBEXheaderItem 3 3 3 5" xfId="15272"/>
    <cellStyle name="SAPBEXheaderItem 3 3 3 5 2" xfId="25725"/>
    <cellStyle name="SAPBEXheaderItem 3 3 3 6" xfId="19923"/>
    <cellStyle name="SAPBEXheaderItem 3 3 4" xfId="6778"/>
    <cellStyle name="SAPBEXheaderItem 3 3 4 2" xfId="13954"/>
    <cellStyle name="SAPBEXheaderItem 3 3 4 2 2" xfId="25041"/>
    <cellStyle name="SAPBEXheaderItem 3 3 4 3" xfId="21286"/>
    <cellStyle name="SAPBEXheaderItem 3 3 5" xfId="8961"/>
    <cellStyle name="SAPBEXheaderItem 3 3 5 2" xfId="15894"/>
    <cellStyle name="SAPBEXheaderItem 3 3 5 2 2" xfId="26101"/>
    <cellStyle name="SAPBEXheaderItem 3 3 5 3" xfId="22588"/>
    <cellStyle name="SAPBEXheaderItem 3 3 6" xfId="11059"/>
    <cellStyle name="SAPBEXheaderItem 3 3 6 2" xfId="17389"/>
    <cellStyle name="SAPBEXheaderItem 3 3 6 2 2" xfId="27124"/>
    <cellStyle name="SAPBEXheaderItem 3 3 6 3" xfId="23571"/>
    <cellStyle name="SAPBEXheaderItem 3 3 7" xfId="4582"/>
    <cellStyle name="SAPBEXheaderItem 3 3 7 2" xfId="20592"/>
    <cellStyle name="SAPBEXheaderItem 3 3 8" xfId="4679"/>
    <cellStyle name="SAPBEXheaderItem 3 3 8 2" xfId="20658"/>
    <cellStyle name="SAPBEXheaderItem 3 4" xfId="2763"/>
    <cellStyle name="SAPBEXheaderItem 3 4 2" xfId="9542"/>
    <cellStyle name="SAPBEXheaderItem 3 4 2 2" xfId="16193"/>
    <cellStyle name="SAPBEXheaderItem 3 4 2 2 2" xfId="26326"/>
    <cellStyle name="SAPBEXheaderItem 3 4 2 3" xfId="22802"/>
    <cellStyle name="SAPBEXheaderItem 3 4 3" xfId="11502"/>
    <cellStyle name="SAPBEXheaderItem 3 4 3 2" xfId="17830"/>
    <cellStyle name="SAPBEXheaderItem 3 4 3 2 2" xfId="27345"/>
    <cellStyle name="SAPBEXheaderItem 3 4 3 3" xfId="23781"/>
    <cellStyle name="SAPBEXheaderItem 3 4 4" xfId="7361"/>
    <cellStyle name="SAPBEXheaderItem 3 4 4 2" xfId="21520"/>
    <cellStyle name="SAPBEXheaderItem 3 4 5" xfId="14534"/>
    <cellStyle name="SAPBEXheaderItem 3 4 5 2" xfId="25264"/>
    <cellStyle name="SAPBEXheaderItem 3 4 6" xfId="19486"/>
    <cellStyle name="SAPBEXheaderItem 3 5" xfId="28158"/>
    <cellStyle name="SAPBEXheaderItem 30" xfId="39975"/>
    <cellStyle name="SAPBEXheaderItem 31" xfId="39631"/>
    <cellStyle name="SAPBEXheaderItem 32" xfId="39875"/>
    <cellStyle name="SAPBEXheaderItem 33" xfId="40309"/>
    <cellStyle name="SAPBEXheaderItem 34" xfId="40285"/>
    <cellStyle name="SAPBEXheaderItem 4" xfId="872"/>
    <cellStyle name="SAPBEXheaderItem 4 2" xfId="1899"/>
    <cellStyle name="SAPBEXheaderItem 4 2 2" xfId="2008"/>
    <cellStyle name="SAPBEXheaderItem 4 2 2 2" xfId="3472"/>
    <cellStyle name="SAPBEXheaderItem 4 2 2 2 2" xfId="10227"/>
    <cellStyle name="SAPBEXheaderItem 4 2 2 2 2 2" xfId="16735"/>
    <cellStyle name="SAPBEXheaderItem 4 2 2 2 2 2 2" xfId="26757"/>
    <cellStyle name="SAPBEXheaderItem 4 2 2 2 2 3" xfId="23215"/>
    <cellStyle name="SAPBEXheaderItem 4 2 2 2 3" xfId="12157"/>
    <cellStyle name="SAPBEXheaderItem 4 2 2 2 3 2" xfId="18481"/>
    <cellStyle name="SAPBEXheaderItem 4 2 2 2 3 2 2" xfId="27768"/>
    <cellStyle name="SAPBEXheaderItem 4 2 2 2 3 3" xfId="24186"/>
    <cellStyle name="SAPBEXheaderItem 4 2 2 2 4" xfId="8048"/>
    <cellStyle name="SAPBEXheaderItem 4 2 2 2 4 2" xfId="22051"/>
    <cellStyle name="SAPBEXheaderItem 4 2 2 2 5" xfId="15205"/>
    <cellStyle name="SAPBEXheaderItem 4 2 2 2 5 2" xfId="25688"/>
    <cellStyle name="SAPBEXheaderItem 4 2 2 2 6" xfId="19892"/>
    <cellStyle name="SAPBEXheaderItem 4 2 2 3" xfId="3945"/>
    <cellStyle name="SAPBEXheaderItem 4 2 2 3 2" xfId="10700"/>
    <cellStyle name="SAPBEXheaderItem 4 2 2 3 2 2" xfId="17058"/>
    <cellStyle name="SAPBEXheaderItem 4 2 2 3 2 2 2" xfId="27029"/>
    <cellStyle name="SAPBEXheaderItem 4 2 2 3 2 3" xfId="23481"/>
    <cellStyle name="SAPBEXheaderItem 4 2 2 3 3" xfId="12630"/>
    <cellStyle name="SAPBEXheaderItem 4 2 2 3 3 2" xfId="18952"/>
    <cellStyle name="SAPBEXheaderItem 4 2 2 3 3 2 2" xfId="28038"/>
    <cellStyle name="SAPBEXheaderItem 4 2 2 3 3 3" xfId="24450"/>
    <cellStyle name="SAPBEXheaderItem 4 2 2 3 4" xfId="8459"/>
    <cellStyle name="SAPBEXheaderItem 4 2 2 3 4 2" xfId="22445"/>
    <cellStyle name="SAPBEXheaderItem 4 2 2 3 5" xfId="15676"/>
    <cellStyle name="SAPBEXheaderItem 4 2 2 3 5 2" xfId="25958"/>
    <cellStyle name="SAPBEXheaderItem 4 2 2 3 6" xfId="20156"/>
    <cellStyle name="SAPBEXheaderItem 4 2 2 4" xfId="6605"/>
    <cellStyle name="SAPBEXheaderItem 4 2 2 4 2" xfId="13783"/>
    <cellStyle name="SAPBEXheaderItem 4 2 2 4 2 2" xfId="24956"/>
    <cellStyle name="SAPBEXheaderItem 4 2 2 4 3" xfId="21206"/>
    <cellStyle name="SAPBEXheaderItem 4 2 2 5" xfId="8788"/>
    <cellStyle name="SAPBEXheaderItem 4 2 2 5 2" xfId="15784"/>
    <cellStyle name="SAPBEXheaderItem 4 2 2 5 2 2" xfId="26014"/>
    <cellStyle name="SAPBEXheaderItem 4 2 2 5 3" xfId="22506"/>
    <cellStyle name="SAPBEXheaderItem 4 2 2 6" xfId="10902"/>
    <cellStyle name="SAPBEXheaderItem 4 2 2 6 2" xfId="17234"/>
    <cellStyle name="SAPBEXheaderItem 4 2 2 6 2 2" xfId="27040"/>
    <cellStyle name="SAPBEXheaderItem 4 2 2 6 3" xfId="23492"/>
    <cellStyle name="SAPBEXheaderItem 4 2 2 7" xfId="12716"/>
    <cellStyle name="SAPBEXheaderItem 4 2 2 7 2" xfId="24504"/>
    <cellStyle name="SAPBEXheaderItem 4 2 2 8" xfId="19323"/>
    <cellStyle name="SAPBEXheaderItem 4 2 3" xfId="3225"/>
    <cellStyle name="SAPBEXheaderItem 4 2 3 2" xfId="9980"/>
    <cellStyle name="SAPBEXheaderItem 4 2 3 2 2" xfId="16564"/>
    <cellStyle name="SAPBEXheaderItem 4 2 3 2 2 2" xfId="26621"/>
    <cellStyle name="SAPBEXheaderItem 4 2 3 2 3" xfId="23079"/>
    <cellStyle name="SAPBEXheaderItem 4 2 3 3" xfId="11911"/>
    <cellStyle name="SAPBEXheaderItem 4 2 3 3 2" xfId="18236"/>
    <cellStyle name="SAPBEXheaderItem 4 2 3 3 2 2" xfId="27633"/>
    <cellStyle name="SAPBEXheaderItem 4 2 3 3 3" xfId="24051"/>
    <cellStyle name="SAPBEXheaderItem 4 2 3 4" xfId="7801"/>
    <cellStyle name="SAPBEXheaderItem 4 2 3 4 2" xfId="21833"/>
    <cellStyle name="SAPBEXheaderItem 4 2 3 5" xfId="14959"/>
    <cellStyle name="SAPBEXheaderItem 4 2 3 5 2" xfId="25553"/>
    <cellStyle name="SAPBEXheaderItem 4 2 3 6" xfId="19757"/>
    <cellStyle name="SAPBEXheaderItem 4 2 4" xfId="3699"/>
    <cellStyle name="SAPBEXheaderItem 4 2 4 2" xfId="10454"/>
    <cellStyle name="SAPBEXheaderItem 4 2 4 2 2" xfId="16887"/>
    <cellStyle name="SAPBEXheaderItem 4 2 4 2 2 2" xfId="26893"/>
    <cellStyle name="SAPBEXheaderItem 4 2 4 2 3" xfId="23345"/>
    <cellStyle name="SAPBEXheaderItem 4 2 4 3" xfId="12384"/>
    <cellStyle name="SAPBEXheaderItem 4 2 4 3 2" xfId="18707"/>
    <cellStyle name="SAPBEXheaderItem 4 2 4 3 2 2" xfId="27903"/>
    <cellStyle name="SAPBEXheaderItem 4 2 4 3 3" xfId="24315"/>
    <cellStyle name="SAPBEXheaderItem 4 2 4 4" xfId="8275"/>
    <cellStyle name="SAPBEXheaderItem 4 2 4 4 2" xfId="22272"/>
    <cellStyle name="SAPBEXheaderItem 4 2 4 5" xfId="15431"/>
    <cellStyle name="SAPBEXheaderItem 4 2 4 5 2" xfId="25823"/>
    <cellStyle name="SAPBEXheaderItem 4 2 4 6" xfId="20021"/>
    <cellStyle name="SAPBEXheaderItem 4 2 5" xfId="4146"/>
    <cellStyle name="SAPBEXheaderItem 4 2 5 2" xfId="20257"/>
    <cellStyle name="SAPBEXheaderItem 4 2 6" xfId="19312"/>
    <cellStyle name="SAPBEXheaderItem 4 2 7" xfId="28399"/>
    <cellStyle name="SAPBEXheaderItem 4 3" xfId="2322"/>
    <cellStyle name="SAPBEXheaderItem 4 3 2" xfId="3017"/>
    <cellStyle name="SAPBEXheaderItem 4 3 2 2" xfId="7604"/>
    <cellStyle name="SAPBEXheaderItem 4 3 2 2 2" xfId="14769"/>
    <cellStyle name="SAPBEXheaderItem 4 3 2 2 2 2" xfId="25448"/>
    <cellStyle name="SAPBEXheaderItem 4 3 2 2 3" xfId="21713"/>
    <cellStyle name="SAPBEXheaderItem 4 3 2 3" xfId="9783"/>
    <cellStyle name="SAPBEXheaderItem 4 3 2 3 2" xfId="16419"/>
    <cellStyle name="SAPBEXheaderItem 4 3 2 3 2 2" xfId="26513"/>
    <cellStyle name="SAPBEXheaderItem 4 3 2 3 3" xfId="22972"/>
    <cellStyle name="SAPBEXheaderItem 4 3 2 4" xfId="11723"/>
    <cellStyle name="SAPBEXheaderItem 4 3 2 4 2" xfId="18049"/>
    <cellStyle name="SAPBEXheaderItem 4 3 2 4 2 2" xfId="27528"/>
    <cellStyle name="SAPBEXheaderItem 4 3 2 4 3" xfId="23947"/>
    <cellStyle name="SAPBEXheaderItem 4 3 2 5" xfId="5361"/>
    <cellStyle name="SAPBEXheaderItem 4 3 2 5 2" xfId="20851"/>
    <cellStyle name="SAPBEXheaderItem 4 3 2 6" xfId="12893"/>
    <cellStyle name="SAPBEXheaderItem 4 3 2 6 2" xfId="24636"/>
    <cellStyle name="SAPBEXheaderItem 4 3 2 7" xfId="19653"/>
    <cellStyle name="SAPBEXheaderItem 4 3 3" xfId="3539"/>
    <cellStyle name="SAPBEXheaderItem 4 3 3 2" xfId="10294"/>
    <cellStyle name="SAPBEXheaderItem 4 3 3 2 2" xfId="16776"/>
    <cellStyle name="SAPBEXheaderItem 4 3 3 2 2 2" xfId="26794"/>
    <cellStyle name="SAPBEXheaderItem 4 3 3 2 3" xfId="23246"/>
    <cellStyle name="SAPBEXheaderItem 4 3 3 3" xfId="12224"/>
    <cellStyle name="SAPBEXheaderItem 4 3 3 3 2" xfId="18547"/>
    <cellStyle name="SAPBEXheaderItem 4 3 3 3 2 2" xfId="27804"/>
    <cellStyle name="SAPBEXheaderItem 4 3 3 3 3" xfId="24216"/>
    <cellStyle name="SAPBEXheaderItem 4 3 3 4" xfId="8115"/>
    <cellStyle name="SAPBEXheaderItem 4 3 3 4 2" xfId="22112"/>
    <cellStyle name="SAPBEXheaderItem 4 3 3 5" xfId="15271"/>
    <cellStyle name="SAPBEXheaderItem 4 3 3 5 2" xfId="25724"/>
    <cellStyle name="SAPBEXheaderItem 4 3 3 6" xfId="19922"/>
    <cellStyle name="SAPBEXheaderItem 4 3 4" xfId="6919"/>
    <cellStyle name="SAPBEXheaderItem 4 3 4 2" xfId="14093"/>
    <cellStyle name="SAPBEXheaderItem 4 3 4 2 2" xfId="25085"/>
    <cellStyle name="SAPBEXheaderItem 4 3 4 3" xfId="21327"/>
    <cellStyle name="SAPBEXheaderItem 4 3 5" xfId="9102"/>
    <cellStyle name="SAPBEXheaderItem 4 3 5 2" xfId="15962"/>
    <cellStyle name="SAPBEXheaderItem 4 3 5 2 2" xfId="26147"/>
    <cellStyle name="SAPBEXheaderItem 4 3 5 3" xfId="22631"/>
    <cellStyle name="SAPBEXheaderItem 4 3 6" xfId="11136"/>
    <cellStyle name="SAPBEXheaderItem 4 3 6 2" xfId="17465"/>
    <cellStyle name="SAPBEXheaderItem 4 3 6 2 2" xfId="27167"/>
    <cellStyle name="SAPBEXheaderItem 4 3 6 3" xfId="23611"/>
    <cellStyle name="SAPBEXheaderItem 4 3 7" xfId="4581"/>
    <cellStyle name="SAPBEXheaderItem 4 3 7 2" xfId="20591"/>
    <cellStyle name="SAPBEXheaderItem 4 3 8" xfId="8475"/>
    <cellStyle name="SAPBEXheaderItem 4 3 8 2" xfId="22454"/>
    <cellStyle name="SAPBEXheaderItem 4 4" xfId="2762"/>
    <cellStyle name="SAPBEXheaderItem 4 4 2" xfId="9541"/>
    <cellStyle name="SAPBEXheaderItem 4 4 2 2" xfId="16192"/>
    <cellStyle name="SAPBEXheaderItem 4 4 2 2 2" xfId="26325"/>
    <cellStyle name="SAPBEXheaderItem 4 4 2 3" xfId="22801"/>
    <cellStyle name="SAPBEXheaderItem 4 4 3" xfId="11501"/>
    <cellStyle name="SAPBEXheaderItem 4 4 3 2" xfId="17829"/>
    <cellStyle name="SAPBEXheaderItem 4 4 3 2 2" xfId="27344"/>
    <cellStyle name="SAPBEXheaderItem 4 4 3 3" xfId="23780"/>
    <cellStyle name="SAPBEXheaderItem 4 4 4" xfId="7360"/>
    <cellStyle name="SAPBEXheaderItem 4 4 4 2" xfId="21519"/>
    <cellStyle name="SAPBEXheaderItem 4 4 5" xfId="14533"/>
    <cellStyle name="SAPBEXheaderItem 4 4 5 2" xfId="25263"/>
    <cellStyle name="SAPBEXheaderItem 4 4 6" xfId="19485"/>
    <cellStyle name="SAPBEXheaderItem 4 5" xfId="28157"/>
    <cellStyle name="SAPBEXheaderItem 5" xfId="1598"/>
    <cellStyle name="SAPBEXheaderItem 5 2" xfId="990"/>
    <cellStyle name="SAPBEXheaderItem 5 2 2" xfId="3280"/>
    <cellStyle name="SAPBEXheaderItem 5 2 2 2" xfId="10035"/>
    <cellStyle name="SAPBEXheaderItem 5 2 2 2 2" xfId="16588"/>
    <cellStyle name="SAPBEXheaderItem 5 2 2 2 2 2" xfId="26643"/>
    <cellStyle name="SAPBEXheaderItem 5 2 2 2 3" xfId="23101"/>
    <cellStyle name="SAPBEXheaderItem 5 2 2 3" xfId="11965"/>
    <cellStyle name="SAPBEXheaderItem 5 2 2 3 2" xfId="18290"/>
    <cellStyle name="SAPBEXheaderItem 5 2 2 3 2 2" xfId="27655"/>
    <cellStyle name="SAPBEXheaderItem 5 2 2 3 3" xfId="24073"/>
    <cellStyle name="SAPBEXheaderItem 5 2 2 4" xfId="7856"/>
    <cellStyle name="SAPBEXheaderItem 5 2 2 4 2" xfId="21860"/>
    <cellStyle name="SAPBEXheaderItem 5 2 2 5" xfId="15014"/>
    <cellStyle name="SAPBEXheaderItem 5 2 2 5 2" xfId="25575"/>
    <cellStyle name="SAPBEXheaderItem 5 2 2 6" xfId="19779"/>
    <cellStyle name="SAPBEXheaderItem 5 2 3" xfId="3753"/>
    <cellStyle name="SAPBEXheaderItem 5 2 3 2" xfId="10508"/>
    <cellStyle name="SAPBEXheaderItem 5 2 3 2 2" xfId="16911"/>
    <cellStyle name="SAPBEXheaderItem 5 2 3 2 2 2" xfId="26915"/>
    <cellStyle name="SAPBEXheaderItem 5 2 3 2 3" xfId="23367"/>
    <cellStyle name="SAPBEXheaderItem 5 2 3 3" xfId="12438"/>
    <cellStyle name="SAPBEXheaderItem 5 2 3 3 2" xfId="18761"/>
    <cellStyle name="SAPBEXheaderItem 5 2 3 3 2 2" xfId="27925"/>
    <cellStyle name="SAPBEXheaderItem 5 2 3 3 3" xfId="24337"/>
    <cellStyle name="SAPBEXheaderItem 5 2 3 4" xfId="8325"/>
    <cellStyle name="SAPBEXheaderItem 5 2 3 4 2" xfId="22321"/>
    <cellStyle name="SAPBEXheaderItem 5 2 3 5" xfId="15485"/>
    <cellStyle name="SAPBEXheaderItem 5 2 3 5 2" xfId="25845"/>
    <cellStyle name="SAPBEXheaderItem 5 2 3 6" xfId="20043"/>
    <cellStyle name="SAPBEXheaderItem 5 2 4" xfId="6029"/>
    <cellStyle name="SAPBEXheaderItem 5 2 4 2" xfId="13290"/>
    <cellStyle name="SAPBEXheaderItem 5 2 4 2 2" xfId="24832"/>
    <cellStyle name="SAPBEXheaderItem 5 2 4 3" xfId="21083"/>
    <cellStyle name="SAPBEXheaderItem 5 2 5" xfId="5904"/>
    <cellStyle name="SAPBEXheaderItem 5 2 5 2" xfId="13169"/>
    <cellStyle name="SAPBEXheaderItem 5 2 5 2 2" xfId="24768"/>
    <cellStyle name="SAPBEXheaderItem 5 2 5 3" xfId="21019"/>
    <cellStyle name="SAPBEXheaderItem 5 2 6" xfId="5632"/>
    <cellStyle name="SAPBEXheaderItem 5 2 6 2" xfId="12984"/>
    <cellStyle name="SAPBEXheaderItem 5 2 6 2 2" xfId="24687"/>
    <cellStyle name="SAPBEXheaderItem 5 2 6 3" xfId="20938"/>
    <cellStyle name="SAPBEXheaderItem 5 2 7" xfId="4187"/>
    <cellStyle name="SAPBEXheaderItem 5 2 7 2" xfId="20271"/>
    <cellStyle name="SAPBEXheaderItem 5 2 8" xfId="19114"/>
    <cellStyle name="SAPBEXheaderItem 5 3" xfId="2807"/>
    <cellStyle name="SAPBEXheaderItem 5 3 2" xfId="9578"/>
    <cellStyle name="SAPBEXheaderItem 5 3 2 2" xfId="16229"/>
    <cellStyle name="SAPBEXheaderItem 5 3 2 2 2" xfId="26355"/>
    <cellStyle name="SAPBEXheaderItem 5 3 2 3" xfId="22830"/>
    <cellStyle name="SAPBEXheaderItem 5 3 3" xfId="11533"/>
    <cellStyle name="SAPBEXheaderItem 5 3 3 2" xfId="17860"/>
    <cellStyle name="SAPBEXheaderItem 5 3 3 2 2" xfId="27371"/>
    <cellStyle name="SAPBEXheaderItem 5 3 3 3" xfId="23806"/>
    <cellStyle name="SAPBEXheaderItem 5 3 4" xfId="7397"/>
    <cellStyle name="SAPBEXheaderItem 5 3 4 2" xfId="21550"/>
    <cellStyle name="SAPBEXheaderItem 5 3 5" xfId="14565"/>
    <cellStyle name="SAPBEXheaderItem 5 3 5 2" xfId="25291"/>
    <cellStyle name="SAPBEXheaderItem 5 3 6" xfId="19512"/>
    <cellStyle name="SAPBEXheaderItem 5 4" xfId="2782"/>
    <cellStyle name="SAPBEXheaderItem 5 4 2" xfId="9554"/>
    <cellStyle name="SAPBEXheaderItem 5 4 2 2" xfId="16205"/>
    <cellStyle name="SAPBEXheaderItem 5 4 2 2 2" xfId="26333"/>
    <cellStyle name="SAPBEXheaderItem 5 4 2 3" xfId="22808"/>
    <cellStyle name="SAPBEXheaderItem 5 4 3" xfId="11509"/>
    <cellStyle name="SAPBEXheaderItem 5 4 3 2" xfId="17837"/>
    <cellStyle name="SAPBEXheaderItem 5 4 3 2 2" xfId="27350"/>
    <cellStyle name="SAPBEXheaderItem 5 4 3 3" xfId="23785"/>
    <cellStyle name="SAPBEXheaderItem 5 4 4" xfId="7372"/>
    <cellStyle name="SAPBEXheaderItem 5 4 4 2" xfId="21527"/>
    <cellStyle name="SAPBEXheaderItem 5 4 5" xfId="14541"/>
    <cellStyle name="SAPBEXheaderItem 5 4 5 2" xfId="25269"/>
    <cellStyle name="SAPBEXheaderItem 5 4 6" xfId="19490"/>
    <cellStyle name="SAPBEXheaderItem 5 5" xfId="4312"/>
    <cellStyle name="SAPBEXheaderItem 5 5 2" xfId="20364"/>
    <cellStyle name="SAPBEXheaderItem 5 6" xfId="19198"/>
    <cellStyle name="SAPBEXheaderItem 5 7" xfId="28253"/>
    <cellStyle name="SAPBEXheaderItem 6" xfId="2196"/>
    <cellStyle name="SAPBEXheaderItem 6 2" xfId="5271"/>
    <cellStyle name="SAPBEXheaderItem 6 2 2" xfId="12838"/>
    <cellStyle name="SAPBEXheaderItem 6 2 2 2" xfId="24602"/>
    <cellStyle name="SAPBEXheaderItem 6 2 3" xfId="20793"/>
    <cellStyle name="SAPBEXheaderItem 6 3" xfId="6793"/>
    <cellStyle name="SAPBEXheaderItem 6 3 2" xfId="13968"/>
    <cellStyle name="SAPBEXheaderItem 6 3 2 2" xfId="25051"/>
    <cellStyle name="SAPBEXheaderItem 6 3 3" xfId="21296"/>
    <cellStyle name="SAPBEXheaderItem 6 4" xfId="8976"/>
    <cellStyle name="SAPBEXheaderItem 6 4 2" xfId="15906"/>
    <cellStyle name="SAPBEXheaderItem 6 4 2 2" xfId="26112"/>
    <cellStyle name="SAPBEXheaderItem 6 4 3" xfId="22599"/>
    <cellStyle name="SAPBEXheaderItem 6 5" xfId="11072"/>
    <cellStyle name="SAPBEXheaderItem 6 5 2" xfId="17401"/>
    <cellStyle name="SAPBEXheaderItem 6 5 2 2" xfId="27134"/>
    <cellStyle name="SAPBEXheaderItem 6 5 3" xfId="23581"/>
    <cellStyle name="SAPBEXheaderItem 6 6" xfId="4362"/>
    <cellStyle name="SAPBEXheaderItem 6 6 2" xfId="20406"/>
    <cellStyle name="SAPBEXheaderItem 6 7" xfId="8457"/>
    <cellStyle name="SAPBEXheaderItem 6 7 2" xfId="22443"/>
    <cellStyle name="SAPBEXheaderItem 7" xfId="2643"/>
    <cellStyle name="SAPBEXheaderItem 7 2" xfId="9422"/>
    <cellStyle name="SAPBEXheaderItem 7 2 2" xfId="16073"/>
    <cellStyle name="SAPBEXheaderItem 7 2 2 2" xfId="26225"/>
    <cellStyle name="SAPBEXheaderItem 7 2 3" xfId="22706"/>
    <cellStyle name="SAPBEXheaderItem 7 3" xfId="11382"/>
    <cellStyle name="SAPBEXheaderItem 7 3 2" xfId="17710"/>
    <cellStyle name="SAPBEXheaderItem 7 3 2 2" xfId="27244"/>
    <cellStyle name="SAPBEXheaderItem 7 3 3" xfId="23685"/>
    <cellStyle name="SAPBEXheaderItem 7 4" xfId="7241"/>
    <cellStyle name="SAPBEXheaderItem 7 4 2" xfId="21405"/>
    <cellStyle name="SAPBEXheaderItem 7 5" xfId="14414"/>
    <cellStyle name="SAPBEXheaderItem 7 5 2" xfId="25163"/>
    <cellStyle name="SAPBEXheaderItem 7 6" xfId="19390"/>
    <cellStyle name="SAPBEXheaderItem 8" xfId="19017"/>
    <cellStyle name="SAPBEXheaderItem 9" xfId="28069"/>
    <cellStyle name="SAPBEXheaderText" xfId="345"/>
    <cellStyle name="SAPBEXheaderText 10" xfId="37129"/>
    <cellStyle name="SAPBEXheaderText 11" xfId="37103"/>
    <cellStyle name="SAPBEXheaderText 12" xfId="37175"/>
    <cellStyle name="SAPBEXheaderText 13" xfId="37596"/>
    <cellStyle name="SAPBEXheaderText 14" xfId="37741"/>
    <cellStyle name="SAPBEXheaderText 15" xfId="37986"/>
    <cellStyle name="SAPBEXheaderText 16" xfId="38025"/>
    <cellStyle name="SAPBEXheaderText 17" xfId="38168"/>
    <cellStyle name="SAPBEXheaderText 18" xfId="38309"/>
    <cellStyle name="SAPBEXheaderText 19" xfId="38451"/>
    <cellStyle name="SAPBEXheaderText 2" xfId="346"/>
    <cellStyle name="SAPBEXheaderText 2 10" xfId="37346"/>
    <cellStyle name="SAPBEXheaderText 2 11" xfId="37517"/>
    <cellStyle name="SAPBEXheaderText 2 12" xfId="37641"/>
    <cellStyle name="SAPBEXheaderText 2 13" xfId="37529"/>
    <cellStyle name="SAPBEXheaderText 2 14" xfId="37881"/>
    <cellStyle name="SAPBEXheaderText 2 15" xfId="37031"/>
    <cellStyle name="SAPBEXheaderText 2 16" xfId="37996"/>
    <cellStyle name="SAPBEXheaderText 2 17" xfId="38035"/>
    <cellStyle name="SAPBEXheaderText 2 18" xfId="38177"/>
    <cellStyle name="SAPBEXheaderText 2 19" xfId="38319"/>
    <cellStyle name="SAPBEXheaderText 2 2" xfId="1128"/>
    <cellStyle name="SAPBEXheaderText 2 2 10" xfId="37973"/>
    <cellStyle name="SAPBEXheaderText 2 2 11" xfId="38119"/>
    <cellStyle name="SAPBEXheaderText 2 2 12" xfId="38260"/>
    <cellStyle name="SAPBEXheaderText 2 2 13" xfId="38402"/>
    <cellStyle name="SAPBEXheaderText 2 2 14" xfId="38545"/>
    <cellStyle name="SAPBEXheaderText 2 2 15" xfId="38688"/>
    <cellStyle name="SAPBEXheaderText 2 2 16" xfId="38831"/>
    <cellStyle name="SAPBEXheaderText 2 2 17" xfId="38975"/>
    <cellStyle name="SAPBEXheaderText 2 2 18" xfId="39116"/>
    <cellStyle name="SAPBEXheaderText 2 2 19" xfId="39253"/>
    <cellStyle name="SAPBEXheaderText 2 2 2" xfId="1743"/>
    <cellStyle name="SAPBEXheaderText 2 2 2 2" xfId="955"/>
    <cellStyle name="SAPBEXheaderText 2 2 2 2 2" xfId="3375"/>
    <cellStyle name="SAPBEXheaderText 2 2 2 2 2 2" xfId="10130"/>
    <cellStyle name="SAPBEXheaderText 2 2 2 2 2 2 2" xfId="16669"/>
    <cellStyle name="SAPBEXheaderText 2 2 2 2 2 2 2 2" xfId="26709"/>
    <cellStyle name="SAPBEXheaderText 2 2 2 2 2 2 3" xfId="23167"/>
    <cellStyle name="SAPBEXheaderText 2 2 2 2 2 3" xfId="12060"/>
    <cellStyle name="SAPBEXheaderText 2 2 2 2 2 3 2" xfId="18385"/>
    <cellStyle name="SAPBEXheaderText 2 2 2 2 2 3 2 2" xfId="27721"/>
    <cellStyle name="SAPBEXheaderText 2 2 2 2 2 3 3" xfId="24139"/>
    <cellStyle name="SAPBEXheaderText 2 2 2 2 2 4" xfId="7951"/>
    <cellStyle name="SAPBEXheaderText 2 2 2 2 2 4 2" xfId="21955"/>
    <cellStyle name="SAPBEXheaderText 2 2 2 2 2 5" xfId="15109"/>
    <cellStyle name="SAPBEXheaderText 2 2 2 2 2 5 2" xfId="25641"/>
    <cellStyle name="SAPBEXheaderText 2 2 2 2 2 6" xfId="19845"/>
    <cellStyle name="SAPBEXheaderText 2 2 2 2 3" xfId="3848"/>
    <cellStyle name="SAPBEXheaderText 2 2 2 2 3 2" xfId="10603"/>
    <cellStyle name="SAPBEXheaderText 2 2 2 2 3 2 2" xfId="16992"/>
    <cellStyle name="SAPBEXheaderText 2 2 2 2 3 2 2 2" xfId="26981"/>
    <cellStyle name="SAPBEXheaderText 2 2 2 2 3 2 3" xfId="23433"/>
    <cellStyle name="SAPBEXheaderText 2 2 2 2 3 3" xfId="12533"/>
    <cellStyle name="SAPBEXheaderText 2 2 2 2 3 3 2" xfId="18856"/>
    <cellStyle name="SAPBEXheaderText 2 2 2 2 3 3 2 2" xfId="27991"/>
    <cellStyle name="SAPBEXheaderText 2 2 2 2 3 3 3" xfId="24403"/>
    <cellStyle name="SAPBEXheaderText 2 2 2 2 3 4" xfId="8397"/>
    <cellStyle name="SAPBEXheaderText 2 2 2 2 3 4 2" xfId="22391"/>
    <cellStyle name="SAPBEXheaderText 2 2 2 2 3 5" xfId="15580"/>
    <cellStyle name="SAPBEXheaderText 2 2 2 2 3 5 2" xfId="25911"/>
    <cellStyle name="SAPBEXheaderText 2 2 2 2 3 6" xfId="20109"/>
    <cellStyle name="SAPBEXheaderText 2 2 2 2 4" xfId="5996"/>
    <cellStyle name="SAPBEXheaderText 2 2 2 2 4 2" xfId="13257"/>
    <cellStyle name="SAPBEXheaderText 2 2 2 2 4 2 2" xfId="24822"/>
    <cellStyle name="SAPBEXheaderText 2 2 2 2 4 3" xfId="21073"/>
    <cellStyle name="SAPBEXheaderText 2 2 2 2 5" xfId="5718"/>
    <cellStyle name="SAPBEXheaderText 2 2 2 2 5 2" xfId="13054"/>
    <cellStyle name="SAPBEXheaderText 2 2 2 2 5 2 2" xfId="24718"/>
    <cellStyle name="SAPBEXheaderText 2 2 2 2 5 3" xfId="20970"/>
    <cellStyle name="SAPBEXheaderText 2 2 2 2 6" xfId="6414"/>
    <cellStyle name="SAPBEXheaderText 2 2 2 2 6 2" xfId="13626"/>
    <cellStyle name="SAPBEXheaderText 2 2 2 2 6 2 2" xfId="24940"/>
    <cellStyle name="SAPBEXheaderText 2 2 2 2 6 3" xfId="21190"/>
    <cellStyle name="SAPBEXheaderText 2 2 2 2 7" xfId="4259"/>
    <cellStyle name="SAPBEXheaderText 2 2 2 2 7 2" xfId="20324"/>
    <cellStyle name="SAPBEXheaderText 2 2 2 2 8" xfId="19104"/>
    <cellStyle name="SAPBEXheaderText 2 2 2 3" xfId="3112"/>
    <cellStyle name="SAPBEXheaderText 2 2 2 3 2" xfId="9878"/>
    <cellStyle name="SAPBEXheaderText 2 2 2 3 2 2" xfId="16493"/>
    <cellStyle name="SAPBEXheaderText 2 2 2 3 2 2 2" xfId="26572"/>
    <cellStyle name="SAPBEXheaderText 2 2 2 3 2 3" xfId="23030"/>
    <cellStyle name="SAPBEXheaderText 2 2 2 3 3" xfId="11815"/>
    <cellStyle name="SAPBEXheaderText 2 2 2 3 3 2" xfId="18140"/>
    <cellStyle name="SAPBEXheaderText 2 2 2 3 3 2 2" xfId="27586"/>
    <cellStyle name="SAPBEXheaderText 2 2 2 3 3 3" xfId="24004"/>
    <cellStyle name="SAPBEXheaderText 2 2 2 3 4" xfId="7699"/>
    <cellStyle name="SAPBEXheaderText 2 2 2 3 4 2" xfId="21779"/>
    <cellStyle name="SAPBEXheaderText 2 2 2 3 5" xfId="14863"/>
    <cellStyle name="SAPBEXheaderText 2 2 2 3 5 2" xfId="25506"/>
    <cellStyle name="SAPBEXheaderText 2 2 2 3 6" xfId="19710"/>
    <cellStyle name="SAPBEXheaderText 2 2 2 4" xfId="3617"/>
    <cellStyle name="SAPBEXheaderText 2 2 2 4 2" xfId="10372"/>
    <cellStyle name="SAPBEXheaderText 2 2 2 4 2 2" xfId="16836"/>
    <cellStyle name="SAPBEXheaderText 2 2 2 4 2 2 2" xfId="26846"/>
    <cellStyle name="SAPBEXheaderText 2 2 2 4 2 3" xfId="23298"/>
    <cellStyle name="SAPBEXheaderText 2 2 2 4 3" xfId="12302"/>
    <cellStyle name="SAPBEXheaderText 2 2 2 4 3 2" xfId="18625"/>
    <cellStyle name="SAPBEXheaderText 2 2 2 4 3 2 2" xfId="27856"/>
    <cellStyle name="SAPBEXheaderText 2 2 2 4 3 3" xfId="24268"/>
    <cellStyle name="SAPBEXheaderText 2 2 2 4 4" xfId="8193"/>
    <cellStyle name="SAPBEXheaderText 2 2 2 4 4 2" xfId="22190"/>
    <cellStyle name="SAPBEXheaderText 2 2 2 4 5" xfId="15349"/>
    <cellStyle name="SAPBEXheaderText 2 2 2 4 5 2" xfId="25776"/>
    <cellStyle name="SAPBEXheaderText 2 2 2 4 6" xfId="19974"/>
    <cellStyle name="SAPBEXheaderText 2 2 2 5" xfId="4009"/>
    <cellStyle name="SAPBEXheaderText 2 2 2 5 2" xfId="20172"/>
    <cellStyle name="SAPBEXheaderText 2 2 2 6" xfId="19265"/>
    <cellStyle name="SAPBEXheaderText 2 2 2 7" xfId="28334"/>
    <cellStyle name="SAPBEXheaderText 2 2 20" xfId="39389"/>
    <cellStyle name="SAPBEXheaderText 2 2 21" xfId="39527"/>
    <cellStyle name="SAPBEXheaderText 2 2 22" xfId="39652"/>
    <cellStyle name="SAPBEXheaderText 2 2 23" xfId="39774"/>
    <cellStyle name="SAPBEXheaderText 2 2 24" xfId="39893"/>
    <cellStyle name="SAPBEXheaderText 2 2 25" xfId="40006"/>
    <cellStyle name="SAPBEXheaderText 2 2 26" xfId="40113"/>
    <cellStyle name="SAPBEXheaderText 2 2 27" xfId="40202"/>
    <cellStyle name="SAPBEXheaderText 2 2 28" xfId="40297"/>
    <cellStyle name="SAPBEXheaderText 2 2 29" xfId="40378"/>
    <cellStyle name="SAPBEXheaderText 2 2 3" xfId="2224"/>
    <cellStyle name="SAPBEXheaderText 2 2 3 2" xfId="5291"/>
    <cellStyle name="SAPBEXheaderText 2 2 3 2 2" xfId="12852"/>
    <cellStyle name="SAPBEXheaderText 2 2 3 2 2 2" xfId="24613"/>
    <cellStyle name="SAPBEXheaderText 2 2 3 2 3" xfId="20809"/>
    <cellStyle name="SAPBEXheaderText 2 2 3 3" xfId="6821"/>
    <cellStyle name="SAPBEXheaderText 2 2 3 3 2" xfId="13995"/>
    <cellStyle name="SAPBEXheaderText 2 2 3 3 2 2" xfId="25062"/>
    <cellStyle name="SAPBEXheaderText 2 2 3 3 3" xfId="21306"/>
    <cellStyle name="SAPBEXheaderText 2 2 3 4" xfId="9004"/>
    <cellStyle name="SAPBEXheaderText 2 2 3 4 2" xfId="15921"/>
    <cellStyle name="SAPBEXheaderText 2 2 3 4 2 2" xfId="26124"/>
    <cellStyle name="SAPBEXheaderText 2 2 3 4 3" xfId="22610"/>
    <cellStyle name="SAPBEXheaderText 2 2 3 5" xfId="11086"/>
    <cellStyle name="SAPBEXheaderText 2 2 3 5 2" xfId="17415"/>
    <cellStyle name="SAPBEXheaderText 2 2 3 5 2 2" xfId="27144"/>
    <cellStyle name="SAPBEXheaderText 2 2 3 5 3" xfId="23590"/>
    <cellStyle name="SAPBEXheaderText 2 2 3 6" xfId="4440"/>
    <cellStyle name="SAPBEXheaderText 2 2 3 6 2" xfId="20484"/>
    <cellStyle name="SAPBEXheaderText 2 2 3 7" xfId="5349"/>
    <cellStyle name="SAPBEXheaderText 2 2 3 7 2" xfId="20844"/>
    <cellStyle name="SAPBEXheaderText 2 2 30" xfId="40439"/>
    <cellStyle name="SAPBEXheaderText 2 2 31" xfId="40481"/>
    <cellStyle name="SAPBEXheaderText 2 2 4" xfId="2898"/>
    <cellStyle name="SAPBEXheaderText 2 2 4 2" xfId="9665"/>
    <cellStyle name="SAPBEXheaderText 2 2 4 2 2" xfId="16313"/>
    <cellStyle name="SAPBEXheaderText 2 2 4 2 2 2" xfId="26427"/>
    <cellStyle name="SAPBEXheaderText 2 2 4 2 3" xfId="22895"/>
    <cellStyle name="SAPBEXheaderText 2 2 4 3" xfId="11617"/>
    <cellStyle name="SAPBEXheaderText 2 2 4 3 2" xfId="17944"/>
    <cellStyle name="SAPBEXheaderText 2 2 4 3 2 2" xfId="27443"/>
    <cellStyle name="SAPBEXheaderText 2 2 4 3 3" xfId="23871"/>
    <cellStyle name="SAPBEXheaderText 2 2 4 4" xfId="7485"/>
    <cellStyle name="SAPBEXheaderText 2 2 4 4 2" xfId="21622"/>
    <cellStyle name="SAPBEXheaderText 2 2 4 5" xfId="14652"/>
    <cellStyle name="SAPBEXheaderText 2 2 4 5 2" xfId="25363"/>
    <cellStyle name="SAPBEXheaderText 2 2 4 6" xfId="19577"/>
    <cellStyle name="SAPBEXheaderText 2 2 5" xfId="2733"/>
    <cellStyle name="SAPBEXheaderText 2 2 5 2" xfId="9512"/>
    <cellStyle name="SAPBEXheaderText 2 2 5 2 2" xfId="16163"/>
    <cellStyle name="SAPBEXheaderText 2 2 5 2 2 2" xfId="26301"/>
    <cellStyle name="SAPBEXheaderText 2 2 5 2 3" xfId="22777"/>
    <cellStyle name="SAPBEXheaderText 2 2 5 3" xfId="11472"/>
    <cellStyle name="SAPBEXheaderText 2 2 5 3 2" xfId="17800"/>
    <cellStyle name="SAPBEXheaderText 2 2 5 3 2 2" xfId="27320"/>
    <cellStyle name="SAPBEXheaderText 2 2 5 3 3" xfId="23756"/>
    <cellStyle name="SAPBEXheaderText 2 2 5 4" xfId="7331"/>
    <cellStyle name="SAPBEXheaderText 2 2 5 4 2" xfId="21490"/>
    <cellStyle name="SAPBEXheaderText 2 2 5 5" xfId="14504"/>
    <cellStyle name="SAPBEXheaderText 2 2 5 5 2" xfId="25239"/>
    <cellStyle name="SAPBEXheaderText 2 2 5 6" xfId="19461"/>
    <cellStyle name="SAPBEXheaderText 2 2 6" xfId="28197"/>
    <cellStyle name="SAPBEXheaderText 2 2 7" xfId="37557"/>
    <cellStyle name="SAPBEXheaderText 2 2 8" xfId="37685"/>
    <cellStyle name="SAPBEXheaderText 2 2 9" xfId="37825"/>
    <cellStyle name="SAPBEXheaderText 2 20" xfId="38461"/>
    <cellStyle name="SAPBEXheaderText 2 21" xfId="38603"/>
    <cellStyle name="SAPBEXheaderText 2 22" xfId="38746"/>
    <cellStyle name="SAPBEXheaderText 2 23" xfId="38890"/>
    <cellStyle name="SAPBEXheaderText 2 24" xfId="39034"/>
    <cellStyle name="SAPBEXheaderText 2 25" xfId="38906"/>
    <cellStyle name="SAPBEXheaderText 2 26" xfId="39309"/>
    <cellStyle name="SAPBEXheaderText 2 27" xfId="38760"/>
    <cellStyle name="SAPBEXheaderText 2 28" xfId="39626"/>
    <cellStyle name="SAPBEXheaderText 2 29" xfId="40019"/>
    <cellStyle name="SAPBEXheaderText 2 3" xfId="1092"/>
    <cellStyle name="SAPBEXheaderText 2 3 10" xfId="37868"/>
    <cellStyle name="SAPBEXheaderText 2 3 11" xfId="38012"/>
    <cellStyle name="SAPBEXheaderText 2 3 12" xfId="37652"/>
    <cellStyle name="SAPBEXheaderText 2 3 13" xfId="37432"/>
    <cellStyle name="SAPBEXheaderText 2 3 14" xfId="37010"/>
    <cellStyle name="SAPBEXheaderText 2 3 15" xfId="37002"/>
    <cellStyle name="SAPBEXheaderText 2 3 16" xfId="37953"/>
    <cellStyle name="SAPBEXheaderText 2 3 17" xfId="36973"/>
    <cellStyle name="SAPBEXheaderText 2 3 18" xfId="38052"/>
    <cellStyle name="SAPBEXheaderText 2 3 19" xfId="38194"/>
    <cellStyle name="SAPBEXheaderText 2 3 2" xfId="1728"/>
    <cellStyle name="SAPBEXheaderText 2 3 2 2" xfId="1494"/>
    <cellStyle name="SAPBEXheaderText 2 3 2 2 2" xfId="3361"/>
    <cellStyle name="SAPBEXheaderText 2 3 2 2 2 2" xfId="10116"/>
    <cellStyle name="SAPBEXheaderText 2 3 2 2 2 2 2" xfId="16657"/>
    <cellStyle name="SAPBEXheaderText 2 3 2 2 2 2 2 2" xfId="26697"/>
    <cellStyle name="SAPBEXheaderText 2 3 2 2 2 2 3" xfId="23155"/>
    <cellStyle name="SAPBEXheaderText 2 3 2 2 2 3" xfId="12046"/>
    <cellStyle name="SAPBEXheaderText 2 3 2 2 2 3 2" xfId="18371"/>
    <cellStyle name="SAPBEXheaderText 2 3 2 2 2 3 2 2" xfId="27709"/>
    <cellStyle name="SAPBEXheaderText 2 3 2 2 2 3 3" xfId="24127"/>
    <cellStyle name="SAPBEXheaderText 2 3 2 2 2 4" xfId="7937"/>
    <cellStyle name="SAPBEXheaderText 2 3 2 2 2 4 2" xfId="21941"/>
    <cellStyle name="SAPBEXheaderText 2 3 2 2 2 5" xfId="15095"/>
    <cellStyle name="SAPBEXheaderText 2 3 2 2 2 5 2" xfId="25629"/>
    <cellStyle name="SAPBEXheaderText 2 3 2 2 2 6" xfId="19833"/>
    <cellStyle name="SAPBEXheaderText 2 3 2 2 3" xfId="3834"/>
    <cellStyle name="SAPBEXheaderText 2 3 2 2 3 2" xfId="10589"/>
    <cellStyle name="SAPBEXheaderText 2 3 2 2 3 2 2" xfId="16980"/>
    <cellStyle name="SAPBEXheaderText 2 3 2 2 3 2 2 2" xfId="26969"/>
    <cellStyle name="SAPBEXheaderText 2 3 2 2 3 2 3" xfId="23421"/>
    <cellStyle name="SAPBEXheaderText 2 3 2 2 3 3" xfId="12519"/>
    <cellStyle name="SAPBEXheaderText 2 3 2 2 3 3 2" xfId="18842"/>
    <cellStyle name="SAPBEXheaderText 2 3 2 2 3 3 2 2" xfId="27979"/>
    <cellStyle name="SAPBEXheaderText 2 3 2 2 3 3 3" xfId="24391"/>
    <cellStyle name="SAPBEXheaderText 2 3 2 2 3 4" xfId="8383"/>
    <cellStyle name="SAPBEXheaderText 2 3 2 2 3 4 2" xfId="22377"/>
    <cellStyle name="SAPBEXheaderText 2 3 2 2 3 5" xfId="15566"/>
    <cellStyle name="SAPBEXheaderText 2 3 2 2 3 5 2" xfId="25899"/>
    <cellStyle name="SAPBEXheaderText 2 3 2 2 3 6" xfId="20097"/>
    <cellStyle name="SAPBEXheaderText 2 3 2 2 4" xfId="6268"/>
    <cellStyle name="SAPBEXheaderText 2 3 2 2 4 2" xfId="13503"/>
    <cellStyle name="SAPBEXheaderText 2 3 2 2 4 2 2" xfId="24910"/>
    <cellStyle name="SAPBEXheaderText 2 3 2 2 4 3" xfId="21160"/>
    <cellStyle name="SAPBEXheaderText 2 3 2 2 5" xfId="8541"/>
    <cellStyle name="SAPBEXheaderText 2 3 2 2 5 2" xfId="15736"/>
    <cellStyle name="SAPBEXheaderText 2 3 2 2 5 2 2" xfId="25988"/>
    <cellStyle name="SAPBEXheaderText 2 3 2 2 5 3" xfId="22481"/>
    <cellStyle name="SAPBEXheaderText 2 3 2 2 6" xfId="5599"/>
    <cellStyle name="SAPBEXheaderText 2 3 2 2 6 2" xfId="12962"/>
    <cellStyle name="SAPBEXheaderText 2 3 2 2 6 2 2" xfId="24675"/>
    <cellStyle name="SAPBEXheaderText 2 3 2 2 6 3" xfId="20926"/>
    <cellStyle name="SAPBEXheaderText 2 3 2 2 7" xfId="12695"/>
    <cellStyle name="SAPBEXheaderText 2 3 2 2 7 2" xfId="24486"/>
    <cellStyle name="SAPBEXheaderText 2 3 2 2 8" xfId="19169"/>
    <cellStyle name="SAPBEXheaderText 2 3 2 3" xfId="3098"/>
    <cellStyle name="SAPBEXheaderText 2 3 2 3 2" xfId="9864"/>
    <cellStyle name="SAPBEXheaderText 2 3 2 3 2 2" xfId="16481"/>
    <cellStyle name="SAPBEXheaderText 2 3 2 3 2 2 2" xfId="26560"/>
    <cellStyle name="SAPBEXheaderText 2 3 2 3 2 3" xfId="23018"/>
    <cellStyle name="SAPBEXheaderText 2 3 2 3 3" xfId="11801"/>
    <cellStyle name="SAPBEXheaderText 2 3 2 3 3 2" xfId="18126"/>
    <cellStyle name="SAPBEXheaderText 2 3 2 3 3 2 2" xfId="27574"/>
    <cellStyle name="SAPBEXheaderText 2 3 2 3 3 3" xfId="23992"/>
    <cellStyle name="SAPBEXheaderText 2 3 2 3 4" xfId="7685"/>
    <cellStyle name="SAPBEXheaderText 2 3 2 3 4 2" xfId="21767"/>
    <cellStyle name="SAPBEXheaderText 2 3 2 3 5" xfId="14849"/>
    <cellStyle name="SAPBEXheaderText 2 3 2 3 5 2" xfId="25494"/>
    <cellStyle name="SAPBEXheaderText 2 3 2 3 6" xfId="19698"/>
    <cellStyle name="SAPBEXheaderText 2 3 2 4" xfId="3603"/>
    <cellStyle name="SAPBEXheaderText 2 3 2 4 2" xfId="10358"/>
    <cellStyle name="SAPBEXheaderText 2 3 2 4 2 2" xfId="16824"/>
    <cellStyle name="SAPBEXheaderText 2 3 2 4 2 2 2" xfId="26834"/>
    <cellStyle name="SAPBEXheaderText 2 3 2 4 2 3" xfId="23286"/>
    <cellStyle name="SAPBEXheaderText 2 3 2 4 3" xfId="12288"/>
    <cellStyle name="SAPBEXheaderText 2 3 2 4 3 2" xfId="18611"/>
    <cellStyle name="SAPBEXheaderText 2 3 2 4 3 2 2" xfId="27844"/>
    <cellStyle name="SAPBEXheaderText 2 3 2 4 3 3" xfId="24256"/>
    <cellStyle name="SAPBEXheaderText 2 3 2 4 4" xfId="8179"/>
    <cellStyle name="SAPBEXheaderText 2 3 2 4 4 2" xfId="22176"/>
    <cellStyle name="SAPBEXheaderText 2 3 2 4 5" xfId="15335"/>
    <cellStyle name="SAPBEXheaderText 2 3 2 4 5 2" xfId="25764"/>
    <cellStyle name="SAPBEXheaderText 2 3 2 4 6" xfId="19962"/>
    <cellStyle name="SAPBEXheaderText 2 3 2 5" xfId="4023"/>
    <cellStyle name="SAPBEXheaderText 2 3 2 5 2" xfId="20184"/>
    <cellStyle name="SAPBEXheaderText 2 3 2 6" xfId="19253"/>
    <cellStyle name="SAPBEXheaderText 2 3 2 7" xfId="28322"/>
    <cellStyle name="SAPBEXheaderText 2 3 20" xfId="38336"/>
    <cellStyle name="SAPBEXheaderText 2 3 21" xfId="38478"/>
    <cellStyle name="SAPBEXheaderText 2 3 22" xfId="38620"/>
    <cellStyle name="SAPBEXheaderText 2 3 23" xfId="39689"/>
    <cellStyle name="SAPBEXheaderText 2 3 24" xfId="39807"/>
    <cellStyle name="SAPBEXheaderText 2 3 25" xfId="39925"/>
    <cellStyle name="SAPBEXheaderText 2 3 26" xfId="40038"/>
    <cellStyle name="SAPBEXheaderText 2 3 27" xfId="39951"/>
    <cellStyle name="SAPBEXheaderText 2 3 28" xfId="40238"/>
    <cellStyle name="SAPBEXheaderText 2 3 29" xfId="40330"/>
    <cellStyle name="SAPBEXheaderText 2 3 3" xfId="2127"/>
    <cellStyle name="SAPBEXheaderText 2 3 3 2" xfId="5210"/>
    <cellStyle name="SAPBEXheaderText 2 3 3 2 2" xfId="12785"/>
    <cellStyle name="SAPBEXheaderText 2 3 3 2 2 2" xfId="24557"/>
    <cellStyle name="SAPBEXheaderText 2 3 3 2 3" xfId="20742"/>
    <cellStyle name="SAPBEXheaderText 2 3 3 3" xfId="6724"/>
    <cellStyle name="SAPBEXheaderText 2 3 3 3 2" xfId="13900"/>
    <cellStyle name="SAPBEXheaderText 2 3 3 3 2 2" xfId="25007"/>
    <cellStyle name="SAPBEXheaderText 2 3 3 3 3" xfId="21253"/>
    <cellStyle name="SAPBEXheaderText 2 3 3 4" xfId="8907"/>
    <cellStyle name="SAPBEXheaderText 2 3 3 4 2" xfId="15853"/>
    <cellStyle name="SAPBEXheaderText 2 3 3 4 2 2" xfId="26067"/>
    <cellStyle name="SAPBEXheaderText 2 3 3 4 3" xfId="22555"/>
    <cellStyle name="SAPBEXheaderText 2 3 3 5" xfId="11016"/>
    <cellStyle name="SAPBEXheaderText 2 3 3 5 2" xfId="17346"/>
    <cellStyle name="SAPBEXheaderText 2 3 3 5 2 2" xfId="27090"/>
    <cellStyle name="SAPBEXheaderText 2 3 3 5 3" xfId="23538"/>
    <cellStyle name="SAPBEXheaderText 2 3 3 6" xfId="4426"/>
    <cellStyle name="SAPBEXheaderText 2 3 3 6 2" xfId="20470"/>
    <cellStyle name="SAPBEXheaderText 2 3 3 7" xfId="4652"/>
    <cellStyle name="SAPBEXheaderText 2 3 3 7 2" xfId="20643"/>
    <cellStyle name="SAPBEXheaderText 2 3 30" xfId="40403"/>
    <cellStyle name="SAPBEXheaderText 2 3 31" xfId="40460"/>
    <cellStyle name="SAPBEXheaderText 2 3 4" xfId="2887"/>
    <cellStyle name="SAPBEXheaderText 2 3 4 2" xfId="9654"/>
    <cellStyle name="SAPBEXheaderText 2 3 4 2 2" xfId="16303"/>
    <cellStyle name="SAPBEXheaderText 2 3 4 2 2 2" xfId="26417"/>
    <cellStyle name="SAPBEXheaderText 2 3 4 2 3" xfId="22885"/>
    <cellStyle name="SAPBEXheaderText 2 3 4 3" xfId="11607"/>
    <cellStyle name="SAPBEXheaderText 2 3 4 3 2" xfId="17934"/>
    <cellStyle name="SAPBEXheaderText 2 3 4 3 2 2" xfId="27433"/>
    <cellStyle name="SAPBEXheaderText 2 3 4 3 3" xfId="23861"/>
    <cellStyle name="SAPBEXheaderText 2 3 4 4" xfId="7474"/>
    <cellStyle name="SAPBEXheaderText 2 3 4 4 2" xfId="21612"/>
    <cellStyle name="SAPBEXheaderText 2 3 4 5" xfId="14641"/>
    <cellStyle name="SAPBEXheaderText 2 3 4 5 2" xfId="25353"/>
    <cellStyle name="SAPBEXheaderText 2 3 4 6" xfId="19567"/>
    <cellStyle name="SAPBEXheaderText 2 3 5" xfId="2937"/>
    <cellStyle name="SAPBEXheaderText 2 3 5 2" xfId="9704"/>
    <cellStyle name="SAPBEXheaderText 2 3 5 2 2" xfId="16351"/>
    <cellStyle name="SAPBEXheaderText 2 3 5 2 2 2" xfId="26463"/>
    <cellStyle name="SAPBEXheaderText 2 3 5 2 3" xfId="22929"/>
    <cellStyle name="SAPBEXheaderText 2 3 5 3" xfId="11655"/>
    <cellStyle name="SAPBEXheaderText 2 3 5 3 2" xfId="17982"/>
    <cellStyle name="SAPBEXheaderText 2 3 5 3 2 2" xfId="27479"/>
    <cellStyle name="SAPBEXheaderText 2 3 5 3 3" xfId="23905"/>
    <cellStyle name="SAPBEXheaderText 2 3 5 4" xfId="7524"/>
    <cellStyle name="SAPBEXheaderText 2 3 5 4 2" xfId="21658"/>
    <cellStyle name="SAPBEXheaderText 2 3 5 5" xfId="14691"/>
    <cellStyle name="SAPBEXheaderText 2 3 5 5 2" xfId="25399"/>
    <cellStyle name="SAPBEXheaderText 2 3 5 6" xfId="19611"/>
    <cellStyle name="SAPBEXheaderText 2 3 6" xfId="28187"/>
    <cellStyle name="SAPBEXheaderText 2 3 7" xfId="37454"/>
    <cellStyle name="SAPBEXheaderText 2 3 8" xfId="36962"/>
    <cellStyle name="SAPBEXheaderText 2 3 9" xfId="37729"/>
    <cellStyle name="SAPBEXheaderText 2 30" xfId="40196"/>
    <cellStyle name="SAPBEXheaderText 2 31" xfId="40215"/>
    <cellStyle name="SAPBEXheaderText 2 32" xfId="39754"/>
    <cellStyle name="SAPBEXheaderText 2 33" xfId="40343"/>
    <cellStyle name="SAPBEXheaderText 2 4" xfId="1123"/>
    <cellStyle name="SAPBEXheaderText 2 4 10" xfId="36976"/>
    <cellStyle name="SAPBEXheaderText 2 4 11" xfId="37846"/>
    <cellStyle name="SAPBEXheaderText 2 4 12" xfId="38071"/>
    <cellStyle name="SAPBEXheaderText 2 4 13" xfId="38213"/>
    <cellStyle name="SAPBEXheaderText 2 4 14" xfId="38354"/>
    <cellStyle name="SAPBEXheaderText 2 4 15" xfId="38497"/>
    <cellStyle name="SAPBEXheaderText 2 4 16" xfId="38639"/>
    <cellStyle name="SAPBEXheaderText 2 4 17" xfId="38783"/>
    <cellStyle name="SAPBEXheaderText 2 4 18" xfId="38928"/>
    <cellStyle name="SAPBEXheaderText 2 4 19" xfId="39071"/>
    <cellStyle name="SAPBEXheaderText 2 4 2" xfId="1739"/>
    <cellStyle name="SAPBEXheaderText 2 4 2 2" xfId="954"/>
    <cellStyle name="SAPBEXheaderText 2 4 2 2 2" xfId="3371"/>
    <cellStyle name="SAPBEXheaderText 2 4 2 2 2 2" xfId="10126"/>
    <cellStyle name="SAPBEXheaderText 2 4 2 2 2 2 2" xfId="16665"/>
    <cellStyle name="SAPBEXheaderText 2 4 2 2 2 2 2 2" xfId="26705"/>
    <cellStyle name="SAPBEXheaderText 2 4 2 2 2 2 3" xfId="23163"/>
    <cellStyle name="SAPBEXheaderText 2 4 2 2 2 3" xfId="12056"/>
    <cellStyle name="SAPBEXheaderText 2 4 2 2 2 3 2" xfId="18381"/>
    <cellStyle name="SAPBEXheaderText 2 4 2 2 2 3 2 2" xfId="27717"/>
    <cellStyle name="SAPBEXheaderText 2 4 2 2 2 3 3" xfId="24135"/>
    <cellStyle name="SAPBEXheaderText 2 4 2 2 2 4" xfId="7947"/>
    <cellStyle name="SAPBEXheaderText 2 4 2 2 2 4 2" xfId="21951"/>
    <cellStyle name="SAPBEXheaderText 2 4 2 2 2 5" xfId="15105"/>
    <cellStyle name="SAPBEXheaderText 2 4 2 2 2 5 2" xfId="25637"/>
    <cellStyle name="SAPBEXheaderText 2 4 2 2 2 6" xfId="19841"/>
    <cellStyle name="SAPBEXheaderText 2 4 2 2 3" xfId="3844"/>
    <cellStyle name="SAPBEXheaderText 2 4 2 2 3 2" xfId="10599"/>
    <cellStyle name="SAPBEXheaderText 2 4 2 2 3 2 2" xfId="16988"/>
    <cellStyle name="SAPBEXheaderText 2 4 2 2 3 2 2 2" xfId="26977"/>
    <cellStyle name="SAPBEXheaderText 2 4 2 2 3 2 3" xfId="23429"/>
    <cellStyle name="SAPBEXheaderText 2 4 2 2 3 3" xfId="12529"/>
    <cellStyle name="SAPBEXheaderText 2 4 2 2 3 3 2" xfId="18852"/>
    <cellStyle name="SAPBEXheaderText 2 4 2 2 3 3 2 2" xfId="27987"/>
    <cellStyle name="SAPBEXheaderText 2 4 2 2 3 3 3" xfId="24399"/>
    <cellStyle name="SAPBEXheaderText 2 4 2 2 3 4" xfId="8393"/>
    <cellStyle name="SAPBEXheaderText 2 4 2 2 3 4 2" xfId="22387"/>
    <cellStyle name="SAPBEXheaderText 2 4 2 2 3 5" xfId="15576"/>
    <cellStyle name="SAPBEXheaderText 2 4 2 2 3 5 2" xfId="25907"/>
    <cellStyle name="SAPBEXheaderText 2 4 2 2 3 6" xfId="20105"/>
    <cellStyle name="SAPBEXheaderText 2 4 2 2 4" xfId="5995"/>
    <cellStyle name="SAPBEXheaderText 2 4 2 2 4 2" xfId="13256"/>
    <cellStyle name="SAPBEXheaderText 2 4 2 2 4 2 2" xfId="24821"/>
    <cellStyle name="SAPBEXheaderText 2 4 2 2 4 3" xfId="21072"/>
    <cellStyle name="SAPBEXheaderText 2 4 2 2 5" xfId="5910"/>
    <cellStyle name="SAPBEXheaderText 2 4 2 2 5 2" xfId="13175"/>
    <cellStyle name="SAPBEXheaderText 2 4 2 2 5 2 2" xfId="24772"/>
    <cellStyle name="SAPBEXheaderText 2 4 2 2 5 3" xfId="21023"/>
    <cellStyle name="SAPBEXheaderText 2 4 2 2 6" xfId="5689"/>
    <cellStyle name="SAPBEXheaderText 2 4 2 2 6 2" xfId="13031"/>
    <cellStyle name="SAPBEXheaderText 2 4 2 2 6 2 2" xfId="24699"/>
    <cellStyle name="SAPBEXheaderText 2 4 2 2 6 3" xfId="20951"/>
    <cellStyle name="SAPBEXheaderText 2 4 2 2 7" xfId="4271"/>
    <cellStyle name="SAPBEXheaderText 2 4 2 2 7 2" xfId="20335"/>
    <cellStyle name="SAPBEXheaderText 2 4 2 2 8" xfId="19103"/>
    <cellStyle name="SAPBEXheaderText 2 4 2 3" xfId="3108"/>
    <cellStyle name="SAPBEXheaderText 2 4 2 3 2" xfId="9874"/>
    <cellStyle name="SAPBEXheaderText 2 4 2 3 2 2" xfId="16489"/>
    <cellStyle name="SAPBEXheaderText 2 4 2 3 2 2 2" xfId="26568"/>
    <cellStyle name="SAPBEXheaderText 2 4 2 3 2 3" xfId="23026"/>
    <cellStyle name="SAPBEXheaderText 2 4 2 3 3" xfId="11811"/>
    <cellStyle name="SAPBEXheaderText 2 4 2 3 3 2" xfId="18136"/>
    <cellStyle name="SAPBEXheaderText 2 4 2 3 3 2 2" xfId="27582"/>
    <cellStyle name="SAPBEXheaderText 2 4 2 3 3 3" xfId="24000"/>
    <cellStyle name="SAPBEXheaderText 2 4 2 3 4" xfId="7695"/>
    <cellStyle name="SAPBEXheaderText 2 4 2 3 4 2" xfId="21775"/>
    <cellStyle name="SAPBEXheaderText 2 4 2 3 5" xfId="14859"/>
    <cellStyle name="SAPBEXheaderText 2 4 2 3 5 2" xfId="25502"/>
    <cellStyle name="SAPBEXheaderText 2 4 2 3 6" xfId="19706"/>
    <cellStyle name="SAPBEXheaderText 2 4 2 4" xfId="3613"/>
    <cellStyle name="SAPBEXheaderText 2 4 2 4 2" xfId="10368"/>
    <cellStyle name="SAPBEXheaderText 2 4 2 4 2 2" xfId="16832"/>
    <cellStyle name="SAPBEXheaderText 2 4 2 4 2 2 2" xfId="26842"/>
    <cellStyle name="SAPBEXheaderText 2 4 2 4 2 3" xfId="23294"/>
    <cellStyle name="SAPBEXheaderText 2 4 2 4 3" xfId="12298"/>
    <cellStyle name="SAPBEXheaderText 2 4 2 4 3 2" xfId="18621"/>
    <cellStyle name="SAPBEXheaderText 2 4 2 4 3 2 2" xfId="27852"/>
    <cellStyle name="SAPBEXheaderText 2 4 2 4 3 3" xfId="24264"/>
    <cellStyle name="SAPBEXheaderText 2 4 2 4 4" xfId="8189"/>
    <cellStyle name="SAPBEXheaderText 2 4 2 4 4 2" xfId="22186"/>
    <cellStyle name="SAPBEXheaderText 2 4 2 4 5" xfId="15345"/>
    <cellStyle name="SAPBEXheaderText 2 4 2 4 5 2" xfId="25772"/>
    <cellStyle name="SAPBEXheaderText 2 4 2 4 6" xfId="19970"/>
    <cellStyle name="SAPBEXheaderText 2 4 2 5" xfId="4013"/>
    <cellStyle name="SAPBEXheaderText 2 4 2 5 2" xfId="20176"/>
    <cellStyle name="SAPBEXheaderText 2 4 2 6" xfId="19261"/>
    <cellStyle name="SAPBEXheaderText 2 4 2 7" xfId="28330"/>
    <cellStyle name="SAPBEXheaderText 2 4 20" xfId="39209"/>
    <cellStyle name="SAPBEXheaderText 2 4 21" xfId="39345"/>
    <cellStyle name="SAPBEXheaderText 2 4 22" xfId="39481"/>
    <cellStyle name="SAPBEXheaderText 2 4 23" xfId="38606"/>
    <cellStyle name="SAPBEXheaderText 2 4 24" xfId="39582"/>
    <cellStyle name="SAPBEXheaderText 2 4 25" xfId="39711"/>
    <cellStyle name="SAPBEXheaderText 2 4 26" xfId="39829"/>
    <cellStyle name="SAPBEXheaderText 2 4 27" xfId="39338"/>
    <cellStyle name="SAPBEXheaderText 2 4 28" xfId="40174"/>
    <cellStyle name="SAPBEXheaderText 2 4 29" xfId="40222"/>
    <cellStyle name="SAPBEXheaderText 2 4 3" xfId="2265"/>
    <cellStyle name="SAPBEXheaderText 2 4 3 2" xfId="5319"/>
    <cellStyle name="SAPBEXheaderText 2 4 3 2 2" xfId="12871"/>
    <cellStyle name="SAPBEXheaderText 2 4 3 2 2 2" xfId="24622"/>
    <cellStyle name="SAPBEXheaderText 2 4 3 2 3" xfId="20827"/>
    <cellStyle name="SAPBEXheaderText 2 4 3 3" xfId="6862"/>
    <cellStyle name="SAPBEXheaderText 2 4 3 3 2" xfId="14036"/>
    <cellStyle name="SAPBEXheaderText 2 4 3 3 2 2" xfId="25071"/>
    <cellStyle name="SAPBEXheaderText 2 4 3 3 3" xfId="21314"/>
    <cellStyle name="SAPBEXheaderText 2 4 3 4" xfId="9045"/>
    <cellStyle name="SAPBEXheaderText 2 4 3 4 2" xfId="15940"/>
    <cellStyle name="SAPBEXheaderText 2 4 3 4 2 2" xfId="26133"/>
    <cellStyle name="SAPBEXheaderText 2 4 3 4 3" xfId="22618"/>
    <cellStyle name="SAPBEXheaderText 2 4 3 5" xfId="11109"/>
    <cellStyle name="SAPBEXheaderText 2 4 3 5 2" xfId="17438"/>
    <cellStyle name="SAPBEXheaderText 2 4 3 5 2 2" xfId="27153"/>
    <cellStyle name="SAPBEXheaderText 2 4 3 5 3" xfId="23598"/>
    <cellStyle name="SAPBEXheaderText 2 4 3 6" xfId="4436"/>
    <cellStyle name="SAPBEXheaderText 2 4 3 6 2" xfId="20480"/>
    <cellStyle name="SAPBEXheaderText 2 4 3 7" xfId="5498"/>
    <cellStyle name="SAPBEXheaderText 2 4 3 7 2" xfId="20896"/>
    <cellStyle name="SAPBEXheaderText 2 4 30" xfId="40169"/>
    <cellStyle name="SAPBEXheaderText 2 4 31" xfId="40424"/>
    <cellStyle name="SAPBEXheaderText 2 4 4" xfId="2894"/>
    <cellStyle name="SAPBEXheaderText 2 4 4 2" xfId="9661"/>
    <cellStyle name="SAPBEXheaderText 2 4 4 2 2" xfId="16309"/>
    <cellStyle name="SAPBEXheaderText 2 4 4 2 2 2" xfId="26423"/>
    <cellStyle name="SAPBEXheaderText 2 4 4 2 3" xfId="22891"/>
    <cellStyle name="SAPBEXheaderText 2 4 4 3" xfId="11613"/>
    <cellStyle name="SAPBEXheaderText 2 4 4 3 2" xfId="17940"/>
    <cellStyle name="SAPBEXheaderText 2 4 4 3 2 2" xfId="27439"/>
    <cellStyle name="SAPBEXheaderText 2 4 4 3 3" xfId="23867"/>
    <cellStyle name="SAPBEXheaderText 2 4 4 4" xfId="7481"/>
    <cellStyle name="SAPBEXheaderText 2 4 4 4 2" xfId="21618"/>
    <cellStyle name="SAPBEXheaderText 2 4 4 5" xfId="14648"/>
    <cellStyle name="SAPBEXheaderText 2 4 4 5 2" xfId="25359"/>
    <cellStyle name="SAPBEXheaderText 2 4 4 6" xfId="19573"/>
    <cellStyle name="SAPBEXheaderText 2 4 5" xfId="2752"/>
    <cellStyle name="SAPBEXheaderText 2 4 5 2" xfId="9531"/>
    <cellStyle name="SAPBEXheaderText 2 4 5 2 2" xfId="16182"/>
    <cellStyle name="SAPBEXheaderText 2 4 5 2 2 2" xfId="26320"/>
    <cellStyle name="SAPBEXheaderText 2 4 5 2 3" xfId="22796"/>
    <cellStyle name="SAPBEXheaderText 2 4 5 3" xfId="11491"/>
    <cellStyle name="SAPBEXheaderText 2 4 5 3 2" xfId="17819"/>
    <cellStyle name="SAPBEXheaderText 2 4 5 3 2 2" xfId="27339"/>
    <cellStyle name="SAPBEXheaderText 2 4 5 3 3" xfId="23775"/>
    <cellStyle name="SAPBEXheaderText 2 4 5 4" xfId="7350"/>
    <cellStyle name="SAPBEXheaderText 2 4 5 4 2" xfId="21509"/>
    <cellStyle name="SAPBEXheaderText 2 4 5 5" xfId="14523"/>
    <cellStyle name="SAPBEXheaderText 2 4 5 5 2" xfId="25258"/>
    <cellStyle name="SAPBEXheaderText 2 4 5 6" xfId="19480"/>
    <cellStyle name="SAPBEXheaderText 2 4 6" xfId="28194"/>
    <cellStyle name="SAPBEXheaderText 2 4 7" xfId="37351"/>
    <cellStyle name="SAPBEXheaderText 2 4 8" xfId="37305"/>
    <cellStyle name="SAPBEXheaderText 2 4 9" xfId="37422"/>
    <cellStyle name="SAPBEXheaderText 2 5" xfId="1601"/>
    <cellStyle name="SAPBEXheaderText 2 5 2" xfId="1512"/>
    <cellStyle name="SAPBEXheaderText 2 5 2 2" xfId="3283"/>
    <cellStyle name="SAPBEXheaderText 2 5 2 2 2" xfId="10038"/>
    <cellStyle name="SAPBEXheaderText 2 5 2 2 2 2" xfId="16591"/>
    <cellStyle name="SAPBEXheaderText 2 5 2 2 2 2 2" xfId="26646"/>
    <cellStyle name="SAPBEXheaderText 2 5 2 2 2 3" xfId="23104"/>
    <cellStyle name="SAPBEXheaderText 2 5 2 2 3" xfId="11968"/>
    <cellStyle name="SAPBEXheaderText 2 5 2 2 3 2" xfId="18293"/>
    <cellStyle name="SAPBEXheaderText 2 5 2 2 3 2 2" xfId="27658"/>
    <cellStyle name="SAPBEXheaderText 2 5 2 2 3 3" xfId="24076"/>
    <cellStyle name="SAPBEXheaderText 2 5 2 2 4" xfId="7859"/>
    <cellStyle name="SAPBEXheaderText 2 5 2 2 4 2" xfId="21863"/>
    <cellStyle name="SAPBEXheaderText 2 5 2 2 5" xfId="15017"/>
    <cellStyle name="SAPBEXheaderText 2 5 2 2 5 2" xfId="25578"/>
    <cellStyle name="SAPBEXheaderText 2 5 2 2 6" xfId="19782"/>
    <cellStyle name="SAPBEXheaderText 2 5 2 3" xfId="3756"/>
    <cellStyle name="SAPBEXheaderText 2 5 2 3 2" xfId="10511"/>
    <cellStyle name="SAPBEXheaderText 2 5 2 3 2 2" xfId="16914"/>
    <cellStyle name="SAPBEXheaderText 2 5 2 3 2 2 2" xfId="26918"/>
    <cellStyle name="SAPBEXheaderText 2 5 2 3 2 3" xfId="23370"/>
    <cellStyle name="SAPBEXheaderText 2 5 2 3 3" xfId="12441"/>
    <cellStyle name="SAPBEXheaderText 2 5 2 3 3 2" xfId="18764"/>
    <cellStyle name="SAPBEXheaderText 2 5 2 3 3 2 2" xfId="27928"/>
    <cellStyle name="SAPBEXheaderText 2 5 2 3 3 3" xfId="24340"/>
    <cellStyle name="SAPBEXheaderText 2 5 2 3 4" xfId="8328"/>
    <cellStyle name="SAPBEXheaderText 2 5 2 3 4 2" xfId="22324"/>
    <cellStyle name="SAPBEXheaderText 2 5 2 3 5" xfId="15488"/>
    <cellStyle name="SAPBEXheaderText 2 5 2 3 5 2" xfId="25848"/>
    <cellStyle name="SAPBEXheaderText 2 5 2 3 6" xfId="20046"/>
    <cellStyle name="SAPBEXheaderText 2 5 2 4" xfId="6284"/>
    <cellStyle name="SAPBEXheaderText 2 5 2 4 2" xfId="13518"/>
    <cellStyle name="SAPBEXheaderText 2 5 2 4 2 2" xfId="24921"/>
    <cellStyle name="SAPBEXheaderText 2 5 2 4 3" xfId="21171"/>
    <cellStyle name="SAPBEXheaderText 2 5 2 5" xfId="8556"/>
    <cellStyle name="SAPBEXheaderText 2 5 2 5 2" xfId="15748"/>
    <cellStyle name="SAPBEXheaderText 2 5 2 5 2 2" xfId="25998"/>
    <cellStyle name="SAPBEXheaderText 2 5 2 5 3" xfId="22491"/>
    <cellStyle name="SAPBEXheaderText 2 5 2 6" xfId="6129"/>
    <cellStyle name="SAPBEXheaderText 2 5 2 6 2" xfId="13371"/>
    <cellStyle name="SAPBEXheaderText 2 5 2 6 2 2" xfId="24866"/>
    <cellStyle name="SAPBEXheaderText 2 5 2 6 3" xfId="21117"/>
    <cellStyle name="SAPBEXheaderText 2 5 2 7" xfId="12705"/>
    <cellStyle name="SAPBEXheaderText 2 5 2 7 2" xfId="24495"/>
    <cellStyle name="SAPBEXheaderText 2 5 2 8" xfId="19178"/>
    <cellStyle name="SAPBEXheaderText 2 5 3" xfId="3037"/>
    <cellStyle name="SAPBEXheaderText 2 5 3 2" xfId="9803"/>
    <cellStyle name="SAPBEXheaderText 2 5 3 2 2" xfId="16432"/>
    <cellStyle name="SAPBEXheaderText 2 5 3 2 2 2" xfId="26524"/>
    <cellStyle name="SAPBEXheaderText 2 5 3 2 3" xfId="22983"/>
    <cellStyle name="SAPBEXheaderText 2 5 3 3" xfId="11740"/>
    <cellStyle name="SAPBEXheaderText 2 5 3 3 2" xfId="18066"/>
    <cellStyle name="SAPBEXheaderText 2 5 3 3 2 2" xfId="27539"/>
    <cellStyle name="SAPBEXheaderText 2 5 3 3 3" xfId="23958"/>
    <cellStyle name="SAPBEXheaderText 2 5 3 4" xfId="7624"/>
    <cellStyle name="SAPBEXheaderText 2 5 3 4 2" xfId="21725"/>
    <cellStyle name="SAPBEXheaderText 2 5 3 5" xfId="14789"/>
    <cellStyle name="SAPBEXheaderText 2 5 3 5 2" xfId="25459"/>
    <cellStyle name="SAPBEXheaderText 2 5 3 6" xfId="19664"/>
    <cellStyle name="SAPBEXheaderText 2 5 4" xfId="3552"/>
    <cellStyle name="SAPBEXheaderText 2 5 4 2" xfId="10307"/>
    <cellStyle name="SAPBEXheaderText 2 5 4 2 2" xfId="16785"/>
    <cellStyle name="SAPBEXheaderText 2 5 4 2 2 2" xfId="26801"/>
    <cellStyle name="SAPBEXheaderText 2 5 4 2 3" xfId="23253"/>
    <cellStyle name="SAPBEXheaderText 2 5 4 3" xfId="12237"/>
    <cellStyle name="SAPBEXheaderText 2 5 4 3 2" xfId="18560"/>
    <cellStyle name="SAPBEXheaderText 2 5 4 3 2 2" xfId="27811"/>
    <cellStyle name="SAPBEXheaderText 2 5 4 3 3" xfId="24223"/>
    <cellStyle name="SAPBEXheaderText 2 5 4 4" xfId="8128"/>
    <cellStyle name="SAPBEXheaderText 2 5 4 4 2" xfId="22125"/>
    <cellStyle name="SAPBEXheaderText 2 5 4 5" xfId="15284"/>
    <cellStyle name="SAPBEXheaderText 2 5 4 5 2" xfId="25731"/>
    <cellStyle name="SAPBEXheaderText 2 5 4 6" xfId="19929"/>
    <cellStyle name="SAPBEXheaderText 2 5 5" xfId="5422"/>
    <cellStyle name="SAPBEXheaderText 2 5 5 2" xfId="20883"/>
    <cellStyle name="SAPBEXheaderText 2 5 6" xfId="19201"/>
    <cellStyle name="SAPBEXheaderText 2 5 7" xfId="28256"/>
    <cellStyle name="SAPBEXheaderText 2 6" xfId="2382"/>
    <cellStyle name="SAPBEXheaderText 2 6 2" xfId="2855"/>
    <cellStyle name="SAPBEXheaderText 2 6 2 2" xfId="7442"/>
    <cellStyle name="SAPBEXheaderText 2 6 2 2 2" xfId="14609"/>
    <cellStyle name="SAPBEXheaderText 2 6 2 2 2 2" xfId="25330"/>
    <cellStyle name="SAPBEXheaderText 2 6 2 2 3" xfId="21589"/>
    <cellStyle name="SAPBEXheaderText 2 6 2 3" xfId="9622"/>
    <cellStyle name="SAPBEXheaderText 2 6 2 3 2" xfId="16271"/>
    <cellStyle name="SAPBEXheaderText 2 6 2 3 2 2" xfId="26394"/>
    <cellStyle name="SAPBEXheaderText 2 6 2 3 3" xfId="22865"/>
    <cellStyle name="SAPBEXheaderText 2 6 2 4" xfId="11575"/>
    <cellStyle name="SAPBEXheaderText 2 6 2 4 2" xfId="17902"/>
    <cellStyle name="SAPBEXheaderText 2 6 2 4 2 2" xfId="27410"/>
    <cellStyle name="SAPBEXheaderText 2 6 2 4 3" xfId="23841"/>
    <cellStyle name="SAPBEXheaderText 2 6 2 5" xfId="5413"/>
    <cellStyle name="SAPBEXheaderText 2 6 2 5 2" xfId="20876"/>
    <cellStyle name="SAPBEXheaderText 2 6 2 6" xfId="12920"/>
    <cellStyle name="SAPBEXheaderText 2 6 2 6 2" xfId="24657"/>
    <cellStyle name="SAPBEXheaderText 2 6 2 7" xfId="19547"/>
    <cellStyle name="SAPBEXheaderText 2 6 3" xfId="2957"/>
    <cellStyle name="SAPBEXheaderText 2 6 3 2" xfId="9724"/>
    <cellStyle name="SAPBEXheaderText 2 6 3 2 2" xfId="16370"/>
    <cellStyle name="SAPBEXheaderText 2 6 3 2 2 2" xfId="26478"/>
    <cellStyle name="SAPBEXheaderText 2 6 3 2 3" xfId="22943"/>
    <cellStyle name="SAPBEXheaderText 2 6 3 3" xfId="11674"/>
    <cellStyle name="SAPBEXheaderText 2 6 3 3 2" xfId="18001"/>
    <cellStyle name="SAPBEXheaderText 2 6 3 3 2 2" xfId="27494"/>
    <cellStyle name="SAPBEXheaderText 2 6 3 3 3" xfId="23919"/>
    <cellStyle name="SAPBEXheaderText 2 6 3 4" xfId="7544"/>
    <cellStyle name="SAPBEXheaderText 2 6 3 4 2" xfId="21675"/>
    <cellStyle name="SAPBEXheaderText 2 6 3 5" xfId="14711"/>
    <cellStyle name="SAPBEXheaderText 2 6 3 5 2" xfId="25414"/>
    <cellStyle name="SAPBEXheaderText 2 6 3 6" xfId="19625"/>
    <cellStyle name="SAPBEXheaderText 2 6 4" xfId="6979"/>
    <cellStyle name="SAPBEXheaderText 2 6 4 2" xfId="14153"/>
    <cellStyle name="SAPBEXheaderText 2 6 4 2 2" xfId="25106"/>
    <cellStyle name="SAPBEXheaderText 2 6 4 3" xfId="21348"/>
    <cellStyle name="SAPBEXheaderText 2 6 5" xfId="9162"/>
    <cellStyle name="SAPBEXheaderText 2 6 5 2" xfId="15989"/>
    <cellStyle name="SAPBEXheaderText 2 6 5 2 2" xfId="26168"/>
    <cellStyle name="SAPBEXheaderText 2 6 5 3" xfId="22652"/>
    <cellStyle name="SAPBEXheaderText 2 6 6" xfId="11183"/>
    <cellStyle name="SAPBEXheaderText 2 6 6 2" xfId="17512"/>
    <cellStyle name="SAPBEXheaderText 2 6 6 2 2" xfId="27188"/>
    <cellStyle name="SAPBEXheaderText 2 6 6 3" xfId="23632"/>
    <cellStyle name="SAPBEXheaderText 2 6 7" xfId="4365"/>
    <cellStyle name="SAPBEXheaderText 2 6 7 2" xfId="20409"/>
    <cellStyle name="SAPBEXheaderText 2 6 8" xfId="4323"/>
    <cellStyle name="SAPBEXheaderText 2 6 8 2" xfId="20373"/>
    <cellStyle name="SAPBEXheaderText 2 7" xfId="2646"/>
    <cellStyle name="SAPBEXheaderText 2 7 2" xfId="9425"/>
    <cellStyle name="SAPBEXheaderText 2 7 2 2" xfId="16076"/>
    <cellStyle name="SAPBEXheaderText 2 7 2 2 2" xfId="26228"/>
    <cellStyle name="SAPBEXheaderText 2 7 2 3" xfId="22709"/>
    <cellStyle name="SAPBEXheaderText 2 7 3" xfId="11385"/>
    <cellStyle name="SAPBEXheaderText 2 7 3 2" xfId="17713"/>
    <cellStyle name="SAPBEXheaderText 2 7 3 2 2" xfId="27247"/>
    <cellStyle name="SAPBEXheaderText 2 7 3 3" xfId="23688"/>
    <cellStyle name="SAPBEXheaderText 2 7 4" xfId="7244"/>
    <cellStyle name="SAPBEXheaderText 2 7 4 2" xfId="21408"/>
    <cellStyle name="SAPBEXheaderText 2 7 5" xfId="14417"/>
    <cellStyle name="SAPBEXheaderText 2 7 5 2" xfId="25166"/>
    <cellStyle name="SAPBEXheaderText 2 7 6" xfId="19393"/>
    <cellStyle name="SAPBEXheaderText 2 8" xfId="28072"/>
    <cellStyle name="SAPBEXheaderText 2 9" xfId="37130"/>
    <cellStyle name="SAPBEXheaderText 20" xfId="38594"/>
    <cellStyle name="SAPBEXheaderText 21" xfId="38737"/>
    <cellStyle name="SAPBEXheaderText 22" xfId="38880"/>
    <cellStyle name="SAPBEXheaderText 23" xfId="39024"/>
    <cellStyle name="SAPBEXheaderText 24" xfId="39165"/>
    <cellStyle name="SAPBEXheaderText 25" xfId="39299"/>
    <cellStyle name="SAPBEXheaderText 26" xfId="39174"/>
    <cellStyle name="SAPBEXheaderText 27" xfId="39574"/>
    <cellStyle name="SAPBEXheaderText 28" xfId="39702"/>
    <cellStyle name="SAPBEXheaderText 29" xfId="39820"/>
    <cellStyle name="SAPBEXheaderText 3" xfId="875"/>
    <cellStyle name="SAPBEXheaderText 3 2" xfId="1902"/>
    <cellStyle name="SAPBEXheaderText 3 2 2" xfId="1469"/>
    <cellStyle name="SAPBEXheaderText 3 2 2 2" xfId="3475"/>
    <cellStyle name="SAPBEXheaderText 3 2 2 2 2" xfId="10230"/>
    <cellStyle name="SAPBEXheaderText 3 2 2 2 2 2" xfId="16738"/>
    <cellStyle name="SAPBEXheaderText 3 2 2 2 2 2 2" xfId="26760"/>
    <cellStyle name="SAPBEXheaderText 3 2 2 2 2 3" xfId="23218"/>
    <cellStyle name="SAPBEXheaderText 3 2 2 2 3" xfId="12160"/>
    <cellStyle name="SAPBEXheaderText 3 2 2 2 3 2" xfId="18484"/>
    <cellStyle name="SAPBEXheaderText 3 2 2 2 3 2 2" xfId="27771"/>
    <cellStyle name="SAPBEXheaderText 3 2 2 2 3 3" xfId="24189"/>
    <cellStyle name="SAPBEXheaderText 3 2 2 2 4" xfId="8051"/>
    <cellStyle name="SAPBEXheaderText 3 2 2 2 4 2" xfId="22054"/>
    <cellStyle name="SAPBEXheaderText 3 2 2 2 5" xfId="15208"/>
    <cellStyle name="SAPBEXheaderText 3 2 2 2 5 2" xfId="25691"/>
    <cellStyle name="SAPBEXheaderText 3 2 2 2 6" xfId="19895"/>
    <cellStyle name="SAPBEXheaderText 3 2 2 3" xfId="3948"/>
    <cellStyle name="SAPBEXheaderText 3 2 2 3 2" xfId="10703"/>
    <cellStyle name="SAPBEXheaderText 3 2 2 3 2 2" xfId="17061"/>
    <cellStyle name="SAPBEXheaderText 3 2 2 3 2 2 2" xfId="27032"/>
    <cellStyle name="SAPBEXheaderText 3 2 2 3 2 3" xfId="23484"/>
    <cellStyle name="SAPBEXheaderText 3 2 2 3 3" xfId="12633"/>
    <cellStyle name="SAPBEXheaderText 3 2 2 3 3 2" xfId="18955"/>
    <cellStyle name="SAPBEXheaderText 3 2 2 3 3 2 2" xfId="28041"/>
    <cellStyle name="SAPBEXheaderText 3 2 2 3 3 3" xfId="24453"/>
    <cellStyle name="SAPBEXheaderText 3 2 2 3 4" xfId="8462"/>
    <cellStyle name="SAPBEXheaderText 3 2 2 3 4 2" xfId="22448"/>
    <cellStyle name="SAPBEXheaderText 3 2 2 3 5" xfId="15679"/>
    <cellStyle name="SAPBEXheaderText 3 2 2 3 5 2" xfId="25961"/>
    <cellStyle name="SAPBEXheaderText 3 2 2 3 6" xfId="20159"/>
    <cellStyle name="SAPBEXheaderText 3 2 2 4" xfId="6248"/>
    <cellStyle name="SAPBEXheaderText 3 2 2 4 2" xfId="13484"/>
    <cellStyle name="SAPBEXheaderText 3 2 2 4 2 2" xfId="24903"/>
    <cellStyle name="SAPBEXheaderText 3 2 2 4 3" xfId="21153"/>
    <cellStyle name="SAPBEXheaderText 3 2 2 5" xfId="8517"/>
    <cellStyle name="SAPBEXheaderText 3 2 2 5 2" xfId="15723"/>
    <cellStyle name="SAPBEXheaderText 3 2 2 5 2 2" xfId="25977"/>
    <cellStyle name="SAPBEXheaderText 3 2 2 5 3" xfId="22470"/>
    <cellStyle name="SAPBEXheaderText 3 2 2 6" xfId="5935"/>
    <cellStyle name="SAPBEXheaderText 3 2 2 6 2" xfId="13197"/>
    <cellStyle name="SAPBEXheaderText 3 2 2 6 2 2" xfId="24785"/>
    <cellStyle name="SAPBEXheaderText 3 2 2 6 3" xfId="21036"/>
    <cellStyle name="SAPBEXheaderText 3 2 2 7" xfId="12687"/>
    <cellStyle name="SAPBEXheaderText 3 2 2 7 2" xfId="24479"/>
    <cellStyle name="SAPBEXheaderText 3 2 2 8" xfId="19162"/>
    <cellStyle name="SAPBEXheaderText 3 2 3" xfId="3228"/>
    <cellStyle name="SAPBEXheaderText 3 2 3 2" xfId="9983"/>
    <cellStyle name="SAPBEXheaderText 3 2 3 2 2" xfId="16567"/>
    <cellStyle name="SAPBEXheaderText 3 2 3 2 2 2" xfId="26624"/>
    <cellStyle name="SAPBEXheaderText 3 2 3 2 3" xfId="23082"/>
    <cellStyle name="SAPBEXheaderText 3 2 3 3" xfId="11914"/>
    <cellStyle name="SAPBEXheaderText 3 2 3 3 2" xfId="18239"/>
    <cellStyle name="SAPBEXheaderText 3 2 3 3 2 2" xfId="27636"/>
    <cellStyle name="SAPBEXheaderText 3 2 3 3 3" xfId="24054"/>
    <cellStyle name="SAPBEXheaderText 3 2 3 4" xfId="7804"/>
    <cellStyle name="SAPBEXheaderText 3 2 3 4 2" xfId="21836"/>
    <cellStyle name="SAPBEXheaderText 3 2 3 5" xfId="14962"/>
    <cellStyle name="SAPBEXheaderText 3 2 3 5 2" xfId="25556"/>
    <cellStyle name="SAPBEXheaderText 3 2 3 6" xfId="19760"/>
    <cellStyle name="SAPBEXheaderText 3 2 4" xfId="3702"/>
    <cellStyle name="SAPBEXheaderText 3 2 4 2" xfId="10457"/>
    <cellStyle name="SAPBEXheaderText 3 2 4 2 2" xfId="16890"/>
    <cellStyle name="SAPBEXheaderText 3 2 4 2 2 2" xfId="26896"/>
    <cellStyle name="SAPBEXheaderText 3 2 4 2 3" xfId="23348"/>
    <cellStyle name="SAPBEXheaderText 3 2 4 3" xfId="12387"/>
    <cellStyle name="SAPBEXheaderText 3 2 4 3 2" xfId="18710"/>
    <cellStyle name="SAPBEXheaderText 3 2 4 3 2 2" xfId="27906"/>
    <cellStyle name="SAPBEXheaderText 3 2 4 3 3" xfId="24318"/>
    <cellStyle name="SAPBEXheaderText 3 2 4 4" xfId="8278"/>
    <cellStyle name="SAPBEXheaderText 3 2 4 4 2" xfId="22275"/>
    <cellStyle name="SAPBEXheaderText 3 2 4 5" xfId="15434"/>
    <cellStyle name="SAPBEXheaderText 3 2 4 5 2" xfId="25826"/>
    <cellStyle name="SAPBEXheaderText 3 2 4 6" xfId="20024"/>
    <cellStyle name="SAPBEXheaderText 3 2 5" xfId="4171"/>
    <cellStyle name="SAPBEXheaderText 3 2 5 2" xfId="20266"/>
    <cellStyle name="SAPBEXheaderText 3 2 6" xfId="19315"/>
    <cellStyle name="SAPBEXheaderText 3 2 7" xfId="28402"/>
    <cellStyle name="SAPBEXheaderText 3 3" xfId="2154"/>
    <cellStyle name="SAPBEXheaderText 3 3 2" xfId="3020"/>
    <cellStyle name="SAPBEXheaderText 3 3 2 2" xfId="7607"/>
    <cellStyle name="SAPBEXheaderText 3 3 2 2 2" xfId="14772"/>
    <cellStyle name="SAPBEXheaderText 3 3 2 2 2 2" xfId="25451"/>
    <cellStyle name="SAPBEXheaderText 3 3 2 2 3" xfId="21716"/>
    <cellStyle name="SAPBEXheaderText 3 3 2 3" xfId="9786"/>
    <cellStyle name="SAPBEXheaderText 3 3 2 3 2" xfId="16422"/>
    <cellStyle name="SAPBEXheaderText 3 3 2 3 2 2" xfId="26516"/>
    <cellStyle name="SAPBEXheaderText 3 3 2 3 3" xfId="22975"/>
    <cellStyle name="SAPBEXheaderText 3 3 2 4" xfId="11726"/>
    <cellStyle name="SAPBEXheaderText 3 3 2 4 2" xfId="18052"/>
    <cellStyle name="SAPBEXheaderText 3 3 2 4 2 2" xfId="27531"/>
    <cellStyle name="SAPBEXheaderText 3 3 2 4 3" xfId="23950"/>
    <cellStyle name="SAPBEXheaderText 3 3 2 5" xfId="5231"/>
    <cellStyle name="SAPBEXheaderText 3 3 2 5 2" xfId="20762"/>
    <cellStyle name="SAPBEXheaderText 3 3 2 6" xfId="12806"/>
    <cellStyle name="SAPBEXheaderText 3 3 2 6 2" xfId="24575"/>
    <cellStyle name="SAPBEXheaderText 3 3 2 7" xfId="19656"/>
    <cellStyle name="SAPBEXheaderText 3 3 3" xfId="3542"/>
    <cellStyle name="SAPBEXheaderText 3 3 3 2" xfId="10297"/>
    <cellStyle name="SAPBEXheaderText 3 3 3 2 2" xfId="16779"/>
    <cellStyle name="SAPBEXheaderText 3 3 3 2 2 2" xfId="26797"/>
    <cellStyle name="SAPBEXheaderText 3 3 3 2 3" xfId="23249"/>
    <cellStyle name="SAPBEXheaderText 3 3 3 3" xfId="12227"/>
    <cellStyle name="SAPBEXheaderText 3 3 3 3 2" xfId="18550"/>
    <cellStyle name="SAPBEXheaderText 3 3 3 3 2 2" xfId="27807"/>
    <cellStyle name="SAPBEXheaderText 3 3 3 3 3" xfId="24219"/>
    <cellStyle name="SAPBEXheaderText 3 3 3 4" xfId="8118"/>
    <cellStyle name="SAPBEXheaderText 3 3 3 4 2" xfId="22115"/>
    <cellStyle name="SAPBEXheaderText 3 3 3 5" xfId="15274"/>
    <cellStyle name="SAPBEXheaderText 3 3 3 5 2" xfId="25727"/>
    <cellStyle name="SAPBEXheaderText 3 3 3 6" xfId="19925"/>
    <cellStyle name="SAPBEXheaderText 3 3 4" xfId="6751"/>
    <cellStyle name="SAPBEXheaderText 3 3 4 2" xfId="13927"/>
    <cellStyle name="SAPBEXheaderText 3 3 4 2 2" xfId="25025"/>
    <cellStyle name="SAPBEXheaderText 3 3 4 3" xfId="21270"/>
    <cellStyle name="SAPBEXheaderText 3 3 5" xfId="8934"/>
    <cellStyle name="SAPBEXheaderText 3 3 5 2" xfId="15874"/>
    <cellStyle name="SAPBEXheaderText 3 3 5 2 2" xfId="26085"/>
    <cellStyle name="SAPBEXheaderText 3 3 5 3" xfId="22572"/>
    <cellStyle name="SAPBEXheaderText 3 3 6" xfId="11038"/>
    <cellStyle name="SAPBEXheaderText 3 3 6 2" xfId="17368"/>
    <cellStyle name="SAPBEXheaderText 3 3 6 2 2" xfId="27108"/>
    <cellStyle name="SAPBEXheaderText 3 3 6 3" xfId="23555"/>
    <cellStyle name="SAPBEXheaderText 3 3 7" xfId="4584"/>
    <cellStyle name="SAPBEXheaderText 3 3 7 2" xfId="20594"/>
    <cellStyle name="SAPBEXheaderText 3 3 8" xfId="4327"/>
    <cellStyle name="SAPBEXheaderText 3 3 8 2" xfId="20375"/>
    <cellStyle name="SAPBEXheaderText 3 4" xfId="2765"/>
    <cellStyle name="SAPBEXheaderText 3 4 2" xfId="9544"/>
    <cellStyle name="SAPBEXheaderText 3 4 2 2" xfId="16195"/>
    <cellStyle name="SAPBEXheaderText 3 4 2 2 2" xfId="26328"/>
    <cellStyle name="SAPBEXheaderText 3 4 2 3" xfId="22804"/>
    <cellStyle name="SAPBEXheaderText 3 4 3" xfId="11504"/>
    <cellStyle name="SAPBEXheaderText 3 4 3 2" xfId="17832"/>
    <cellStyle name="SAPBEXheaderText 3 4 3 2 2" xfId="27347"/>
    <cellStyle name="SAPBEXheaderText 3 4 3 3" xfId="23783"/>
    <cellStyle name="SAPBEXheaderText 3 4 4" xfId="7363"/>
    <cellStyle name="SAPBEXheaderText 3 4 4 2" xfId="21522"/>
    <cellStyle name="SAPBEXheaderText 3 4 5" xfId="14536"/>
    <cellStyle name="SAPBEXheaderText 3 4 5 2" xfId="25266"/>
    <cellStyle name="SAPBEXheaderText 3 4 6" xfId="19488"/>
    <cellStyle name="SAPBEXheaderText 3 5" xfId="28160"/>
    <cellStyle name="SAPBEXheaderText 30" xfId="40108"/>
    <cellStyle name="SAPBEXheaderText 31" xfId="38479"/>
    <cellStyle name="SAPBEXheaderText 32" xfId="40291"/>
    <cellStyle name="SAPBEXheaderText 33" xfId="40171"/>
    <cellStyle name="SAPBEXheaderText 34" xfId="40391"/>
    <cellStyle name="SAPBEXheaderText 4" xfId="874"/>
    <cellStyle name="SAPBEXheaderText 4 2" xfId="1901"/>
    <cellStyle name="SAPBEXheaderText 4 2 2" xfId="1458"/>
    <cellStyle name="SAPBEXheaderText 4 2 2 2" xfId="3474"/>
    <cellStyle name="SAPBEXheaderText 4 2 2 2 2" xfId="10229"/>
    <cellStyle name="SAPBEXheaderText 4 2 2 2 2 2" xfId="16737"/>
    <cellStyle name="SAPBEXheaderText 4 2 2 2 2 2 2" xfId="26759"/>
    <cellStyle name="SAPBEXheaderText 4 2 2 2 2 3" xfId="23217"/>
    <cellStyle name="SAPBEXheaderText 4 2 2 2 3" xfId="12159"/>
    <cellStyle name="SAPBEXheaderText 4 2 2 2 3 2" xfId="18483"/>
    <cellStyle name="SAPBEXheaderText 4 2 2 2 3 2 2" xfId="27770"/>
    <cellStyle name="SAPBEXheaderText 4 2 2 2 3 3" xfId="24188"/>
    <cellStyle name="SAPBEXheaderText 4 2 2 2 4" xfId="8050"/>
    <cellStyle name="SAPBEXheaderText 4 2 2 2 4 2" xfId="22053"/>
    <cellStyle name="SAPBEXheaderText 4 2 2 2 5" xfId="15207"/>
    <cellStyle name="SAPBEXheaderText 4 2 2 2 5 2" xfId="25690"/>
    <cellStyle name="SAPBEXheaderText 4 2 2 2 6" xfId="19894"/>
    <cellStyle name="SAPBEXheaderText 4 2 2 3" xfId="3947"/>
    <cellStyle name="SAPBEXheaderText 4 2 2 3 2" xfId="10702"/>
    <cellStyle name="SAPBEXheaderText 4 2 2 3 2 2" xfId="17060"/>
    <cellStyle name="SAPBEXheaderText 4 2 2 3 2 2 2" xfId="27031"/>
    <cellStyle name="SAPBEXheaderText 4 2 2 3 2 3" xfId="23483"/>
    <cellStyle name="SAPBEXheaderText 4 2 2 3 3" xfId="12632"/>
    <cellStyle name="SAPBEXheaderText 4 2 2 3 3 2" xfId="18954"/>
    <cellStyle name="SAPBEXheaderText 4 2 2 3 3 2 2" xfId="28040"/>
    <cellStyle name="SAPBEXheaderText 4 2 2 3 3 3" xfId="24452"/>
    <cellStyle name="SAPBEXheaderText 4 2 2 3 4" xfId="8461"/>
    <cellStyle name="SAPBEXheaderText 4 2 2 3 4 2" xfId="22447"/>
    <cellStyle name="SAPBEXheaderText 4 2 2 3 5" xfId="15678"/>
    <cellStyle name="SAPBEXheaderText 4 2 2 3 5 2" xfId="25960"/>
    <cellStyle name="SAPBEXheaderText 4 2 2 3 6" xfId="20158"/>
    <cellStyle name="SAPBEXheaderText 4 2 2 4" xfId="6237"/>
    <cellStyle name="SAPBEXheaderText 4 2 2 4 2" xfId="13473"/>
    <cellStyle name="SAPBEXheaderText 4 2 2 4 2 2" xfId="24897"/>
    <cellStyle name="SAPBEXheaderText 4 2 2 4 3" xfId="21147"/>
    <cellStyle name="SAPBEXheaderText 4 2 2 5" xfId="8506"/>
    <cellStyle name="SAPBEXheaderText 4 2 2 5 2" xfId="15717"/>
    <cellStyle name="SAPBEXheaderText 4 2 2 5 2 2" xfId="25971"/>
    <cellStyle name="SAPBEXheaderText 4 2 2 5 3" xfId="22464"/>
    <cellStyle name="SAPBEXheaderText 4 2 2 6" xfId="6088"/>
    <cellStyle name="SAPBEXheaderText 4 2 2 6 2" xfId="13342"/>
    <cellStyle name="SAPBEXheaderText 4 2 2 6 2 2" xfId="24855"/>
    <cellStyle name="SAPBEXheaderText 4 2 2 6 3" xfId="21106"/>
    <cellStyle name="SAPBEXheaderText 4 2 2 7" xfId="12681"/>
    <cellStyle name="SAPBEXheaderText 4 2 2 7 2" xfId="24473"/>
    <cellStyle name="SAPBEXheaderText 4 2 2 8" xfId="19156"/>
    <cellStyle name="SAPBEXheaderText 4 2 3" xfId="3227"/>
    <cellStyle name="SAPBEXheaderText 4 2 3 2" xfId="9982"/>
    <cellStyle name="SAPBEXheaderText 4 2 3 2 2" xfId="16566"/>
    <cellStyle name="SAPBEXheaderText 4 2 3 2 2 2" xfId="26623"/>
    <cellStyle name="SAPBEXheaderText 4 2 3 2 3" xfId="23081"/>
    <cellStyle name="SAPBEXheaderText 4 2 3 3" xfId="11913"/>
    <cellStyle name="SAPBEXheaderText 4 2 3 3 2" xfId="18238"/>
    <cellStyle name="SAPBEXheaderText 4 2 3 3 2 2" xfId="27635"/>
    <cellStyle name="SAPBEXheaderText 4 2 3 3 3" xfId="24053"/>
    <cellStyle name="SAPBEXheaderText 4 2 3 4" xfId="7803"/>
    <cellStyle name="SAPBEXheaderText 4 2 3 4 2" xfId="21835"/>
    <cellStyle name="SAPBEXheaderText 4 2 3 5" xfId="14961"/>
    <cellStyle name="SAPBEXheaderText 4 2 3 5 2" xfId="25555"/>
    <cellStyle name="SAPBEXheaderText 4 2 3 6" xfId="19759"/>
    <cellStyle name="SAPBEXheaderText 4 2 4" xfId="3701"/>
    <cellStyle name="SAPBEXheaderText 4 2 4 2" xfId="10456"/>
    <cellStyle name="SAPBEXheaderText 4 2 4 2 2" xfId="16889"/>
    <cellStyle name="SAPBEXheaderText 4 2 4 2 2 2" xfId="26895"/>
    <cellStyle name="SAPBEXheaderText 4 2 4 2 3" xfId="23347"/>
    <cellStyle name="SAPBEXheaderText 4 2 4 3" xfId="12386"/>
    <cellStyle name="SAPBEXheaderText 4 2 4 3 2" xfId="18709"/>
    <cellStyle name="SAPBEXheaderText 4 2 4 3 2 2" xfId="27905"/>
    <cellStyle name="SAPBEXheaderText 4 2 4 3 3" xfId="24317"/>
    <cellStyle name="SAPBEXheaderText 4 2 4 4" xfId="8277"/>
    <cellStyle name="SAPBEXheaderText 4 2 4 4 2" xfId="22274"/>
    <cellStyle name="SAPBEXheaderText 4 2 4 5" xfId="15433"/>
    <cellStyle name="SAPBEXheaderText 4 2 4 5 2" xfId="25825"/>
    <cellStyle name="SAPBEXheaderText 4 2 4 6" xfId="20023"/>
    <cellStyle name="SAPBEXheaderText 4 2 5" xfId="3990"/>
    <cellStyle name="SAPBEXheaderText 4 2 5 2" xfId="20163"/>
    <cellStyle name="SAPBEXheaderText 4 2 6" xfId="19314"/>
    <cellStyle name="SAPBEXheaderText 4 2 7" xfId="28401"/>
    <cellStyle name="SAPBEXheaderText 4 3" xfId="2167"/>
    <cellStyle name="SAPBEXheaderText 4 3 2" xfId="3019"/>
    <cellStyle name="SAPBEXheaderText 4 3 2 2" xfId="7606"/>
    <cellStyle name="SAPBEXheaderText 4 3 2 2 2" xfId="14771"/>
    <cellStyle name="SAPBEXheaderText 4 3 2 2 2 2" xfId="25450"/>
    <cellStyle name="SAPBEXheaderText 4 3 2 2 3" xfId="21715"/>
    <cellStyle name="SAPBEXheaderText 4 3 2 3" xfId="9785"/>
    <cellStyle name="SAPBEXheaderText 4 3 2 3 2" xfId="16421"/>
    <cellStyle name="SAPBEXheaderText 4 3 2 3 2 2" xfId="26515"/>
    <cellStyle name="SAPBEXheaderText 4 3 2 3 3" xfId="22974"/>
    <cellStyle name="SAPBEXheaderText 4 3 2 4" xfId="11725"/>
    <cellStyle name="SAPBEXheaderText 4 3 2 4 2" xfId="18051"/>
    <cellStyle name="SAPBEXheaderText 4 3 2 4 2 2" xfId="27530"/>
    <cellStyle name="SAPBEXheaderText 4 3 2 4 3" xfId="23949"/>
    <cellStyle name="SAPBEXheaderText 4 3 2 5" xfId="5244"/>
    <cellStyle name="SAPBEXheaderText 4 3 2 5 2" xfId="20771"/>
    <cellStyle name="SAPBEXheaderText 4 3 2 6" xfId="12816"/>
    <cellStyle name="SAPBEXheaderText 4 3 2 6 2" xfId="24582"/>
    <cellStyle name="SAPBEXheaderText 4 3 2 7" xfId="19655"/>
    <cellStyle name="SAPBEXheaderText 4 3 3" xfId="3541"/>
    <cellStyle name="SAPBEXheaderText 4 3 3 2" xfId="10296"/>
    <cellStyle name="SAPBEXheaderText 4 3 3 2 2" xfId="16778"/>
    <cellStyle name="SAPBEXheaderText 4 3 3 2 2 2" xfId="26796"/>
    <cellStyle name="SAPBEXheaderText 4 3 3 2 3" xfId="23248"/>
    <cellStyle name="SAPBEXheaderText 4 3 3 3" xfId="12226"/>
    <cellStyle name="SAPBEXheaderText 4 3 3 3 2" xfId="18549"/>
    <cellStyle name="SAPBEXheaderText 4 3 3 3 2 2" xfId="27806"/>
    <cellStyle name="SAPBEXheaderText 4 3 3 3 3" xfId="24218"/>
    <cellStyle name="SAPBEXheaderText 4 3 3 4" xfId="8117"/>
    <cellStyle name="SAPBEXheaderText 4 3 3 4 2" xfId="22114"/>
    <cellStyle name="SAPBEXheaderText 4 3 3 5" xfId="15273"/>
    <cellStyle name="SAPBEXheaderText 4 3 3 5 2" xfId="25726"/>
    <cellStyle name="SAPBEXheaderText 4 3 3 6" xfId="19924"/>
    <cellStyle name="SAPBEXheaderText 4 3 4" xfId="6764"/>
    <cellStyle name="SAPBEXheaderText 4 3 4 2" xfId="13940"/>
    <cellStyle name="SAPBEXheaderText 4 3 4 2 2" xfId="25032"/>
    <cellStyle name="SAPBEXheaderText 4 3 4 3" xfId="21277"/>
    <cellStyle name="SAPBEXheaderText 4 3 5" xfId="8947"/>
    <cellStyle name="SAPBEXheaderText 4 3 5 2" xfId="15884"/>
    <cellStyle name="SAPBEXheaderText 4 3 5 2 2" xfId="26092"/>
    <cellStyle name="SAPBEXheaderText 4 3 5 3" xfId="22579"/>
    <cellStyle name="SAPBEXheaderText 4 3 6" xfId="11048"/>
    <cellStyle name="SAPBEXheaderText 4 3 6 2" xfId="17378"/>
    <cellStyle name="SAPBEXheaderText 4 3 6 2 2" xfId="27115"/>
    <cellStyle name="SAPBEXheaderText 4 3 6 3" xfId="23562"/>
    <cellStyle name="SAPBEXheaderText 4 3 7" xfId="4583"/>
    <cellStyle name="SAPBEXheaderText 4 3 7 2" xfId="20593"/>
    <cellStyle name="SAPBEXheaderText 4 3 8" xfId="4339"/>
    <cellStyle name="SAPBEXheaderText 4 3 8 2" xfId="20383"/>
    <cellStyle name="SAPBEXheaderText 4 4" xfId="2764"/>
    <cellStyle name="SAPBEXheaderText 4 4 2" xfId="9543"/>
    <cellStyle name="SAPBEXheaderText 4 4 2 2" xfId="16194"/>
    <cellStyle name="SAPBEXheaderText 4 4 2 2 2" xfId="26327"/>
    <cellStyle name="SAPBEXheaderText 4 4 2 3" xfId="22803"/>
    <cellStyle name="SAPBEXheaderText 4 4 3" xfId="11503"/>
    <cellStyle name="SAPBEXheaderText 4 4 3 2" xfId="17831"/>
    <cellStyle name="SAPBEXheaderText 4 4 3 2 2" xfId="27346"/>
    <cellStyle name="SAPBEXheaderText 4 4 3 3" xfId="23782"/>
    <cellStyle name="SAPBEXheaderText 4 4 4" xfId="7362"/>
    <cellStyle name="SAPBEXheaderText 4 4 4 2" xfId="21521"/>
    <cellStyle name="SAPBEXheaderText 4 4 5" xfId="14535"/>
    <cellStyle name="SAPBEXheaderText 4 4 5 2" xfId="25265"/>
    <cellStyle name="SAPBEXheaderText 4 4 6" xfId="19487"/>
    <cellStyle name="SAPBEXheaderText 4 5" xfId="28159"/>
    <cellStyle name="SAPBEXheaderText 5" xfId="1600"/>
    <cellStyle name="SAPBEXheaderText 5 2" xfId="1476"/>
    <cellStyle name="SAPBEXheaderText 5 2 2" xfId="3282"/>
    <cellStyle name="SAPBEXheaderText 5 2 2 2" xfId="10037"/>
    <cellStyle name="SAPBEXheaderText 5 2 2 2 2" xfId="16590"/>
    <cellStyle name="SAPBEXheaderText 5 2 2 2 2 2" xfId="26645"/>
    <cellStyle name="SAPBEXheaderText 5 2 2 2 3" xfId="23103"/>
    <cellStyle name="SAPBEXheaderText 5 2 2 3" xfId="11967"/>
    <cellStyle name="SAPBEXheaderText 5 2 2 3 2" xfId="18292"/>
    <cellStyle name="SAPBEXheaderText 5 2 2 3 2 2" xfId="27657"/>
    <cellStyle name="SAPBEXheaderText 5 2 2 3 3" xfId="24075"/>
    <cellStyle name="SAPBEXheaderText 5 2 2 4" xfId="7858"/>
    <cellStyle name="SAPBEXheaderText 5 2 2 4 2" xfId="21862"/>
    <cellStyle name="SAPBEXheaderText 5 2 2 5" xfId="15016"/>
    <cellStyle name="SAPBEXheaderText 5 2 2 5 2" xfId="25577"/>
    <cellStyle name="SAPBEXheaderText 5 2 2 6" xfId="19781"/>
    <cellStyle name="SAPBEXheaderText 5 2 3" xfId="3755"/>
    <cellStyle name="SAPBEXheaderText 5 2 3 2" xfId="10510"/>
    <cellStyle name="SAPBEXheaderText 5 2 3 2 2" xfId="16913"/>
    <cellStyle name="SAPBEXheaderText 5 2 3 2 2 2" xfId="26917"/>
    <cellStyle name="SAPBEXheaderText 5 2 3 2 3" xfId="23369"/>
    <cellStyle name="SAPBEXheaderText 5 2 3 3" xfId="12440"/>
    <cellStyle name="SAPBEXheaderText 5 2 3 3 2" xfId="18763"/>
    <cellStyle name="SAPBEXheaderText 5 2 3 3 2 2" xfId="27927"/>
    <cellStyle name="SAPBEXheaderText 5 2 3 3 3" xfId="24339"/>
    <cellStyle name="SAPBEXheaderText 5 2 3 4" xfId="8327"/>
    <cellStyle name="SAPBEXheaderText 5 2 3 4 2" xfId="22323"/>
    <cellStyle name="SAPBEXheaderText 5 2 3 5" xfId="15487"/>
    <cellStyle name="SAPBEXheaderText 5 2 3 5 2" xfId="25847"/>
    <cellStyle name="SAPBEXheaderText 5 2 3 6" xfId="20045"/>
    <cellStyle name="SAPBEXheaderText 5 2 4" xfId="6255"/>
    <cellStyle name="SAPBEXheaderText 5 2 4 2" xfId="13491"/>
    <cellStyle name="SAPBEXheaderText 5 2 4 2 2" xfId="24905"/>
    <cellStyle name="SAPBEXheaderText 5 2 4 3" xfId="21155"/>
    <cellStyle name="SAPBEXheaderText 5 2 5" xfId="8524"/>
    <cellStyle name="SAPBEXheaderText 5 2 5 2" xfId="15725"/>
    <cellStyle name="SAPBEXheaderText 5 2 5 2 2" xfId="25979"/>
    <cellStyle name="SAPBEXheaderText 5 2 5 3" xfId="22472"/>
    <cellStyle name="SAPBEXheaderText 5 2 6" xfId="5750"/>
    <cellStyle name="SAPBEXheaderText 5 2 6 2" xfId="13068"/>
    <cellStyle name="SAPBEXheaderText 5 2 6 2 2" xfId="24727"/>
    <cellStyle name="SAPBEXheaderText 5 2 6 3" xfId="20978"/>
    <cellStyle name="SAPBEXheaderText 5 2 7" xfId="12689"/>
    <cellStyle name="SAPBEXheaderText 5 2 7 2" xfId="24481"/>
    <cellStyle name="SAPBEXheaderText 5 2 8" xfId="19164"/>
    <cellStyle name="SAPBEXheaderText 5 3" xfId="2808"/>
    <cellStyle name="SAPBEXheaderText 5 3 2" xfId="9579"/>
    <cellStyle name="SAPBEXheaderText 5 3 2 2" xfId="16230"/>
    <cellStyle name="SAPBEXheaderText 5 3 2 2 2" xfId="26356"/>
    <cellStyle name="SAPBEXheaderText 5 3 2 3" xfId="22831"/>
    <cellStyle name="SAPBEXheaderText 5 3 3" xfId="11534"/>
    <cellStyle name="SAPBEXheaderText 5 3 3 2" xfId="17861"/>
    <cellStyle name="SAPBEXheaderText 5 3 3 2 2" xfId="27372"/>
    <cellStyle name="SAPBEXheaderText 5 3 3 3" xfId="23807"/>
    <cellStyle name="SAPBEXheaderText 5 3 4" xfId="7398"/>
    <cellStyle name="SAPBEXheaderText 5 3 4 2" xfId="21551"/>
    <cellStyle name="SAPBEXheaderText 5 3 5" xfId="14566"/>
    <cellStyle name="SAPBEXheaderText 5 3 5 2" xfId="25292"/>
    <cellStyle name="SAPBEXheaderText 5 3 6" xfId="19513"/>
    <cellStyle name="SAPBEXheaderText 5 4" xfId="2615"/>
    <cellStyle name="SAPBEXheaderText 5 4 2" xfId="9395"/>
    <cellStyle name="SAPBEXheaderText 5 4 2 2" xfId="16047"/>
    <cellStyle name="SAPBEXheaderText 5 4 2 2 2" xfId="26201"/>
    <cellStyle name="SAPBEXheaderText 5 4 2 3" xfId="22682"/>
    <cellStyle name="SAPBEXheaderText 5 4 3" xfId="11355"/>
    <cellStyle name="SAPBEXheaderText 5 4 3 2" xfId="17684"/>
    <cellStyle name="SAPBEXheaderText 5 4 3 2 2" xfId="27221"/>
    <cellStyle name="SAPBEXheaderText 5 4 3 3" xfId="23662"/>
    <cellStyle name="SAPBEXheaderText 5 4 4" xfId="7213"/>
    <cellStyle name="SAPBEXheaderText 5 4 4 2" xfId="21380"/>
    <cellStyle name="SAPBEXheaderText 5 4 5" xfId="14387"/>
    <cellStyle name="SAPBEXheaderText 5 4 5 2" xfId="25140"/>
    <cellStyle name="SAPBEXheaderText 5 4 6" xfId="19366"/>
    <cellStyle name="SAPBEXheaderText 5 5" xfId="5185"/>
    <cellStyle name="SAPBEXheaderText 5 5 2" xfId="20719"/>
    <cellStyle name="SAPBEXheaderText 5 6" xfId="19200"/>
    <cellStyle name="SAPBEXheaderText 5 7" xfId="28255"/>
    <cellStyle name="SAPBEXheaderText 6" xfId="2186"/>
    <cellStyle name="SAPBEXheaderText 6 2" xfId="5261"/>
    <cellStyle name="SAPBEXheaderText 6 2 2" xfId="12830"/>
    <cellStyle name="SAPBEXheaderText 6 2 2 2" xfId="24595"/>
    <cellStyle name="SAPBEXheaderText 6 2 3" xfId="20785"/>
    <cellStyle name="SAPBEXheaderText 6 3" xfId="6783"/>
    <cellStyle name="SAPBEXheaderText 6 3 2" xfId="13959"/>
    <cellStyle name="SAPBEXheaderText 6 3 2 2" xfId="25045"/>
    <cellStyle name="SAPBEXheaderText 6 3 3" xfId="21290"/>
    <cellStyle name="SAPBEXheaderText 6 4" xfId="8966"/>
    <cellStyle name="SAPBEXheaderText 6 4 2" xfId="15898"/>
    <cellStyle name="SAPBEXheaderText 6 4 2 2" xfId="26105"/>
    <cellStyle name="SAPBEXheaderText 6 4 3" xfId="22592"/>
    <cellStyle name="SAPBEXheaderText 6 5" xfId="11064"/>
    <cellStyle name="SAPBEXheaderText 6 5 2" xfId="17394"/>
    <cellStyle name="SAPBEXheaderText 6 5 2 2" xfId="27128"/>
    <cellStyle name="SAPBEXheaderText 6 5 3" xfId="23575"/>
    <cellStyle name="SAPBEXheaderText 6 6" xfId="4364"/>
    <cellStyle name="SAPBEXheaderText 6 6 2" xfId="20408"/>
    <cellStyle name="SAPBEXheaderText 6 7" xfId="4665"/>
    <cellStyle name="SAPBEXheaderText 6 7 2" xfId="20650"/>
    <cellStyle name="SAPBEXheaderText 7" xfId="2645"/>
    <cellStyle name="SAPBEXheaderText 7 2" xfId="9424"/>
    <cellStyle name="SAPBEXheaderText 7 2 2" xfId="16075"/>
    <cellStyle name="SAPBEXheaderText 7 2 2 2" xfId="26227"/>
    <cellStyle name="SAPBEXheaderText 7 2 3" xfId="22708"/>
    <cellStyle name="SAPBEXheaderText 7 3" xfId="11384"/>
    <cellStyle name="SAPBEXheaderText 7 3 2" xfId="17712"/>
    <cellStyle name="SAPBEXheaderText 7 3 2 2" xfId="27246"/>
    <cellStyle name="SAPBEXheaderText 7 3 3" xfId="23687"/>
    <cellStyle name="SAPBEXheaderText 7 4" xfId="7243"/>
    <cellStyle name="SAPBEXheaderText 7 4 2" xfId="21407"/>
    <cellStyle name="SAPBEXheaderText 7 5" xfId="14416"/>
    <cellStyle name="SAPBEXheaderText 7 5 2" xfId="25165"/>
    <cellStyle name="SAPBEXheaderText 7 6" xfId="19392"/>
    <cellStyle name="SAPBEXheaderText 8" xfId="19018"/>
    <cellStyle name="SAPBEXheaderText 9" xfId="28071"/>
    <cellStyle name="SAPBEXHLevel0" xfId="347"/>
    <cellStyle name="SAPBEXHLevel0 10" xfId="37449"/>
    <cellStyle name="SAPBEXHLevel0 11" xfId="36965"/>
    <cellStyle name="SAPBEXHLevel0 12" xfId="37378"/>
    <cellStyle name="SAPBEXHLevel0 13" xfId="37213"/>
    <cellStyle name="SAPBEXHLevel0 14" xfId="37263"/>
    <cellStyle name="SAPBEXHLevel0 15" xfId="37571"/>
    <cellStyle name="SAPBEXHLevel0 16" xfId="37644"/>
    <cellStyle name="SAPBEXHLevel0 17" xfId="37958"/>
    <cellStyle name="SAPBEXHLevel0 18" xfId="36921"/>
    <cellStyle name="SAPBEXHLevel0 19" xfId="38051"/>
    <cellStyle name="SAPBEXHLevel0 2" xfId="348"/>
    <cellStyle name="SAPBEXHLevel0 2 10" xfId="37132"/>
    <cellStyle name="SAPBEXHLevel0 2 11" xfId="37552"/>
    <cellStyle name="SAPBEXHLevel0 2 12" xfId="37679"/>
    <cellStyle name="SAPBEXHLevel0 2 13" xfId="37819"/>
    <cellStyle name="SAPBEXHLevel0 2 14" xfId="37308"/>
    <cellStyle name="SAPBEXHLevel0 2 15" xfId="37583"/>
    <cellStyle name="SAPBEXHLevel0 2 16" xfId="37468"/>
    <cellStyle name="SAPBEXHLevel0 2 17" xfId="37619"/>
    <cellStyle name="SAPBEXHLevel0 2 18" xfId="36943"/>
    <cellStyle name="SAPBEXHLevel0 2 19" xfId="38102"/>
    <cellStyle name="SAPBEXHLevel0 2 2" xfId="565"/>
    <cellStyle name="SAPBEXHLevel0 2 2 10" xfId="38120"/>
    <cellStyle name="SAPBEXHLevel0 2 2 11" xfId="38261"/>
    <cellStyle name="SAPBEXHLevel0 2 2 12" xfId="38403"/>
    <cellStyle name="SAPBEXHLevel0 2 2 13" xfId="38546"/>
    <cellStyle name="SAPBEXHLevel0 2 2 14" xfId="38689"/>
    <cellStyle name="SAPBEXHLevel0 2 2 15" xfId="38832"/>
    <cellStyle name="SAPBEXHLevel0 2 2 16" xfId="38976"/>
    <cellStyle name="SAPBEXHLevel0 2 2 17" xfId="39117"/>
    <cellStyle name="SAPBEXHLevel0 2 2 18" xfId="39254"/>
    <cellStyle name="SAPBEXHLevel0 2 2 19" xfId="39390"/>
    <cellStyle name="SAPBEXHLevel0 2 2 2" xfId="1744"/>
    <cellStyle name="SAPBEXHLevel0 2 2 2 2" xfId="999"/>
    <cellStyle name="SAPBEXHLevel0 2 2 2 2 2" xfId="3376"/>
    <cellStyle name="SAPBEXHLevel0 2 2 2 2 2 2" xfId="10131"/>
    <cellStyle name="SAPBEXHLevel0 2 2 2 2 2 2 2" xfId="16670"/>
    <cellStyle name="SAPBEXHLevel0 2 2 2 2 2 2 2 2" xfId="26710"/>
    <cellStyle name="SAPBEXHLevel0 2 2 2 2 2 2 3" xfId="23168"/>
    <cellStyle name="SAPBEXHLevel0 2 2 2 2 2 3" xfId="12061"/>
    <cellStyle name="SAPBEXHLevel0 2 2 2 2 2 3 2" xfId="18386"/>
    <cellStyle name="SAPBEXHLevel0 2 2 2 2 2 3 2 2" xfId="27722"/>
    <cellStyle name="SAPBEXHLevel0 2 2 2 2 2 3 3" xfId="24140"/>
    <cellStyle name="SAPBEXHLevel0 2 2 2 2 2 4" xfId="7952"/>
    <cellStyle name="SAPBEXHLevel0 2 2 2 2 2 4 2" xfId="21956"/>
    <cellStyle name="SAPBEXHLevel0 2 2 2 2 2 5" xfId="15110"/>
    <cellStyle name="SAPBEXHLevel0 2 2 2 2 2 5 2" xfId="25642"/>
    <cellStyle name="SAPBEXHLevel0 2 2 2 2 2 6" xfId="19846"/>
    <cellStyle name="SAPBEXHLevel0 2 2 2 2 3" xfId="3849"/>
    <cellStyle name="SAPBEXHLevel0 2 2 2 2 3 2" xfId="10604"/>
    <cellStyle name="SAPBEXHLevel0 2 2 2 2 3 2 2" xfId="16993"/>
    <cellStyle name="SAPBEXHLevel0 2 2 2 2 3 2 2 2" xfId="26982"/>
    <cellStyle name="SAPBEXHLevel0 2 2 2 2 3 2 3" xfId="23434"/>
    <cellStyle name="SAPBEXHLevel0 2 2 2 2 3 3" xfId="12534"/>
    <cellStyle name="SAPBEXHLevel0 2 2 2 2 3 3 2" xfId="18857"/>
    <cellStyle name="SAPBEXHLevel0 2 2 2 2 3 3 2 2" xfId="27992"/>
    <cellStyle name="SAPBEXHLevel0 2 2 2 2 3 3 3" xfId="24404"/>
    <cellStyle name="SAPBEXHLevel0 2 2 2 2 3 4" xfId="8398"/>
    <cellStyle name="SAPBEXHLevel0 2 2 2 2 3 4 2" xfId="22392"/>
    <cellStyle name="SAPBEXHLevel0 2 2 2 2 3 5" xfId="15581"/>
    <cellStyle name="SAPBEXHLevel0 2 2 2 2 3 5 2" xfId="25912"/>
    <cellStyle name="SAPBEXHLevel0 2 2 2 2 3 6" xfId="20110"/>
    <cellStyle name="SAPBEXHLevel0 2 2 2 2 4" xfId="6038"/>
    <cellStyle name="SAPBEXHLevel0 2 2 2 2 4 2" xfId="13299"/>
    <cellStyle name="SAPBEXHLevel0 2 2 2 2 4 2 2" xfId="24839"/>
    <cellStyle name="SAPBEXHLevel0 2 2 2 2 4 3" xfId="21090"/>
    <cellStyle name="SAPBEXHLevel0 2 2 2 2 5" xfId="6115"/>
    <cellStyle name="SAPBEXHLevel0 2 2 2 2 5 2" xfId="13362"/>
    <cellStyle name="SAPBEXHLevel0 2 2 2 2 5 2 2" xfId="24862"/>
    <cellStyle name="SAPBEXHLevel0 2 2 2 2 5 3" xfId="21113"/>
    <cellStyle name="SAPBEXHLevel0 2 2 2 2 6" xfId="6447"/>
    <cellStyle name="SAPBEXHLevel0 2 2 2 2 6 2" xfId="13653"/>
    <cellStyle name="SAPBEXHLevel0 2 2 2 2 6 2 2" xfId="24941"/>
    <cellStyle name="SAPBEXHLevel0 2 2 2 2 6 3" xfId="21191"/>
    <cellStyle name="SAPBEXHLevel0 2 2 2 2 7" xfId="4287"/>
    <cellStyle name="SAPBEXHLevel0 2 2 2 2 7 2" xfId="20344"/>
    <cellStyle name="SAPBEXHLevel0 2 2 2 2 8" xfId="19121"/>
    <cellStyle name="SAPBEXHLevel0 2 2 2 3" xfId="3113"/>
    <cellStyle name="SAPBEXHLevel0 2 2 2 3 2" xfId="9879"/>
    <cellStyle name="SAPBEXHLevel0 2 2 2 3 2 2" xfId="16494"/>
    <cellStyle name="SAPBEXHLevel0 2 2 2 3 2 2 2" xfId="26573"/>
    <cellStyle name="SAPBEXHLevel0 2 2 2 3 2 3" xfId="23031"/>
    <cellStyle name="SAPBEXHLevel0 2 2 2 3 3" xfId="11816"/>
    <cellStyle name="SAPBEXHLevel0 2 2 2 3 3 2" xfId="18141"/>
    <cellStyle name="SAPBEXHLevel0 2 2 2 3 3 2 2" xfId="27587"/>
    <cellStyle name="SAPBEXHLevel0 2 2 2 3 3 3" xfId="24005"/>
    <cellStyle name="SAPBEXHLevel0 2 2 2 3 4" xfId="7700"/>
    <cellStyle name="SAPBEXHLevel0 2 2 2 3 4 2" xfId="21780"/>
    <cellStyle name="SAPBEXHLevel0 2 2 2 3 5" xfId="14864"/>
    <cellStyle name="SAPBEXHLevel0 2 2 2 3 5 2" xfId="25507"/>
    <cellStyle name="SAPBEXHLevel0 2 2 2 3 6" xfId="19711"/>
    <cellStyle name="SAPBEXHLevel0 2 2 2 4" xfId="3618"/>
    <cellStyle name="SAPBEXHLevel0 2 2 2 4 2" xfId="10373"/>
    <cellStyle name="SAPBEXHLevel0 2 2 2 4 2 2" xfId="16837"/>
    <cellStyle name="SAPBEXHLevel0 2 2 2 4 2 2 2" xfId="26847"/>
    <cellStyle name="SAPBEXHLevel0 2 2 2 4 2 3" xfId="23299"/>
    <cellStyle name="SAPBEXHLevel0 2 2 2 4 3" xfId="12303"/>
    <cellStyle name="SAPBEXHLevel0 2 2 2 4 3 2" xfId="18626"/>
    <cellStyle name="SAPBEXHLevel0 2 2 2 4 3 2 2" xfId="27857"/>
    <cellStyle name="SAPBEXHLevel0 2 2 2 4 3 3" xfId="24269"/>
    <cellStyle name="SAPBEXHLevel0 2 2 2 4 4" xfId="8194"/>
    <cellStyle name="SAPBEXHLevel0 2 2 2 4 4 2" xfId="22191"/>
    <cellStyle name="SAPBEXHLevel0 2 2 2 4 5" xfId="15350"/>
    <cellStyle name="SAPBEXHLevel0 2 2 2 4 5 2" xfId="25777"/>
    <cellStyle name="SAPBEXHLevel0 2 2 2 4 6" xfId="19975"/>
    <cellStyle name="SAPBEXHLevel0 2 2 2 5" xfId="4008"/>
    <cellStyle name="SAPBEXHLevel0 2 2 2 5 2" xfId="20171"/>
    <cellStyle name="SAPBEXHLevel0 2 2 2 6" xfId="19266"/>
    <cellStyle name="SAPBEXHLevel0 2 2 2 7" xfId="28335"/>
    <cellStyle name="SAPBEXHLevel0 2 2 20" xfId="39528"/>
    <cellStyle name="SAPBEXHLevel0 2 2 21" xfId="39653"/>
    <cellStyle name="SAPBEXHLevel0 2 2 22" xfId="39775"/>
    <cellStyle name="SAPBEXHLevel0 2 2 23" xfId="39894"/>
    <cellStyle name="SAPBEXHLevel0 2 2 24" xfId="40007"/>
    <cellStyle name="SAPBEXHLevel0 2 2 25" xfId="40114"/>
    <cellStyle name="SAPBEXHLevel0 2 2 26" xfId="40203"/>
    <cellStyle name="SAPBEXHLevel0 2 2 27" xfId="40298"/>
    <cellStyle name="SAPBEXHLevel0 2 2 28" xfId="40379"/>
    <cellStyle name="SAPBEXHLevel0 2 2 29" xfId="40440"/>
    <cellStyle name="SAPBEXHLevel0 2 2 3" xfId="2123"/>
    <cellStyle name="SAPBEXHLevel0 2 2 3 2" xfId="2899"/>
    <cellStyle name="SAPBEXHLevel0 2 2 3 2 2" xfId="7486"/>
    <cellStyle name="SAPBEXHLevel0 2 2 3 2 2 2" xfId="14653"/>
    <cellStyle name="SAPBEXHLevel0 2 2 3 2 2 2 2" xfId="25364"/>
    <cellStyle name="SAPBEXHLevel0 2 2 3 2 2 3" xfId="21623"/>
    <cellStyle name="SAPBEXHLevel0 2 2 3 2 3" xfId="9666"/>
    <cellStyle name="SAPBEXHLevel0 2 2 3 2 3 2" xfId="16314"/>
    <cellStyle name="SAPBEXHLevel0 2 2 3 2 3 2 2" xfId="26428"/>
    <cellStyle name="SAPBEXHLevel0 2 2 3 2 3 3" xfId="22896"/>
    <cellStyle name="SAPBEXHLevel0 2 2 3 2 4" xfId="11618"/>
    <cellStyle name="SAPBEXHLevel0 2 2 3 2 4 2" xfId="17945"/>
    <cellStyle name="SAPBEXHLevel0 2 2 3 2 4 2 2" xfId="27444"/>
    <cellStyle name="SAPBEXHLevel0 2 2 3 2 4 3" xfId="23872"/>
    <cellStyle name="SAPBEXHLevel0 2 2 3 2 5" xfId="5206"/>
    <cellStyle name="SAPBEXHLevel0 2 2 3 2 5 2" xfId="20738"/>
    <cellStyle name="SAPBEXHLevel0 2 2 3 2 6" xfId="12781"/>
    <cellStyle name="SAPBEXHLevel0 2 2 3 2 6 2" xfId="24553"/>
    <cellStyle name="SAPBEXHLevel0 2 2 3 2 7" xfId="19578"/>
    <cellStyle name="SAPBEXHLevel0 2 2 3 3" xfId="2742"/>
    <cellStyle name="SAPBEXHLevel0 2 2 3 3 2" xfId="9521"/>
    <cellStyle name="SAPBEXHLevel0 2 2 3 3 2 2" xfId="16172"/>
    <cellStyle name="SAPBEXHLevel0 2 2 3 3 2 2 2" xfId="26310"/>
    <cellStyle name="SAPBEXHLevel0 2 2 3 3 2 3" xfId="22786"/>
    <cellStyle name="SAPBEXHLevel0 2 2 3 3 3" xfId="11481"/>
    <cellStyle name="SAPBEXHLevel0 2 2 3 3 3 2" xfId="17809"/>
    <cellStyle name="SAPBEXHLevel0 2 2 3 3 3 2 2" xfId="27329"/>
    <cellStyle name="SAPBEXHLevel0 2 2 3 3 3 3" xfId="23765"/>
    <cellStyle name="SAPBEXHLevel0 2 2 3 3 4" xfId="7340"/>
    <cellStyle name="SAPBEXHLevel0 2 2 3 3 4 2" xfId="21499"/>
    <cellStyle name="SAPBEXHLevel0 2 2 3 3 5" xfId="14513"/>
    <cellStyle name="SAPBEXHLevel0 2 2 3 3 5 2" xfId="25248"/>
    <cellStyle name="SAPBEXHLevel0 2 2 3 3 6" xfId="19470"/>
    <cellStyle name="SAPBEXHLevel0 2 2 3 4" xfId="6720"/>
    <cellStyle name="SAPBEXHLevel0 2 2 3 4 2" xfId="13896"/>
    <cellStyle name="SAPBEXHLevel0 2 2 3 4 2 2" xfId="25003"/>
    <cellStyle name="SAPBEXHLevel0 2 2 3 4 3" xfId="21249"/>
    <cellStyle name="SAPBEXHLevel0 2 2 3 5" xfId="8903"/>
    <cellStyle name="SAPBEXHLevel0 2 2 3 5 2" xfId="15849"/>
    <cellStyle name="SAPBEXHLevel0 2 2 3 5 2 2" xfId="26063"/>
    <cellStyle name="SAPBEXHLevel0 2 2 3 5 3" xfId="22551"/>
    <cellStyle name="SAPBEXHLevel0 2 2 3 6" xfId="11012"/>
    <cellStyle name="SAPBEXHLevel0 2 2 3 6 2" xfId="17342"/>
    <cellStyle name="SAPBEXHLevel0 2 2 3 6 2 2" xfId="27086"/>
    <cellStyle name="SAPBEXHLevel0 2 2 3 6 3" xfId="23534"/>
    <cellStyle name="SAPBEXHLevel0 2 2 3 7" xfId="4441"/>
    <cellStyle name="SAPBEXHLevel0 2 2 3 7 2" xfId="20485"/>
    <cellStyle name="SAPBEXHLevel0 2 2 3 8" xfId="5507"/>
    <cellStyle name="SAPBEXHLevel0 2 2 3 8 2" xfId="20900"/>
    <cellStyle name="SAPBEXHLevel0 2 2 30" xfId="40482"/>
    <cellStyle name="SAPBEXHLevel0 2 2 4" xfId="2706"/>
    <cellStyle name="SAPBEXHLevel0 2 2 4 2" xfId="9485"/>
    <cellStyle name="SAPBEXHLevel0 2 2 4 2 2" xfId="16136"/>
    <cellStyle name="SAPBEXHLevel0 2 2 4 2 2 2" xfId="26275"/>
    <cellStyle name="SAPBEXHLevel0 2 2 4 2 3" xfId="22751"/>
    <cellStyle name="SAPBEXHLevel0 2 2 4 3" xfId="11445"/>
    <cellStyle name="SAPBEXHLevel0 2 2 4 3 2" xfId="17773"/>
    <cellStyle name="SAPBEXHLevel0 2 2 4 3 2 2" xfId="27294"/>
    <cellStyle name="SAPBEXHLevel0 2 2 4 3 3" xfId="23730"/>
    <cellStyle name="SAPBEXHLevel0 2 2 4 4" xfId="7304"/>
    <cellStyle name="SAPBEXHLevel0 2 2 4 4 2" xfId="21463"/>
    <cellStyle name="SAPBEXHLevel0 2 2 4 5" xfId="14477"/>
    <cellStyle name="SAPBEXHLevel0 2 2 4 5 2" xfId="25213"/>
    <cellStyle name="SAPBEXHLevel0 2 2 4 6" xfId="19435"/>
    <cellStyle name="SAPBEXHLevel0 2 2 5" xfId="28127"/>
    <cellStyle name="SAPBEXHLevel0 2 2 6" xfId="37558"/>
    <cellStyle name="SAPBEXHLevel0 2 2 7" xfId="37686"/>
    <cellStyle name="SAPBEXHLevel0 2 2 8" xfId="37826"/>
    <cellStyle name="SAPBEXHLevel0 2 2 9" xfId="37974"/>
    <cellStyle name="SAPBEXHLevel0 2 20" xfId="38243"/>
    <cellStyle name="SAPBEXHLevel0 2 21" xfId="38385"/>
    <cellStyle name="SAPBEXHLevel0 2 22" xfId="38528"/>
    <cellStyle name="SAPBEXHLevel0 2 23" xfId="38671"/>
    <cellStyle name="SAPBEXHLevel0 2 24" xfId="38814"/>
    <cellStyle name="SAPBEXHLevel0 2 25" xfId="38958"/>
    <cellStyle name="SAPBEXHLevel0 2 26" xfId="38576"/>
    <cellStyle name="SAPBEXHLevel0 2 27" xfId="39236"/>
    <cellStyle name="SAPBEXHLevel0 2 28" xfId="38862"/>
    <cellStyle name="SAPBEXHLevel0 2 29" xfId="39510"/>
    <cellStyle name="SAPBEXHLevel0 2 3" xfId="1089"/>
    <cellStyle name="SAPBEXHLevel0 2 3 10" xfId="37869"/>
    <cellStyle name="SAPBEXHLevel0 2 3 11" xfId="38013"/>
    <cellStyle name="SAPBEXHLevel0 2 3 12" xfId="38156"/>
    <cellStyle name="SAPBEXHLevel0 2 3 13" xfId="38297"/>
    <cellStyle name="SAPBEXHLevel0 2 3 14" xfId="38439"/>
    <cellStyle name="SAPBEXHLevel0 2 3 15" xfId="38582"/>
    <cellStyle name="SAPBEXHLevel0 2 3 16" xfId="38725"/>
    <cellStyle name="SAPBEXHLevel0 2 3 17" xfId="38868"/>
    <cellStyle name="SAPBEXHLevel0 2 3 18" xfId="39012"/>
    <cellStyle name="SAPBEXHLevel0 2 3 19" xfId="39153"/>
    <cellStyle name="SAPBEXHLevel0 2 3 2" xfId="1727"/>
    <cellStyle name="SAPBEXHLevel0 2 3 2 2" xfId="1402"/>
    <cellStyle name="SAPBEXHLevel0 2 3 2 2 2" xfId="3360"/>
    <cellStyle name="SAPBEXHLevel0 2 3 2 2 2 2" xfId="10115"/>
    <cellStyle name="SAPBEXHLevel0 2 3 2 2 2 2 2" xfId="16656"/>
    <cellStyle name="SAPBEXHLevel0 2 3 2 2 2 2 2 2" xfId="26696"/>
    <cellStyle name="SAPBEXHLevel0 2 3 2 2 2 2 3" xfId="23154"/>
    <cellStyle name="SAPBEXHLevel0 2 3 2 2 2 3" xfId="12045"/>
    <cellStyle name="SAPBEXHLevel0 2 3 2 2 2 3 2" xfId="18370"/>
    <cellStyle name="SAPBEXHLevel0 2 3 2 2 2 3 2 2" xfId="27708"/>
    <cellStyle name="SAPBEXHLevel0 2 3 2 2 2 3 3" xfId="24126"/>
    <cellStyle name="SAPBEXHLevel0 2 3 2 2 2 4" xfId="7936"/>
    <cellStyle name="SAPBEXHLevel0 2 3 2 2 2 4 2" xfId="21940"/>
    <cellStyle name="SAPBEXHLevel0 2 3 2 2 2 5" xfId="15094"/>
    <cellStyle name="SAPBEXHLevel0 2 3 2 2 2 5 2" xfId="25628"/>
    <cellStyle name="SAPBEXHLevel0 2 3 2 2 2 6" xfId="19832"/>
    <cellStyle name="SAPBEXHLevel0 2 3 2 2 3" xfId="3833"/>
    <cellStyle name="SAPBEXHLevel0 2 3 2 2 3 2" xfId="10588"/>
    <cellStyle name="SAPBEXHLevel0 2 3 2 2 3 2 2" xfId="16979"/>
    <cellStyle name="SAPBEXHLevel0 2 3 2 2 3 2 2 2" xfId="26968"/>
    <cellStyle name="SAPBEXHLevel0 2 3 2 2 3 2 3" xfId="23420"/>
    <cellStyle name="SAPBEXHLevel0 2 3 2 2 3 3" xfId="12518"/>
    <cellStyle name="SAPBEXHLevel0 2 3 2 2 3 3 2" xfId="18841"/>
    <cellStyle name="SAPBEXHLevel0 2 3 2 2 3 3 2 2" xfId="27978"/>
    <cellStyle name="SAPBEXHLevel0 2 3 2 2 3 3 3" xfId="24390"/>
    <cellStyle name="SAPBEXHLevel0 2 3 2 2 3 4" xfId="8382"/>
    <cellStyle name="SAPBEXHLevel0 2 3 2 2 3 4 2" xfId="22376"/>
    <cellStyle name="SAPBEXHLevel0 2 3 2 2 3 5" xfId="15565"/>
    <cellStyle name="SAPBEXHLevel0 2 3 2 2 3 5 2" xfId="25898"/>
    <cellStyle name="SAPBEXHLevel0 2 3 2 2 3 6" xfId="20096"/>
    <cellStyle name="SAPBEXHLevel0 2 3 2 2 4" xfId="6191"/>
    <cellStyle name="SAPBEXHLevel0 2 3 2 2 4 2" xfId="13429"/>
    <cellStyle name="SAPBEXHLevel0 2 3 2 2 4 2 2" xfId="24882"/>
    <cellStyle name="SAPBEXHLevel0 2 3 2 2 4 3" xfId="21132"/>
    <cellStyle name="SAPBEXHLevel0 2 3 2 2 5" xfId="5861"/>
    <cellStyle name="SAPBEXHLevel0 2 3 2 2 5 2" xfId="13134"/>
    <cellStyle name="SAPBEXHLevel0 2 3 2 2 5 2 2" xfId="24756"/>
    <cellStyle name="SAPBEXHLevel0 2 3 2 2 5 3" xfId="21007"/>
    <cellStyle name="SAPBEXHLevel0 2 3 2 2 6" xfId="6346"/>
    <cellStyle name="SAPBEXHLevel0 2 3 2 2 6 2" xfId="13577"/>
    <cellStyle name="SAPBEXHLevel0 2 3 2 2 6 2 2" xfId="24928"/>
    <cellStyle name="SAPBEXHLevel0 2 3 2 2 6 3" xfId="21178"/>
    <cellStyle name="SAPBEXHLevel0 2 3 2 2 7" xfId="12666"/>
    <cellStyle name="SAPBEXHLevel0 2 3 2 2 7 2" xfId="24460"/>
    <cellStyle name="SAPBEXHLevel0 2 3 2 2 8" xfId="19143"/>
    <cellStyle name="SAPBEXHLevel0 2 3 2 3" xfId="3097"/>
    <cellStyle name="SAPBEXHLevel0 2 3 2 3 2" xfId="9863"/>
    <cellStyle name="SAPBEXHLevel0 2 3 2 3 2 2" xfId="16480"/>
    <cellStyle name="SAPBEXHLevel0 2 3 2 3 2 2 2" xfId="26559"/>
    <cellStyle name="SAPBEXHLevel0 2 3 2 3 2 3" xfId="23017"/>
    <cellStyle name="SAPBEXHLevel0 2 3 2 3 3" xfId="11800"/>
    <cellStyle name="SAPBEXHLevel0 2 3 2 3 3 2" xfId="18125"/>
    <cellStyle name="SAPBEXHLevel0 2 3 2 3 3 2 2" xfId="27573"/>
    <cellStyle name="SAPBEXHLevel0 2 3 2 3 3 3" xfId="23991"/>
    <cellStyle name="SAPBEXHLevel0 2 3 2 3 4" xfId="7684"/>
    <cellStyle name="SAPBEXHLevel0 2 3 2 3 4 2" xfId="21766"/>
    <cellStyle name="SAPBEXHLevel0 2 3 2 3 5" xfId="14848"/>
    <cellStyle name="SAPBEXHLevel0 2 3 2 3 5 2" xfId="25493"/>
    <cellStyle name="SAPBEXHLevel0 2 3 2 3 6" xfId="19697"/>
    <cellStyle name="SAPBEXHLevel0 2 3 2 4" xfId="3602"/>
    <cellStyle name="SAPBEXHLevel0 2 3 2 4 2" xfId="10357"/>
    <cellStyle name="SAPBEXHLevel0 2 3 2 4 2 2" xfId="16823"/>
    <cellStyle name="SAPBEXHLevel0 2 3 2 4 2 2 2" xfId="26833"/>
    <cellStyle name="SAPBEXHLevel0 2 3 2 4 2 3" xfId="23285"/>
    <cellStyle name="SAPBEXHLevel0 2 3 2 4 3" xfId="12287"/>
    <cellStyle name="SAPBEXHLevel0 2 3 2 4 3 2" xfId="18610"/>
    <cellStyle name="SAPBEXHLevel0 2 3 2 4 3 2 2" xfId="27843"/>
    <cellStyle name="SAPBEXHLevel0 2 3 2 4 3 3" xfId="24255"/>
    <cellStyle name="SAPBEXHLevel0 2 3 2 4 4" xfId="8178"/>
    <cellStyle name="SAPBEXHLevel0 2 3 2 4 4 2" xfId="22175"/>
    <cellStyle name="SAPBEXHLevel0 2 3 2 4 5" xfId="15334"/>
    <cellStyle name="SAPBEXHLevel0 2 3 2 4 5 2" xfId="25763"/>
    <cellStyle name="SAPBEXHLevel0 2 3 2 4 6" xfId="19961"/>
    <cellStyle name="SAPBEXHLevel0 2 3 2 5" xfId="4024"/>
    <cellStyle name="SAPBEXHLevel0 2 3 2 5 2" xfId="20185"/>
    <cellStyle name="SAPBEXHLevel0 2 3 2 6" xfId="19252"/>
    <cellStyle name="SAPBEXHLevel0 2 3 2 7" xfId="28321"/>
    <cellStyle name="SAPBEXHLevel0 2 3 20" xfId="39287"/>
    <cellStyle name="SAPBEXHLevel0 2 3 21" xfId="39428"/>
    <cellStyle name="SAPBEXHLevel0 2 3 22" xfId="39562"/>
    <cellStyle name="SAPBEXHLevel0 2 3 23" xfId="39690"/>
    <cellStyle name="SAPBEXHLevel0 2 3 24" xfId="39808"/>
    <cellStyle name="SAPBEXHLevel0 2 3 25" xfId="39926"/>
    <cellStyle name="SAPBEXHLevel0 2 3 26" xfId="40039"/>
    <cellStyle name="SAPBEXHLevel0 2 3 27" xfId="39796"/>
    <cellStyle name="SAPBEXHLevel0 2 3 28" xfId="40239"/>
    <cellStyle name="SAPBEXHLevel0 2 3 29" xfId="40331"/>
    <cellStyle name="SAPBEXHLevel0 2 3 3" xfId="2340"/>
    <cellStyle name="SAPBEXHLevel0 2 3 3 2" xfId="5376"/>
    <cellStyle name="SAPBEXHLevel0 2 3 3 2 2" xfId="12901"/>
    <cellStyle name="SAPBEXHLevel0 2 3 3 2 2 2" xfId="24641"/>
    <cellStyle name="SAPBEXHLevel0 2 3 3 2 3" xfId="20858"/>
    <cellStyle name="SAPBEXHLevel0 2 3 3 3" xfId="6937"/>
    <cellStyle name="SAPBEXHLevel0 2 3 3 3 2" xfId="14111"/>
    <cellStyle name="SAPBEXHLevel0 2 3 3 3 2 2" xfId="25090"/>
    <cellStyle name="SAPBEXHLevel0 2 3 3 3 3" xfId="21332"/>
    <cellStyle name="SAPBEXHLevel0 2 3 3 4" xfId="9120"/>
    <cellStyle name="SAPBEXHLevel0 2 3 3 4 2" xfId="15970"/>
    <cellStyle name="SAPBEXHLevel0 2 3 3 4 2 2" xfId="26152"/>
    <cellStyle name="SAPBEXHLevel0 2 3 3 4 3" xfId="22636"/>
    <cellStyle name="SAPBEXHLevel0 2 3 3 5" xfId="11148"/>
    <cellStyle name="SAPBEXHLevel0 2 3 3 5 2" xfId="17477"/>
    <cellStyle name="SAPBEXHLevel0 2 3 3 5 2 2" xfId="27172"/>
    <cellStyle name="SAPBEXHLevel0 2 3 3 5 3" xfId="23616"/>
    <cellStyle name="SAPBEXHLevel0 2 3 3 6" xfId="4425"/>
    <cellStyle name="SAPBEXHLevel0 2 3 3 6 2" xfId="20469"/>
    <cellStyle name="SAPBEXHLevel0 2 3 3 7" xfId="8449"/>
    <cellStyle name="SAPBEXHLevel0 2 3 3 7 2" xfId="22439"/>
    <cellStyle name="SAPBEXHLevel0 2 3 30" xfId="40404"/>
    <cellStyle name="SAPBEXHLevel0 2 3 31" xfId="40461"/>
    <cellStyle name="SAPBEXHLevel0 2 3 4" xfId="2810"/>
    <cellStyle name="SAPBEXHLevel0 2 3 4 2" xfId="9581"/>
    <cellStyle name="SAPBEXHLevel0 2 3 4 2 2" xfId="16232"/>
    <cellStyle name="SAPBEXHLevel0 2 3 4 2 2 2" xfId="26358"/>
    <cellStyle name="SAPBEXHLevel0 2 3 4 2 3" xfId="22833"/>
    <cellStyle name="SAPBEXHLevel0 2 3 4 3" xfId="11536"/>
    <cellStyle name="SAPBEXHLevel0 2 3 4 3 2" xfId="17863"/>
    <cellStyle name="SAPBEXHLevel0 2 3 4 3 2 2" xfId="27374"/>
    <cellStyle name="SAPBEXHLevel0 2 3 4 3 3" xfId="23809"/>
    <cellStyle name="SAPBEXHLevel0 2 3 4 4" xfId="7400"/>
    <cellStyle name="SAPBEXHLevel0 2 3 4 4 2" xfId="21553"/>
    <cellStyle name="SAPBEXHLevel0 2 3 4 5" xfId="14568"/>
    <cellStyle name="SAPBEXHLevel0 2 3 4 5 2" xfId="25294"/>
    <cellStyle name="SAPBEXHLevel0 2 3 4 6" xfId="19515"/>
    <cellStyle name="SAPBEXHLevel0 2 3 5" xfId="2948"/>
    <cellStyle name="SAPBEXHLevel0 2 3 5 2" xfId="9715"/>
    <cellStyle name="SAPBEXHLevel0 2 3 5 2 2" xfId="16361"/>
    <cellStyle name="SAPBEXHLevel0 2 3 5 2 2 2" xfId="26469"/>
    <cellStyle name="SAPBEXHLevel0 2 3 5 2 3" xfId="22935"/>
    <cellStyle name="SAPBEXHLevel0 2 3 5 3" xfId="11665"/>
    <cellStyle name="SAPBEXHLevel0 2 3 5 3 2" xfId="17992"/>
    <cellStyle name="SAPBEXHLevel0 2 3 5 3 2 2" xfId="27485"/>
    <cellStyle name="SAPBEXHLevel0 2 3 5 3 3" xfId="23911"/>
    <cellStyle name="SAPBEXHLevel0 2 3 5 4" xfId="7535"/>
    <cellStyle name="SAPBEXHLevel0 2 3 5 4 2" xfId="21667"/>
    <cellStyle name="SAPBEXHLevel0 2 3 5 5" xfId="14702"/>
    <cellStyle name="SAPBEXHLevel0 2 3 5 5 2" xfId="25405"/>
    <cellStyle name="SAPBEXHLevel0 2 3 5 6" xfId="19617"/>
    <cellStyle name="SAPBEXHLevel0 2 3 6" xfId="28186"/>
    <cellStyle name="SAPBEXHLevel0 2 3 7" xfId="37455"/>
    <cellStyle name="SAPBEXHLevel0 2 3 8" xfId="36961"/>
    <cellStyle name="SAPBEXHLevel0 2 3 9" xfId="37730"/>
    <cellStyle name="SAPBEXHLevel0 2 30" xfId="39746"/>
    <cellStyle name="SAPBEXHLevel0 2 31" xfId="39598"/>
    <cellStyle name="SAPBEXHLevel0 2 32" xfId="40075"/>
    <cellStyle name="SAPBEXHLevel0 2 33" xfId="40324"/>
    <cellStyle name="SAPBEXHLevel0 2 34" xfId="39961"/>
    <cellStyle name="SAPBEXHLevel0 2 4" xfId="1125"/>
    <cellStyle name="SAPBEXHLevel0 2 4 10" xfId="37625"/>
    <cellStyle name="SAPBEXHLevel0 2 4 11" xfId="37792"/>
    <cellStyle name="SAPBEXHLevel0 2 4 12" xfId="37889"/>
    <cellStyle name="SAPBEXHLevel0 2 4 13" xfId="37768"/>
    <cellStyle name="SAPBEXHLevel0 2 4 14" xfId="37649"/>
    <cellStyle name="SAPBEXHLevel0 2 4 15" xfId="37804"/>
    <cellStyle name="SAPBEXHLevel0 2 4 16" xfId="37955"/>
    <cellStyle name="SAPBEXHLevel0 2 4 17" xfId="37371"/>
    <cellStyle name="SAPBEXHLevel0 2 4 18" xfId="37999"/>
    <cellStyle name="SAPBEXHLevel0 2 4 19" xfId="38038"/>
    <cellStyle name="SAPBEXHLevel0 2 4 2" xfId="1741"/>
    <cellStyle name="SAPBEXHLevel0 2 4 2 2" xfId="1360"/>
    <cellStyle name="SAPBEXHLevel0 2 4 2 2 2" xfId="3373"/>
    <cellStyle name="SAPBEXHLevel0 2 4 2 2 2 2" xfId="10128"/>
    <cellStyle name="SAPBEXHLevel0 2 4 2 2 2 2 2" xfId="16667"/>
    <cellStyle name="SAPBEXHLevel0 2 4 2 2 2 2 2 2" xfId="26707"/>
    <cellStyle name="SAPBEXHLevel0 2 4 2 2 2 2 3" xfId="23165"/>
    <cellStyle name="SAPBEXHLevel0 2 4 2 2 2 3" xfId="12058"/>
    <cellStyle name="SAPBEXHLevel0 2 4 2 2 2 3 2" xfId="18383"/>
    <cellStyle name="SAPBEXHLevel0 2 4 2 2 2 3 2 2" xfId="27719"/>
    <cellStyle name="SAPBEXHLevel0 2 4 2 2 2 3 3" xfId="24137"/>
    <cellStyle name="SAPBEXHLevel0 2 4 2 2 2 4" xfId="7949"/>
    <cellStyle name="SAPBEXHLevel0 2 4 2 2 2 4 2" xfId="21953"/>
    <cellStyle name="SAPBEXHLevel0 2 4 2 2 2 5" xfId="15107"/>
    <cellStyle name="SAPBEXHLevel0 2 4 2 2 2 5 2" xfId="25639"/>
    <cellStyle name="SAPBEXHLevel0 2 4 2 2 2 6" xfId="19843"/>
    <cellStyle name="SAPBEXHLevel0 2 4 2 2 3" xfId="3846"/>
    <cellStyle name="SAPBEXHLevel0 2 4 2 2 3 2" xfId="10601"/>
    <cellStyle name="SAPBEXHLevel0 2 4 2 2 3 2 2" xfId="16990"/>
    <cellStyle name="SAPBEXHLevel0 2 4 2 2 3 2 2 2" xfId="26979"/>
    <cellStyle name="SAPBEXHLevel0 2 4 2 2 3 2 3" xfId="23431"/>
    <cellStyle name="SAPBEXHLevel0 2 4 2 2 3 3" xfId="12531"/>
    <cellStyle name="SAPBEXHLevel0 2 4 2 2 3 3 2" xfId="18854"/>
    <cellStyle name="SAPBEXHLevel0 2 4 2 2 3 3 2 2" xfId="27989"/>
    <cellStyle name="SAPBEXHLevel0 2 4 2 2 3 3 3" xfId="24401"/>
    <cellStyle name="SAPBEXHLevel0 2 4 2 2 3 4" xfId="8395"/>
    <cellStyle name="SAPBEXHLevel0 2 4 2 2 3 4 2" xfId="22389"/>
    <cellStyle name="SAPBEXHLevel0 2 4 2 2 3 5" xfId="15578"/>
    <cellStyle name="SAPBEXHLevel0 2 4 2 2 3 5 2" xfId="25909"/>
    <cellStyle name="SAPBEXHLevel0 2 4 2 2 3 6" xfId="20107"/>
    <cellStyle name="SAPBEXHLevel0 2 4 2 2 4" xfId="6154"/>
    <cellStyle name="SAPBEXHLevel0 2 4 2 2 4 2" xfId="13394"/>
    <cellStyle name="SAPBEXHLevel0 2 4 2 2 4 2 2" xfId="24870"/>
    <cellStyle name="SAPBEXHLevel0 2 4 2 2 4 3" xfId="21121"/>
    <cellStyle name="SAPBEXHLevel0 2 4 2 2 5" xfId="5822"/>
    <cellStyle name="SAPBEXHLevel0 2 4 2 2 5 2" xfId="13109"/>
    <cellStyle name="SAPBEXHLevel0 2 4 2 2 5 2 2" xfId="24742"/>
    <cellStyle name="SAPBEXHLevel0 2 4 2 2 5 3" xfId="20993"/>
    <cellStyle name="SAPBEXHLevel0 2 4 2 2 6" xfId="6495"/>
    <cellStyle name="SAPBEXHLevel0 2 4 2 2 6 2" xfId="13675"/>
    <cellStyle name="SAPBEXHLevel0 2 4 2 2 6 2 2" xfId="24947"/>
    <cellStyle name="SAPBEXHLevel0 2 4 2 2 6 3" xfId="21197"/>
    <cellStyle name="SAPBEXHLevel0 2 4 2 2 7" xfId="3977"/>
    <cellStyle name="SAPBEXHLevel0 2 4 2 2 7 2" xfId="20160"/>
    <cellStyle name="SAPBEXHLevel0 2 4 2 2 8" xfId="19132"/>
    <cellStyle name="SAPBEXHLevel0 2 4 2 3" xfId="3110"/>
    <cellStyle name="SAPBEXHLevel0 2 4 2 3 2" xfId="9876"/>
    <cellStyle name="SAPBEXHLevel0 2 4 2 3 2 2" xfId="16491"/>
    <cellStyle name="SAPBEXHLevel0 2 4 2 3 2 2 2" xfId="26570"/>
    <cellStyle name="SAPBEXHLevel0 2 4 2 3 2 3" xfId="23028"/>
    <cellStyle name="SAPBEXHLevel0 2 4 2 3 3" xfId="11813"/>
    <cellStyle name="SAPBEXHLevel0 2 4 2 3 3 2" xfId="18138"/>
    <cellStyle name="SAPBEXHLevel0 2 4 2 3 3 2 2" xfId="27584"/>
    <cellStyle name="SAPBEXHLevel0 2 4 2 3 3 3" xfId="24002"/>
    <cellStyle name="SAPBEXHLevel0 2 4 2 3 4" xfId="7697"/>
    <cellStyle name="SAPBEXHLevel0 2 4 2 3 4 2" xfId="21777"/>
    <cellStyle name="SAPBEXHLevel0 2 4 2 3 5" xfId="14861"/>
    <cellStyle name="SAPBEXHLevel0 2 4 2 3 5 2" xfId="25504"/>
    <cellStyle name="SAPBEXHLevel0 2 4 2 3 6" xfId="19708"/>
    <cellStyle name="SAPBEXHLevel0 2 4 2 4" xfId="3615"/>
    <cellStyle name="SAPBEXHLevel0 2 4 2 4 2" xfId="10370"/>
    <cellStyle name="SAPBEXHLevel0 2 4 2 4 2 2" xfId="16834"/>
    <cellStyle name="SAPBEXHLevel0 2 4 2 4 2 2 2" xfId="26844"/>
    <cellStyle name="SAPBEXHLevel0 2 4 2 4 2 3" xfId="23296"/>
    <cellStyle name="SAPBEXHLevel0 2 4 2 4 3" xfId="12300"/>
    <cellStyle name="SAPBEXHLevel0 2 4 2 4 3 2" xfId="18623"/>
    <cellStyle name="SAPBEXHLevel0 2 4 2 4 3 2 2" xfId="27854"/>
    <cellStyle name="SAPBEXHLevel0 2 4 2 4 3 3" xfId="24266"/>
    <cellStyle name="SAPBEXHLevel0 2 4 2 4 4" xfId="8191"/>
    <cellStyle name="SAPBEXHLevel0 2 4 2 4 4 2" xfId="22188"/>
    <cellStyle name="SAPBEXHLevel0 2 4 2 4 5" xfId="15347"/>
    <cellStyle name="SAPBEXHLevel0 2 4 2 4 5 2" xfId="25774"/>
    <cellStyle name="SAPBEXHLevel0 2 4 2 4 6" xfId="19972"/>
    <cellStyle name="SAPBEXHLevel0 2 4 2 5" xfId="4011"/>
    <cellStyle name="SAPBEXHLevel0 2 4 2 5 2" xfId="20174"/>
    <cellStyle name="SAPBEXHLevel0 2 4 2 6" xfId="19263"/>
    <cellStyle name="SAPBEXHLevel0 2 4 2 7" xfId="28332"/>
    <cellStyle name="SAPBEXHLevel0 2 4 20" xfId="38180"/>
    <cellStyle name="SAPBEXHLevel0 2 4 21" xfId="38322"/>
    <cellStyle name="SAPBEXHLevel0 2 4 22" xfId="38464"/>
    <cellStyle name="SAPBEXHLevel0 2 4 23" xfId="38854"/>
    <cellStyle name="SAPBEXHLevel0 2 4 24" xfId="39466"/>
    <cellStyle name="SAPBEXHLevel0 2 4 25" xfId="39047"/>
    <cellStyle name="SAPBEXHLevel0 2 4 26" xfId="39413"/>
    <cellStyle name="SAPBEXHLevel0 2 4 27" xfId="40078"/>
    <cellStyle name="SAPBEXHLevel0 2 4 28" xfId="40058"/>
    <cellStyle name="SAPBEXHLevel0 2 4 29" xfId="40180"/>
    <cellStyle name="SAPBEXHLevel0 2 4 3" xfId="2290"/>
    <cellStyle name="SAPBEXHLevel0 2 4 3 2" xfId="5343"/>
    <cellStyle name="SAPBEXHLevel0 2 4 3 2 2" xfId="12888"/>
    <cellStyle name="SAPBEXHLevel0 2 4 3 2 2 2" xfId="24632"/>
    <cellStyle name="SAPBEXHLevel0 2 4 3 2 3" xfId="20840"/>
    <cellStyle name="SAPBEXHLevel0 2 4 3 3" xfId="6887"/>
    <cellStyle name="SAPBEXHLevel0 2 4 3 3 2" xfId="14061"/>
    <cellStyle name="SAPBEXHLevel0 2 4 3 3 2 2" xfId="25081"/>
    <cellStyle name="SAPBEXHLevel0 2 4 3 3 3" xfId="21323"/>
    <cellStyle name="SAPBEXHLevel0 2 4 3 4" xfId="9070"/>
    <cellStyle name="SAPBEXHLevel0 2 4 3 4 2" xfId="15957"/>
    <cellStyle name="SAPBEXHLevel0 2 4 3 4 2 2" xfId="26143"/>
    <cellStyle name="SAPBEXHLevel0 2 4 3 4 3" xfId="22627"/>
    <cellStyle name="SAPBEXHLevel0 2 4 3 5" xfId="11131"/>
    <cellStyle name="SAPBEXHLevel0 2 4 3 5 2" xfId="17460"/>
    <cellStyle name="SAPBEXHLevel0 2 4 3 5 2 2" xfId="27163"/>
    <cellStyle name="SAPBEXHLevel0 2 4 3 5 3" xfId="23607"/>
    <cellStyle name="SAPBEXHLevel0 2 4 3 6" xfId="4438"/>
    <cellStyle name="SAPBEXHLevel0 2 4 3 6 2" xfId="20482"/>
    <cellStyle name="SAPBEXHLevel0 2 4 3 7" xfId="8447"/>
    <cellStyle name="SAPBEXHLevel0 2 4 3 7 2" xfId="22437"/>
    <cellStyle name="SAPBEXHLevel0 2 4 30" xfId="39986"/>
    <cellStyle name="SAPBEXHLevel0 2 4 31" xfId="39866"/>
    <cellStyle name="SAPBEXHLevel0 2 4 4" xfId="2896"/>
    <cellStyle name="SAPBEXHLevel0 2 4 4 2" xfId="9663"/>
    <cellStyle name="SAPBEXHLevel0 2 4 4 2 2" xfId="16311"/>
    <cellStyle name="SAPBEXHLevel0 2 4 4 2 2 2" xfId="26425"/>
    <cellStyle name="SAPBEXHLevel0 2 4 4 2 3" xfId="22893"/>
    <cellStyle name="SAPBEXHLevel0 2 4 4 3" xfId="11615"/>
    <cellStyle name="SAPBEXHLevel0 2 4 4 3 2" xfId="17942"/>
    <cellStyle name="SAPBEXHLevel0 2 4 4 3 2 2" xfId="27441"/>
    <cellStyle name="SAPBEXHLevel0 2 4 4 3 3" xfId="23869"/>
    <cellStyle name="SAPBEXHLevel0 2 4 4 4" xfId="7483"/>
    <cellStyle name="SAPBEXHLevel0 2 4 4 4 2" xfId="21620"/>
    <cellStyle name="SAPBEXHLevel0 2 4 4 5" xfId="14650"/>
    <cellStyle name="SAPBEXHLevel0 2 4 4 5 2" xfId="25361"/>
    <cellStyle name="SAPBEXHLevel0 2 4 4 6" xfId="19575"/>
    <cellStyle name="SAPBEXHLevel0 2 4 5" xfId="2750"/>
    <cellStyle name="SAPBEXHLevel0 2 4 5 2" xfId="9529"/>
    <cellStyle name="SAPBEXHLevel0 2 4 5 2 2" xfId="16180"/>
    <cellStyle name="SAPBEXHLevel0 2 4 5 2 2 2" xfId="26318"/>
    <cellStyle name="SAPBEXHLevel0 2 4 5 2 3" xfId="22794"/>
    <cellStyle name="SAPBEXHLevel0 2 4 5 3" xfId="11489"/>
    <cellStyle name="SAPBEXHLevel0 2 4 5 3 2" xfId="17817"/>
    <cellStyle name="SAPBEXHLevel0 2 4 5 3 2 2" xfId="27337"/>
    <cellStyle name="SAPBEXHLevel0 2 4 5 3 3" xfId="23773"/>
    <cellStyle name="SAPBEXHLevel0 2 4 5 4" xfId="7348"/>
    <cellStyle name="SAPBEXHLevel0 2 4 5 4 2" xfId="21507"/>
    <cellStyle name="SAPBEXHLevel0 2 4 5 5" xfId="14521"/>
    <cellStyle name="SAPBEXHLevel0 2 4 5 5 2" xfId="25256"/>
    <cellStyle name="SAPBEXHLevel0 2 4 5 6" xfId="19478"/>
    <cellStyle name="SAPBEXHLevel0 2 4 6" xfId="28195"/>
    <cellStyle name="SAPBEXHLevel0 2 4 7" xfId="37352"/>
    <cellStyle name="SAPBEXHLevel0 2 4 8" xfId="37410"/>
    <cellStyle name="SAPBEXHLevel0 2 4 9" xfId="37500"/>
    <cellStyle name="SAPBEXHLevel0 2 5" xfId="1603"/>
    <cellStyle name="SAPBEXHLevel0 2 5 2" xfId="915"/>
    <cellStyle name="SAPBEXHLevel0 2 5 2 2" xfId="3285"/>
    <cellStyle name="SAPBEXHLevel0 2 5 2 2 2" xfId="10040"/>
    <cellStyle name="SAPBEXHLevel0 2 5 2 2 2 2" xfId="16593"/>
    <cellStyle name="SAPBEXHLevel0 2 5 2 2 2 2 2" xfId="26648"/>
    <cellStyle name="SAPBEXHLevel0 2 5 2 2 2 3" xfId="23106"/>
    <cellStyle name="SAPBEXHLevel0 2 5 2 2 3" xfId="11970"/>
    <cellStyle name="SAPBEXHLevel0 2 5 2 2 3 2" xfId="18295"/>
    <cellStyle name="SAPBEXHLevel0 2 5 2 2 3 2 2" xfId="27660"/>
    <cellStyle name="SAPBEXHLevel0 2 5 2 2 3 3" xfId="24078"/>
    <cellStyle name="SAPBEXHLevel0 2 5 2 2 4" xfId="7861"/>
    <cellStyle name="SAPBEXHLevel0 2 5 2 2 4 2" xfId="21865"/>
    <cellStyle name="SAPBEXHLevel0 2 5 2 2 5" xfId="15019"/>
    <cellStyle name="SAPBEXHLevel0 2 5 2 2 5 2" xfId="25580"/>
    <cellStyle name="SAPBEXHLevel0 2 5 2 2 6" xfId="19784"/>
    <cellStyle name="SAPBEXHLevel0 2 5 2 3" xfId="3758"/>
    <cellStyle name="SAPBEXHLevel0 2 5 2 3 2" xfId="10513"/>
    <cellStyle name="SAPBEXHLevel0 2 5 2 3 2 2" xfId="16916"/>
    <cellStyle name="SAPBEXHLevel0 2 5 2 3 2 2 2" xfId="26920"/>
    <cellStyle name="SAPBEXHLevel0 2 5 2 3 2 3" xfId="23372"/>
    <cellStyle name="SAPBEXHLevel0 2 5 2 3 3" xfId="12443"/>
    <cellStyle name="SAPBEXHLevel0 2 5 2 3 3 2" xfId="18766"/>
    <cellStyle name="SAPBEXHLevel0 2 5 2 3 3 2 2" xfId="27930"/>
    <cellStyle name="SAPBEXHLevel0 2 5 2 3 3 3" xfId="24342"/>
    <cellStyle name="SAPBEXHLevel0 2 5 2 3 4" xfId="8330"/>
    <cellStyle name="SAPBEXHLevel0 2 5 2 3 4 2" xfId="22326"/>
    <cellStyle name="SAPBEXHLevel0 2 5 2 3 5" xfId="15490"/>
    <cellStyle name="SAPBEXHLevel0 2 5 2 3 5 2" xfId="25850"/>
    <cellStyle name="SAPBEXHLevel0 2 5 2 3 6" xfId="20048"/>
    <cellStyle name="SAPBEXHLevel0 2 5 2 4" xfId="5956"/>
    <cellStyle name="SAPBEXHLevel0 2 5 2 4 2" xfId="13217"/>
    <cellStyle name="SAPBEXHLevel0 2 5 2 4 2 2" xfId="24797"/>
    <cellStyle name="SAPBEXHLevel0 2 5 2 4 3" xfId="21048"/>
    <cellStyle name="SAPBEXHLevel0 2 5 2 5" xfId="5919"/>
    <cellStyle name="SAPBEXHLevel0 2 5 2 5 2" xfId="13181"/>
    <cellStyle name="SAPBEXHLevel0 2 5 2 5 2 2" xfId="24777"/>
    <cellStyle name="SAPBEXHLevel0 2 5 2 5 3" xfId="21028"/>
    <cellStyle name="SAPBEXHLevel0 2 5 2 6" xfId="5823"/>
    <cellStyle name="SAPBEXHLevel0 2 5 2 6 2" xfId="13110"/>
    <cellStyle name="SAPBEXHLevel0 2 5 2 6 2 2" xfId="24743"/>
    <cellStyle name="SAPBEXHLevel0 2 5 2 6 3" xfId="20994"/>
    <cellStyle name="SAPBEXHLevel0 2 5 2 7" xfId="7793"/>
    <cellStyle name="SAPBEXHLevel0 2 5 2 7 2" xfId="21825"/>
    <cellStyle name="SAPBEXHLevel0 2 5 2 8" xfId="19079"/>
    <cellStyle name="SAPBEXHLevel0 2 5 3" xfId="3038"/>
    <cellStyle name="SAPBEXHLevel0 2 5 3 2" xfId="9804"/>
    <cellStyle name="SAPBEXHLevel0 2 5 3 2 2" xfId="16433"/>
    <cellStyle name="SAPBEXHLevel0 2 5 3 2 2 2" xfId="26525"/>
    <cellStyle name="SAPBEXHLevel0 2 5 3 2 3" xfId="22984"/>
    <cellStyle name="SAPBEXHLevel0 2 5 3 3" xfId="11741"/>
    <cellStyle name="SAPBEXHLevel0 2 5 3 3 2" xfId="18067"/>
    <cellStyle name="SAPBEXHLevel0 2 5 3 3 2 2" xfId="27540"/>
    <cellStyle name="SAPBEXHLevel0 2 5 3 3 3" xfId="23959"/>
    <cellStyle name="SAPBEXHLevel0 2 5 3 4" xfId="7625"/>
    <cellStyle name="SAPBEXHLevel0 2 5 3 4 2" xfId="21726"/>
    <cellStyle name="SAPBEXHLevel0 2 5 3 5" xfId="14790"/>
    <cellStyle name="SAPBEXHLevel0 2 5 3 5 2" xfId="25460"/>
    <cellStyle name="SAPBEXHLevel0 2 5 3 6" xfId="19665"/>
    <cellStyle name="SAPBEXHLevel0 2 5 4" xfId="3553"/>
    <cellStyle name="SAPBEXHLevel0 2 5 4 2" xfId="10308"/>
    <cellStyle name="SAPBEXHLevel0 2 5 4 2 2" xfId="16786"/>
    <cellStyle name="SAPBEXHLevel0 2 5 4 2 2 2" xfId="26802"/>
    <cellStyle name="SAPBEXHLevel0 2 5 4 2 3" xfId="23254"/>
    <cellStyle name="SAPBEXHLevel0 2 5 4 3" xfId="12238"/>
    <cellStyle name="SAPBEXHLevel0 2 5 4 3 2" xfId="18561"/>
    <cellStyle name="SAPBEXHLevel0 2 5 4 3 2 2" xfId="27812"/>
    <cellStyle name="SAPBEXHLevel0 2 5 4 3 3" xfId="24224"/>
    <cellStyle name="SAPBEXHLevel0 2 5 4 4" xfId="8129"/>
    <cellStyle name="SAPBEXHLevel0 2 5 4 4 2" xfId="22126"/>
    <cellStyle name="SAPBEXHLevel0 2 5 4 5" xfId="15285"/>
    <cellStyle name="SAPBEXHLevel0 2 5 4 5 2" xfId="25732"/>
    <cellStyle name="SAPBEXHLevel0 2 5 4 6" xfId="19930"/>
    <cellStyle name="SAPBEXHLevel0 2 5 5" xfId="8305"/>
    <cellStyle name="SAPBEXHLevel0 2 5 5 2" xfId="22302"/>
    <cellStyle name="SAPBEXHLevel0 2 5 6" xfId="19203"/>
    <cellStyle name="SAPBEXHLevel0 2 5 7" xfId="28258"/>
    <cellStyle name="SAPBEXHLevel0 2 6" xfId="2142"/>
    <cellStyle name="SAPBEXHLevel0 2 6 2" xfId="5222"/>
    <cellStyle name="SAPBEXHLevel0 2 6 2 2" xfId="12798"/>
    <cellStyle name="SAPBEXHLevel0 2 6 2 2 2" xfId="24570"/>
    <cellStyle name="SAPBEXHLevel0 2 6 2 3" xfId="20754"/>
    <cellStyle name="SAPBEXHLevel0 2 6 3" xfId="6739"/>
    <cellStyle name="SAPBEXHLevel0 2 6 3 2" xfId="13915"/>
    <cellStyle name="SAPBEXHLevel0 2 6 3 2 2" xfId="25020"/>
    <cellStyle name="SAPBEXHLevel0 2 6 3 3" xfId="21265"/>
    <cellStyle name="SAPBEXHLevel0 2 6 4" xfId="8922"/>
    <cellStyle name="SAPBEXHLevel0 2 6 4 2" xfId="15866"/>
    <cellStyle name="SAPBEXHLevel0 2 6 4 2 2" xfId="26080"/>
    <cellStyle name="SAPBEXHLevel0 2 6 4 3" xfId="22567"/>
    <cellStyle name="SAPBEXHLevel0 2 6 5" xfId="11029"/>
    <cellStyle name="SAPBEXHLevel0 2 6 5 2" xfId="17359"/>
    <cellStyle name="SAPBEXHLevel0 2 6 5 2 2" xfId="27103"/>
    <cellStyle name="SAPBEXHLevel0 2 6 5 3" xfId="23550"/>
    <cellStyle name="SAPBEXHLevel0 2 6 6" xfId="4367"/>
    <cellStyle name="SAPBEXHLevel0 2 6 6 2" xfId="20411"/>
    <cellStyle name="SAPBEXHLevel0 2 6 7" xfId="4063"/>
    <cellStyle name="SAPBEXHLevel0 2 6 7 2" xfId="20215"/>
    <cellStyle name="SAPBEXHLevel0 2 7" xfId="2648"/>
    <cellStyle name="SAPBEXHLevel0 2 7 2" xfId="9427"/>
    <cellStyle name="SAPBEXHLevel0 2 7 2 2" xfId="16078"/>
    <cellStyle name="SAPBEXHLevel0 2 7 2 2 2" xfId="26230"/>
    <cellStyle name="SAPBEXHLevel0 2 7 2 3" xfId="22711"/>
    <cellStyle name="SAPBEXHLevel0 2 7 3" xfId="11387"/>
    <cellStyle name="SAPBEXHLevel0 2 7 3 2" xfId="17715"/>
    <cellStyle name="SAPBEXHLevel0 2 7 3 2 2" xfId="27249"/>
    <cellStyle name="SAPBEXHLevel0 2 7 3 3" xfId="23690"/>
    <cellStyle name="SAPBEXHLevel0 2 7 4" xfId="7246"/>
    <cellStyle name="SAPBEXHLevel0 2 7 4 2" xfId="21410"/>
    <cellStyle name="SAPBEXHLevel0 2 7 5" xfId="14419"/>
    <cellStyle name="SAPBEXHLevel0 2 7 5 2" xfId="25168"/>
    <cellStyle name="SAPBEXHLevel0 2 7 6" xfId="19395"/>
    <cellStyle name="SAPBEXHLevel0 2 8" xfId="19020"/>
    <cellStyle name="SAPBEXHLevel0 2 9" xfId="28074"/>
    <cellStyle name="SAPBEXHLevel0 20" xfId="38193"/>
    <cellStyle name="SAPBEXHLevel0 21" xfId="38335"/>
    <cellStyle name="SAPBEXHLevel0 22" xfId="38477"/>
    <cellStyle name="SAPBEXHLevel0 23" xfId="38619"/>
    <cellStyle name="SAPBEXHLevel0 24" xfId="38763"/>
    <cellStyle name="SAPBEXHLevel0 25" xfId="39099"/>
    <cellStyle name="SAPBEXHLevel0 26" xfId="39050"/>
    <cellStyle name="SAPBEXHLevel0 27" xfId="39372"/>
    <cellStyle name="SAPBEXHLevel0 28" xfId="39324"/>
    <cellStyle name="SAPBEXHLevel0 29" xfId="39938"/>
    <cellStyle name="SAPBEXHLevel0 3" xfId="564"/>
    <cellStyle name="SAPBEXHLevel0 3 2" xfId="1823"/>
    <cellStyle name="SAPBEXHLevel0 3 2 2" xfId="1460"/>
    <cellStyle name="SAPBEXHLevel0 3 2 2 2" xfId="3439"/>
    <cellStyle name="SAPBEXHLevel0 3 2 2 2 2" xfId="10194"/>
    <cellStyle name="SAPBEXHLevel0 3 2 2 2 2 2" xfId="16712"/>
    <cellStyle name="SAPBEXHLevel0 3 2 2 2 2 2 2" xfId="26739"/>
    <cellStyle name="SAPBEXHLevel0 3 2 2 2 2 3" xfId="23197"/>
    <cellStyle name="SAPBEXHLevel0 3 2 2 2 3" xfId="12124"/>
    <cellStyle name="SAPBEXHLevel0 3 2 2 2 3 2" xfId="18449"/>
    <cellStyle name="SAPBEXHLevel0 3 2 2 2 3 2 2" xfId="27751"/>
    <cellStyle name="SAPBEXHLevel0 3 2 2 2 3 3" xfId="24169"/>
    <cellStyle name="SAPBEXHLevel0 3 2 2 2 4" xfId="8015"/>
    <cellStyle name="SAPBEXHLevel0 3 2 2 2 4 2" xfId="22019"/>
    <cellStyle name="SAPBEXHLevel0 3 2 2 2 5" xfId="15173"/>
    <cellStyle name="SAPBEXHLevel0 3 2 2 2 5 2" xfId="25671"/>
    <cellStyle name="SAPBEXHLevel0 3 2 2 2 6" xfId="19875"/>
    <cellStyle name="SAPBEXHLevel0 3 2 2 3" xfId="3912"/>
    <cellStyle name="SAPBEXHLevel0 3 2 2 3 2" xfId="10667"/>
    <cellStyle name="SAPBEXHLevel0 3 2 2 3 2 2" xfId="17035"/>
    <cellStyle name="SAPBEXHLevel0 3 2 2 3 2 2 2" xfId="27011"/>
    <cellStyle name="SAPBEXHLevel0 3 2 2 3 2 3" xfId="23463"/>
    <cellStyle name="SAPBEXHLevel0 3 2 2 3 3" xfId="12597"/>
    <cellStyle name="SAPBEXHLevel0 3 2 2 3 3 2" xfId="18920"/>
    <cellStyle name="SAPBEXHLevel0 3 2 2 3 3 2 2" xfId="28021"/>
    <cellStyle name="SAPBEXHLevel0 3 2 2 3 3 3" xfId="24433"/>
    <cellStyle name="SAPBEXHLevel0 3 2 2 3 4" xfId="8433"/>
    <cellStyle name="SAPBEXHLevel0 3 2 2 3 4 2" xfId="22423"/>
    <cellStyle name="SAPBEXHLevel0 3 2 2 3 5" xfId="15644"/>
    <cellStyle name="SAPBEXHLevel0 3 2 2 3 5 2" xfId="25941"/>
    <cellStyle name="SAPBEXHLevel0 3 2 2 3 6" xfId="20139"/>
    <cellStyle name="SAPBEXHLevel0 3 2 2 4" xfId="6239"/>
    <cellStyle name="SAPBEXHLevel0 3 2 2 4 2" xfId="13475"/>
    <cellStyle name="SAPBEXHLevel0 3 2 2 4 2 2" xfId="24898"/>
    <cellStyle name="SAPBEXHLevel0 3 2 2 4 3" xfId="21148"/>
    <cellStyle name="SAPBEXHLevel0 3 2 2 5" xfId="8508"/>
    <cellStyle name="SAPBEXHLevel0 3 2 2 5 2" xfId="15718"/>
    <cellStyle name="SAPBEXHLevel0 3 2 2 5 2 2" xfId="25972"/>
    <cellStyle name="SAPBEXHLevel0 3 2 2 5 3" xfId="22465"/>
    <cellStyle name="SAPBEXHLevel0 3 2 2 6" xfId="6339"/>
    <cellStyle name="SAPBEXHLevel0 3 2 2 6 2" xfId="13570"/>
    <cellStyle name="SAPBEXHLevel0 3 2 2 6 2 2" xfId="24924"/>
    <cellStyle name="SAPBEXHLevel0 3 2 2 6 3" xfId="21174"/>
    <cellStyle name="SAPBEXHLevel0 3 2 2 7" xfId="12682"/>
    <cellStyle name="SAPBEXHLevel0 3 2 2 7 2" xfId="24474"/>
    <cellStyle name="SAPBEXHLevel0 3 2 2 8" xfId="19157"/>
    <cellStyle name="SAPBEXHLevel0 3 2 3" xfId="3179"/>
    <cellStyle name="SAPBEXHLevel0 3 2 3 2" xfId="9942"/>
    <cellStyle name="SAPBEXHLevel0 3 2 3 2 2" xfId="16536"/>
    <cellStyle name="SAPBEXHLevel0 3 2 3 2 2 2" xfId="26602"/>
    <cellStyle name="SAPBEXHLevel0 3 2 3 2 3" xfId="23060"/>
    <cellStyle name="SAPBEXHLevel0 3 2 3 3" xfId="11879"/>
    <cellStyle name="SAPBEXHLevel0 3 2 3 3 2" xfId="18204"/>
    <cellStyle name="SAPBEXHLevel0 3 2 3 3 2 2" xfId="27616"/>
    <cellStyle name="SAPBEXHLevel0 3 2 3 3 3" xfId="24034"/>
    <cellStyle name="SAPBEXHLevel0 3 2 3 4" xfId="7764"/>
    <cellStyle name="SAPBEXHLevel0 3 2 3 4 2" xfId="21809"/>
    <cellStyle name="SAPBEXHLevel0 3 2 3 5" xfId="14927"/>
    <cellStyle name="SAPBEXHLevel0 3 2 3 5 2" xfId="25536"/>
    <cellStyle name="SAPBEXHLevel0 3 2 3 6" xfId="19740"/>
    <cellStyle name="SAPBEXHLevel0 3 2 4" xfId="3668"/>
    <cellStyle name="SAPBEXHLevel0 3 2 4 2" xfId="10423"/>
    <cellStyle name="SAPBEXHLevel0 3 2 4 2 2" xfId="16866"/>
    <cellStyle name="SAPBEXHLevel0 3 2 4 2 2 2" xfId="26876"/>
    <cellStyle name="SAPBEXHLevel0 3 2 4 2 3" xfId="23328"/>
    <cellStyle name="SAPBEXHLevel0 3 2 4 3" xfId="12353"/>
    <cellStyle name="SAPBEXHLevel0 3 2 4 3 2" xfId="18676"/>
    <cellStyle name="SAPBEXHLevel0 3 2 4 3 2 2" xfId="27886"/>
    <cellStyle name="SAPBEXHLevel0 3 2 4 3 3" xfId="24298"/>
    <cellStyle name="SAPBEXHLevel0 3 2 4 4" xfId="8244"/>
    <cellStyle name="SAPBEXHLevel0 3 2 4 4 2" xfId="22241"/>
    <cellStyle name="SAPBEXHLevel0 3 2 4 5" xfId="15400"/>
    <cellStyle name="SAPBEXHLevel0 3 2 4 5 2" xfId="25806"/>
    <cellStyle name="SAPBEXHLevel0 3 2 4 6" xfId="20004"/>
    <cellStyle name="SAPBEXHLevel0 3 2 5" xfId="4165"/>
    <cellStyle name="SAPBEXHLevel0 3 2 5 2" xfId="20262"/>
    <cellStyle name="SAPBEXHLevel0 3 2 6" xfId="19295"/>
    <cellStyle name="SAPBEXHLevel0 3 2 7" xfId="28377"/>
    <cellStyle name="SAPBEXHLevel0 3 3" xfId="2353"/>
    <cellStyle name="SAPBEXHLevel0 3 3 2" xfId="2983"/>
    <cellStyle name="SAPBEXHLevel0 3 3 2 2" xfId="7570"/>
    <cellStyle name="SAPBEXHLevel0 3 3 2 2 2" xfId="14737"/>
    <cellStyle name="SAPBEXHLevel0 3 3 2 2 2 2" xfId="25429"/>
    <cellStyle name="SAPBEXHLevel0 3 3 2 2 3" xfId="21696"/>
    <cellStyle name="SAPBEXHLevel0 3 3 2 3" xfId="9750"/>
    <cellStyle name="SAPBEXHLevel0 3 3 2 3 2" xfId="16395"/>
    <cellStyle name="SAPBEXHLevel0 3 3 2 3 2 2" xfId="26493"/>
    <cellStyle name="SAPBEXHLevel0 3 3 2 3 3" xfId="22954"/>
    <cellStyle name="SAPBEXHLevel0 3 3 2 4" xfId="11699"/>
    <cellStyle name="SAPBEXHLevel0 3 3 2 4 2" xfId="18026"/>
    <cellStyle name="SAPBEXHLevel0 3 3 2 4 2 2" xfId="27509"/>
    <cellStyle name="SAPBEXHLevel0 3 3 2 4 3" xfId="23930"/>
    <cellStyle name="SAPBEXHLevel0 3 3 2 5" xfId="5389"/>
    <cellStyle name="SAPBEXHLevel0 3 3 2 5 2" xfId="20869"/>
    <cellStyle name="SAPBEXHLevel0 3 3 2 6" xfId="12912"/>
    <cellStyle name="SAPBEXHLevel0 3 3 2 6 2" xfId="24652"/>
    <cellStyle name="SAPBEXHLevel0 3 3 2 7" xfId="19636"/>
    <cellStyle name="SAPBEXHLevel0 3 3 3" xfId="3515"/>
    <cellStyle name="SAPBEXHLevel0 3 3 3 2" xfId="10270"/>
    <cellStyle name="SAPBEXHLevel0 3 3 3 2 2" xfId="16752"/>
    <cellStyle name="SAPBEXHLevel0 3 3 3 2 2 2" xfId="26774"/>
    <cellStyle name="SAPBEXHLevel0 3 3 3 2 3" xfId="23228"/>
    <cellStyle name="SAPBEXHLevel0 3 3 3 3" xfId="12200"/>
    <cellStyle name="SAPBEXHLevel0 3 3 3 3 2" xfId="18524"/>
    <cellStyle name="SAPBEXHLevel0 3 3 3 3 2 2" xfId="27785"/>
    <cellStyle name="SAPBEXHLevel0 3 3 3 3 3" xfId="24199"/>
    <cellStyle name="SAPBEXHLevel0 3 3 3 4" xfId="8091"/>
    <cellStyle name="SAPBEXHLevel0 3 3 3 4 2" xfId="22090"/>
    <cellStyle name="SAPBEXHLevel0 3 3 3 5" xfId="15248"/>
    <cellStyle name="SAPBEXHLevel0 3 3 3 5 2" xfId="25705"/>
    <cellStyle name="SAPBEXHLevel0 3 3 3 6" xfId="19905"/>
    <cellStyle name="SAPBEXHLevel0 3 3 4" xfId="6950"/>
    <cellStyle name="SAPBEXHLevel0 3 3 4 2" xfId="14124"/>
    <cellStyle name="SAPBEXHLevel0 3 3 4 2 2" xfId="25101"/>
    <cellStyle name="SAPBEXHLevel0 3 3 4 3" xfId="21343"/>
    <cellStyle name="SAPBEXHLevel0 3 3 5" xfId="9133"/>
    <cellStyle name="SAPBEXHLevel0 3 3 5 2" xfId="15981"/>
    <cellStyle name="SAPBEXHLevel0 3 3 5 2 2" xfId="26163"/>
    <cellStyle name="SAPBEXHLevel0 3 3 5 3" xfId="22647"/>
    <cellStyle name="SAPBEXHLevel0 3 3 6" xfId="11161"/>
    <cellStyle name="SAPBEXHLevel0 3 3 6 2" xfId="17490"/>
    <cellStyle name="SAPBEXHLevel0 3 3 6 2 2" xfId="27183"/>
    <cellStyle name="SAPBEXHLevel0 3 3 6 3" xfId="23627"/>
    <cellStyle name="SAPBEXHLevel0 3 3 7" xfId="4521"/>
    <cellStyle name="SAPBEXHLevel0 3 3 7 2" xfId="20554"/>
    <cellStyle name="SAPBEXHLevel0 3 3 8" xfId="5393"/>
    <cellStyle name="SAPBEXHLevel0 3 3 8 2" xfId="20870"/>
    <cellStyle name="SAPBEXHLevel0 3 4" xfId="2705"/>
    <cellStyle name="SAPBEXHLevel0 3 4 2" xfId="9484"/>
    <cellStyle name="SAPBEXHLevel0 3 4 2 2" xfId="16135"/>
    <cellStyle name="SAPBEXHLevel0 3 4 2 2 2" xfId="26274"/>
    <cellStyle name="SAPBEXHLevel0 3 4 2 3" xfId="22750"/>
    <cellStyle name="SAPBEXHLevel0 3 4 3" xfId="11444"/>
    <cellStyle name="SAPBEXHLevel0 3 4 3 2" xfId="17772"/>
    <cellStyle name="SAPBEXHLevel0 3 4 3 2 2" xfId="27293"/>
    <cellStyle name="SAPBEXHLevel0 3 4 3 3" xfId="23729"/>
    <cellStyle name="SAPBEXHLevel0 3 4 4" xfId="7303"/>
    <cellStyle name="SAPBEXHLevel0 3 4 4 2" xfId="21462"/>
    <cellStyle name="SAPBEXHLevel0 3 4 5" xfId="14476"/>
    <cellStyle name="SAPBEXHLevel0 3 4 5 2" xfId="25212"/>
    <cellStyle name="SAPBEXHLevel0 3 4 6" xfId="19434"/>
    <cellStyle name="SAPBEXHLevel0 3 5" xfId="28126"/>
    <cellStyle name="SAPBEXHLevel0 30" xfId="39996"/>
    <cellStyle name="SAPBEXHLevel0 31" xfId="40153"/>
    <cellStyle name="SAPBEXHLevel0 32" xfId="39686"/>
    <cellStyle name="SAPBEXHLevel0 33" xfId="39009"/>
    <cellStyle name="SAPBEXHLevel0 4" xfId="1602"/>
    <cellStyle name="SAPBEXHLevel0 4 2" xfId="1466"/>
    <cellStyle name="SAPBEXHLevel0 4 2 2" xfId="3284"/>
    <cellStyle name="SAPBEXHLevel0 4 2 2 2" xfId="10039"/>
    <cellStyle name="SAPBEXHLevel0 4 2 2 2 2" xfId="16592"/>
    <cellStyle name="SAPBEXHLevel0 4 2 2 2 2 2" xfId="26647"/>
    <cellStyle name="SAPBEXHLevel0 4 2 2 2 3" xfId="23105"/>
    <cellStyle name="SAPBEXHLevel0 4 2 2 3" xfId="11969"/>
    <cellStyle name="SAPBEXHLevel0 4 2 2 3 2" xfId="18294"/>
    <cellStyle name="SAPBEXHLevel0 4 2 2 3 2 2" xfId="27659"/>
    <cellStyle name="SAPBEXHLevel0 4 2 2 3 3" xfId="24077"/>
    <cellStyle name="SAPBEXHLevel0 4 2 2 4" xfId="7860"/>
    <cellStyle name="SAPBEXHLevel0 4 2 2 4 2" xfId="21864"/>
    <cellStyle name="SAPBEXHLevel0 4 2 2 5" xfId="15018"/>
    <cellStyle name="SAPBEXHLevel0 4 2 2 5 2" xfId="25579"/>
    <cellStyle name="SAPBEXHLevel0 4 2 2 6" xfId="19783"/>
    <cellStyle name="SAPBEXHLevel0 4 2 3" xfId="3757"/>
    <cellStyle name="SAPBEXHLevel0 4 2 3 2" xfId="10512"/>
    <cellStyle name="SAPBEXHLevel0 4 2 3 2 2" xfId="16915"/>
    <cellStyle name="SAPBEXHLevel0 4 2 3 2 2 2" xfId="26919"/>
    <cellStyle name="SAPBEXHLevel0 4 2 3 2 3" xfId="23371"/>
    <cellStyle name="SAPBEXHLevel0 4 2 3 3" xfId="12442"/>
    <cellStyle name="SAPBEXHLevel0 4 2 3 3 2" xfId="18765"/>
    <cellStyle name="SAPBEXHLevel0 4 2 3 3 2 2" xfId="27929"/>
    <cellStyle name="SAPBEXHLevel0 4 2 3 3 3" xfId="24341"/>
    <cellStyle name="SAPBEXHLevel0 4 2 3 4" xfId="8329"/>
    <cellStyle name="SAPBEXHLevel0 4 2 3 4 2" xfId="22325"/>
    <cellStyle name="SAPBEXHLevel0 4 2 3 5" xfId="15489"/>
    <cellStyle name="SAPBEXHLevel0 4 2 3 5 2" xfId="25849"/>
    <cellStyle name="SAPBEXHLevel0 4 2 3 6" xfId="20047"/>
    <cellStyle name="SAPBEXHLevel0 4 2 4" xfId="6245"/>
    <cellStyle name="SAPBEXHLevel0 4 2 4 2" xfId="13481"/>
    <cellStyle name="SAPBEXHLevel0 4 2 4 2 2" xfId="24901"/>
    <cellStyle name="SAPBEXHLevel0 4 2 4 3" xfId="21151"/>
    <cellStyle name="SAPBEXHLevel0 4 2 5" xfId="8514"/>
    <cellStyle name="SAPBEXHLevel0 4 2 5 2" xfId="15721"/>
    <cellStyle name="SAPBEXHLevel0 4 2 5 2 2" xfId="25975"/>
    <cellStyle name="SAPBEXHLevel0 4 2 5 3" xfId="22468"/>
    <cellStyle name="SAPBEXHLevel0 4 2 6" xfId="6097"/>
    <cellStyle name="SAPBEXHLevel0 4 2 6 2" xfId="13347"/>
    <cellStyle name="SAPBEXHLevel0 4 2 6 2 2" xfId="24858"/>
    <cellStyle name="SAPBEXHLevel0 4 2 6 3" xfId="21109"/>
    <cellStyle name="SAPBEXHLevel0 4 2 7" xfId="12685"/>
    <cellStyle name="SAPBEXHLevel0 4 2 7 2" xfId="24477"/>
    <cellStyle name="SAPBEXHLevel0 4 2 8" xfId="19160"/>
    <cellStyle name="SAPBEXHLevel0 4 3" xfId="2809"/>
    <cellStyle name="SAPBEXHLevel0 4 3 2" xfId="9580"/>
    <cellStyle name="SAPBEXHLevel0 4 3 2 2" xfId="16231"/>
    <cellStyle name="SAPBEXHLevel0 4 3 2 2 2" xfId="26357"/>
    <cellStyle name="SAPBEXHLevel0 4 3 2 3" xfId="22832"/>
    <cellStyle name="SAPBEXHLevel0 4 3 3" xfId="11535"/>
    <cellStyle name="SAPBEXHLevel0 4 3 3 2" xfId="17862"/>
    <cellStyle name="SAPBEXHLevel0 4 3 3 2 2" xfId="27373"/>
    <cellStyle name="SAPBEXHLevel0 4 3 3 3" xfId="23808"/>
    <cellStyle name="SAPBEXHLevel0 4 3 4" xfId="7399"/>
    <cellStyle name="SAPBEXHLevel0 4 3 4 2" xfId="21552"/>
    <cellStyle name="SAPBEXHLevel0 4 3 5" xfId="14567"/>
    <cellStyle name="SAPBEXHLevel0 4 3 5 2" xfId="25293"/>
    <cellStyle name="SAPBEXHLevel0 4 3 6" xfId="19514"/>
    <cellStyle name="SAPBEXHLevel0 4 4" xfId="3028"/>
    <cellStyle name="SAPBEXHLevel0 4 4 2" xfId="9794"/>
    <cellStyle name="SAPBEXHLevel0 4 4 2 2" xfId="16427"/>
    <cellStyle name="SAPBEXHLevel0 4 4 2 2 2" xfId="26519"/>
    <cellStyle name="SAPBEXHLevel0 4 4 2 3" xfId="22978"/>
    <cellStyle name="SAPBEXHLevel0 4 4 3" xfId="11731"/>
    <cellStyle name="SAPBEXHLevel0 4 4 3 2" xfId="18057"/>
    <cellStyle name="SAPBEXHLevel0 4 4 3 2 2" xfId="27534"/>
    <cellStyle name="SAPBEXHLevel0 4 4 3 3" xfId="23953"/>
    <cellStyle name="SAPBEXHLevel0 4 4 4" xfId="7615"/>
    <cellStyle name="SAPBEXHLevel0 4 4 4 2" xfId="21720"/>
    <cellStyle name="SAPBEXHLevel0 4 4 5" xfId="14780"/>
    <cellStyle name="SAPBEXHLevel0 4 4 5 2" xfId="25454"/>
    <cellStyle name="SAPBEXHLevel0 4 4 6" xfId="19659"/>
    <cellStyle name="SAPBEXHLevel0 4 5" xfId="4642"/>
    <cellStyle name="SAPBEXHLevel0 4 5 2" xfId="20638"/>
    <cellStyle name="SAPBEXHLevel0 4 6" xfId="19202"/>
    <cellStyle name="SAPBEXHLevel0 4 7" xfId="28257"/>
    <cellStyle name="SAPBEXHLevel0 5" xfId="2173"/>
    <cellStyle name="SAPBEXHLevel0 5 2" xfId="5249"/>
    <cellStyle name="SAPBEXHLevel0 5 2 2" xfId="12820"/>
    <cellStyle name="SAPBEXHLevel0 5 2 2 2" xfId="24586"/>
    <cellStyle name="SAPBEXHLevel0 5 2 3" xfId="20775"/>
    <cellStyle name="SAPBEXHLevel0 5 3" xfId="6770"/>
    <cellStyle name="SAPBEXHLevel0 5 3 2" xfId="13946"/>
    <cellStyle name="SAPBEXHLevel0 5 3 2 2" xfId="25036"/>
    <cellStyle name="SAPBEXHLevel0 5 3 3" xfId="21281"/>
    <cellStyle name="SAPBEXHLevel0 5 4" xfId="8953"/>
    <cellStyle name="SAPBEXHLevel0 5 4 2" xfId="15888"/>
    <cellStyle name="SAPBEXHLevel0 5 4 2 2" xfId="26096"/>
    <cellStyle name="SAPBEXHLevel0 5 4 3" xfId="22583"/>
    <cellStyle name="SAPBEXHLevel0 5 5" xfId="11053"/>
    <cellStyle name="SAPBEXHLevel0 5 5 2" xfId="17383"/>
    <cellStyle name="SAPBEXHLevel0 5 5 2 2" xfId="27119"/>
    <cellStyle name="SAPBEXHLevel0 5 5 3" xfId="23566"/>
    <cellStyle name="SAPBEXHLevel0 5 6" xfId="4366"/>
    <cellStyle name="SAPBEXHLevel0 5 6 2" xfId="20410"/>
    <cellStyle name="SAPBEXHLevel0 5 7" xfId="4222"/>
    <cellStyle name="SAPBEXHLevel0 5 7 2" xfId="20296"/>
    <cellStyle name="SAPBEXHLevel0 6" xfId="2647"/>
    <cellStyle name="SAPBEXHLevel0 6 2" xfId="9426"/>
    <cellStyle name="SAPBEXHLevel0 6 2 2" xfId="16077"/>
    <cellStyle name="SAPBEXHLevel0 6 2 2 2" xfId="26229"/>
    <cellStyle name="SAPBEXHLevel0 6 2 3" xfId="22710"/>
    <cellStyle name="SAPBEXHLevel0 6 3" xfId="11386"/>
    <cellStyle name="SAPBEXHLevel0 6 3 2" xfId="17714"/>
    <cellStyle name="SAPBEXHLevel0 6 3 2 2" xfId="27248"/>
    <cellStyle name="SAPBEXHLevel0 6 3 3" xfId="23689"/>
    <cellStyle name="SAPBEXHLevel0 6 4" xfId="7245"/>
    <cellStyle name="SAPBEXHLevel0 6 4 2" xfId="21409"/>
    <cellStyle name="SAPBEXHLevel0 6 5" xfId="14418"/>
    <cellStyle name="SAPBEXHLevel0 6 5 2" xfId="25167"/>
    <cellStyle name="SAPBEXHLevel0 6 6" xfId="19394"/>
    <cellStyle name="SAPBEXHLevel0 7" xfId="19019"/>
    <cellStyle name="SAPBEXHLevel0 8" xfId="28073"/>
    <cellStyle name="SAPBEXHLevel0 9" xfId="37131"/>
    <cellStyle name="SAPBEXHLevel0X" xfId="349"/>
    <cellStyle name="SAPBEXHLevel0X 10" xfId="37102"/>
    <cellStyle name="SAPBEXHLevel0X 11" xfId="37176"/>
    <cellStyle name="SAPBEXHLevel0X 12" xfId="37407"/>
    <cellStyle name="SAPBEXHLevel0X 13" xfId="37838"/>
    <cellStyle name="SAPBEXHLevel0X 14" xfId="37813"/>
    <cellStyle name="SAPBEXHLevel0X 15" xfId="37365"/>
    <cellStyle name="SAPBEXHLevel0X 16" xfId="37807"/>
    <cellStyle name="SAPBEXHLevel0X 17" xfId="36945"/>
    <cellStyle name="SAPBEXHLevel0X 18" xfId="36947"/>
    <cellStyle name="SAPBEXHLevel0X 19" xfId="37430"/>
    <cellStyle name="SAPBEXHLevel0X 2" xfId="350"/>
    <cellStyle name="SAPBEXHLevel0X 2 10" xfId="37134"/>
    <cellStyle name="SAPBEXHLevel0X 2 11" xfId="37101"/>
    <cellStyle name="SAPBEXHLevel0X 2 12" xfId="37177"/>
    <cellStyle name="SAPBEXHLevel0X 2 13" xfId="37082"/>
    <cellStyle name="SAPBEXHLevel0X 2 14" xfId="37742"/>
    <cellStyle name="SAPBEXHLevel0X 2 15" xfId="37058"/>
    <cellStyle name="SAPBEXHLevel0X 2 16" xfId="37520"/>
    <cellStyle name="SAPBEXHLevel0X 2 17" xfId="37598"/>
    <cellStyle name="SAPBEXHLevel0X 2 18" xfId="37840"/>
    <cellStyle name="SAPBEXHLevel0X 2 19" xfId="37273"/>
    <cellStyle name="SAPBEXHLevel0X 2 2" xfId="567"/>
    <cellStyle name="SAPBEXHLevel0X 2 2 10" xfId="38121"/>
    <cellStyle name="SAPBEXHLevel0X 2 2 11" xfId="38262"/>
    <cellStyle name="SAPBEXHLevel0X 2 2 12" xfId="38404"/>
    <cellStyle name="SAPBEXHLevel0X 2 2 13" xfId="38547"/>
    <cellStyle name="SAPBEXHLevel0X 2 2 14" xfId="38690"/>
    <cellStyle name="SAPBEXHLevel0X 2 2 15" xfId="38833"/>
    <cellStyle name="SAPBEXHLevel0X 2 2 16" xfId="38977"/>
    <cellStyle name="SAPBEXHLevel0X 2 2 17" xfId="39118"/>
    <cellStyle name="SAPBEXHLevel0X 2 2 18" xfId="39255"/>
    <cellStyle name="SAPBEXHLevel0X 2 2 19" xfId="39391"/>
    <cellStyle name="SAPBEXHLevel0X 2 2 2" xfId="1746"/>
    <cellStyle name="SAPBEXHLevel0X 2 2 2 2" xfId="922"/>
    <cellStyle name="SAPBEXHLevel0X 2 2 2 2 2" xfId="3378"/>
    <cellStyle name="SAPBEXHLevel0X 2 2 2 2 2 2" xfId="10133"/>
    <cellStyle name="SAPBEXHLevel0X 2 2 2 2 2 2 2" xfId="16672"/>
    <cellStyle name="SAPBEXHLevel0X 2 2 2 2 2 2 2 2" xfId="26712"/>
    <cellStyle name="SAPBEXHLevel0X 2 2 2 2 2 2 3" xfId="23170"/>
    <cellStyle name="SAPBEXHLevel0X 2 2 2 2 2 3" xfId="12063"/>
    <cellStyle name="SAPBEXHLevel0X 2 2 2 2 2 3 2" xfId="18388"/>
    <cellStyle name="SAPBEXHLevel0X 2 2 2 2 2 3 2 2" xfId="27724"/>
    <cellStyle name="SAPBEXHLevel0X 2 2 2 2 2 3 3" xfId="24142"/>
    <cellStyle name="SAPBEXHLevel0X 2 2 2 2 2 4" xfId="7954"/>
    <cellStyle name="SAPBEXHLevel0X 2 2 2 2 2 4 2" xfId="21958"/>
    <cellStyle name="SAPBEXHLevel0X 2 2 2 2 2 5" xfId="15112"/>
    <cellStyle name="SAPBEXHLevel0X 2 2 2 2 2 5 2" xfId="25644"/>
    <cellStyle name="SAPBEXHLevel0X 2 2 2 2 2 6" xfId="19848"/>
    <cellStyle name="SAPBEXHLevel0X 2 2 2 2 3" xfId="3851"/>
    <cellStyle name="SAPBEXHLevel0X 2 2 2 2 3 2" xfId="10606"/>
    <cellStyle name="SAPBEXHLevel0X 2 2 2 2 3 2 2" xfId="16995"/>
    <cellStyle name="SAPBEXHLevel0X 2 2 2 2 3 2 2 2" xfId="26984"/>
    <cellStyle name="SAPBEXHLevel0X 2 2 2 2 3 2 3" xfId="23436"/>
    <cellStyle name="SAPBEXHLevel0X 2 2 2 2 3 3" xfId="12536"/>
    <cellStyle name="SAPBEXHLevel0X 2 2 2 2 3 3 2" xfId="18859"/>
    <cellStyle name="SAPBEXHLevel0X 2 2 2 2 3 3 2 2" xfId="27994"/>
    <cellStyle name="SAPBEXHLevel0X 2 2 2 2 3 3 3" xfId="24406"/>
    <cellStyle name="SAPBEXHLevel0X 2 2 2 2 3 4" xfId="8400"/>
    <cellStyle name="SAPBEXHLevel0X 2 2 2 2 3 4 2" xfId="22394"/>
    <cellStyle name="SAPBEXHLevel0X 2 2 2 2 3 5" xfId="15583"/>
    <cellStyle name="SAPBEXHLevel0X 2 2 2 2 3 5 2" xfId="25914"/>
    <cellStyle name="SAPBEXHLevel0X 2 2 2 2 3 6" xfId="20112"/>
    <cellStyle name="SAPBEXHLevel0X 2 2 2 2 4" xfId="5963"/>
    <cellStyle name="SAPBEXHLevel0X 2 2 2 2 4 2" xfId="13224"/>
    <cellStyle name="SAPBEXHLevel0X 2 2 2 2 4 2 2" xfId="24802"/>
    <cellStyle name="SAPBEXHLevel0X 2 2 2 2 4 3" xfId="21053"/>
    <cellStyle name="SAPBEXHLevel0X 2 2 2 2 5" xfId="5703"/>
    <cellStyle name="SAPBEXHLevel0X 2 2 2 2 5 2" xfId="13042"/>
    <cellStyle name="SAPBEXHLevel0X 2 2 2 2 5 2 2" xfId="24707"/>
    <cellStyle name="SAPBEXHLevel0X 2 2 2 2 5 3" xfId="20959"/>
    <cellStyle name="SAPBEXHLevel0X 2 2 2 2 6" xfId="6448"/>
    <cellStyle name="SAPBEXHLevel0X 2 2 2 2 6 2" xfId="13654"/>
    <cellStyle name="SAPBEXHLevel0X 2 2 2 2 6 2 2" xfId="24942"/>
    <cellStyle name="SAPBEXHLevel0X 2 2 2 2 6 3" xfId="21192"/>
    <cellStyle name="SAPBEXHLevel0X 2 2 2 2 7" xfId="4270"/>
    <cellStyle name="SAPBEXHLevel0X 2 2 2 2 7 2" xfId="20334"/>
    <cellStyle name="SAPBEXHLevel0X 2 2 2 2 8" xfId="19084"/>
    <cellStyle name="SAPBEXHLevel0X 2 2 2 3" xfId="3115"/>
    <cellStyle name="SAPBEXHLevel0X 2 2 2 3 2" xfId="9881"/>
    <cellStyle name="SAPBEXHLevel0X 2 2 2 3 2 2" xfId="16496"/>
    <cellStyle name="SAPBEXHLevel0X 2 2 2 3 2 2 2" xfId="26575"/>
    <cellStyle name="SAPBEXHLevel0X 2 2 2 3 2 3" xfId="23033"/>
    <cellStyle name="SAPBEXHLevel0X 2 2 2 3 3" xfId="11818"/>
    <cellStyle name="SAPBEXHLevel0X 2 2 2 3 3 2" xfId="18143"/>
    <cellStyle name="SAPBEXHLevel0X 2 2 2 3 3 2 2" xfId="27589"/>
    <cellStyle name="SAPBEXHLevel0X 2 2 2 3 3 3" xfId="24007"/>
    <cellStyle name="SAPBEXHLevel0X 2 2 2 3 4" xfId="7702"/>
    <cellStyle name="SAPBEXHLevel0X 2 2 2 3 4 2" xfId="21782"/>
    <cellStyle name="SAPBEXHLevel0X 2 2 2 3 5" xfId="14866"/>
    <cellStyle name="SAPBEXHLevel0X 2 2 2 3 5 2" xfId="25509"/>
    <cellStyle name="SAPBEXHLevel0X 2 2 2 3 6" xfId="19713"/>
    <cellStyle name="SAPBEXHLevel0X 2 2 2 4" xfId="3620"/>
    <cellStyle name="SAPBEXHLevel0X 2 2 2 4 2" xfId="10375"/>
    <cellStyle name="SAPBEXHLevel0X 2 2 2 4 2 2" xfId="16839"/>
    <cellStyle name="SAPBEXHLevel0X 2 2 2 4 2 2 2" xfId="26849"/>
    <cellStyle name="SAPBEXHLevel0X 2 2 2 4 2 3" xfId="23301"/>
    <cellStyle name="SAPBEXHLevel0X 2 2 2 4 3" xfId="12305"/>
    <cellStyle name="SAPBEXHLevel0X 2 2 2 4 3 2" xfId="18628"/>
    <cellStyle name="SAPBEXHLevel0X 2 2 2 4 3 2 2" xfId="27859"/>
    <cellStyle name="SAPBEXHLevel0X 2 2 2 4 3 3" xfId="24271"/>
    <cellStyle name="SAPBEXHLevel0X 2 2 2 4 4" xfId="8196"/>
    <cellStyle name="SAPBEXHLevel0X 2 2 2 4 4 2" xfId="22193"/>
    <cellStyle name="SAPBEXHLevel0X 2 2 2 4 5" xfId="15352"/>
    <cellStyle name="SAPBEXHLevel0X 2 2 2 4 5 2" xfId="25779"/>
    <cellStyle name="SAPBEXHLevel0X 2 2 2 4 6" xfId="19977"/>
    <cellStyle name="SAPBEXHLevel0X 2 2 2 5" xfId="4006"/>
    <cellStyle name="SAPBEXHLevel0X 2 2 2 5 2" xfId="20169"/>
    <cellStyle name="SAPBEXHLevel0X 2 2 2 6" xfId="19268"/>
    <cellStyle name="SAPBEXHLevel0X 2 2 2 7" xfId="28337"/>
    <cellStyle name="SAPBEXHLevel0X 2 2 20" xfId="39529"/>
    <cellStyle name="SAPBEXHLevel0X 2 2 21" xfId="39654"/>
    <cellStyle name="SAPBEXHLevel0X 2 2 22" xfId="39776"/>
    <cellStyle name="SAPBEXHLevel0X 2 2 23" xfId="39895"/>
    <cellStyle name="SAPBEXHLevel0X 2 2 24" xfId="40008"/>
    <cellStyle name="SAPBEXHLevel0X 2 2 25" xfId="40115"/>
    <cellStyle name="SAPBEXHLevel0X 2 2 26" xfId="40204"/>
    <cellStyle name="SAPBEXHLevel0X 2 2 27" xfId="40299"/>
    <cellStyle name="SAPBEXHLevel0X 2 2 28" xfId="40380"/>
    <cellStyle name="SAPBEXHLevel0X 2 2 29" xfId="40441"/>
    <cellStyle name="SAPBEXHLevel0X 2 2 3" xfId="2223"/>
    <cellStyle name="SAPBEXHLevel0X 2 2 3 2" xfId="2901"/>
    <cellStyle name="SAPBEXHLevel0X 2 2 3 2 2" xfId="7488"/>
    <cellStyle name="SAPBEXHLevel0X 2 2 3 2 2 2" xfId="14655"/>
    <cellStyle name="SAPBEXHLevel0X 2 2 3 2 2 2 2" xfId="25366"/>
    <cellStyle name="SAPBEXHLevel0X 2 2 3 2 2 3" xfId="21625"/>
    <cellStyle name="SAPBEXHLevel0X 2 2 3 2 3" xfId="9668"/>
    <cellStyle name="SAPBEXHLevel0X 2 2 3 2 3 2" xfId="16316"/>
    <cellStyle name="SAPBEXHLevel0X 2 2 3 2 3 2 2" xfId="26430"/>
    <cellStyle name="SAPBEXHLevel0X 2 2 3 2 3 3" xfId="22898"/>
    <cellStyle name="SAPBEXHLevel0X 2 2 3 2 4" xfId="11620"/>
    <cellStyle name="SAPBEXHLevel0X 2 2 3 2 4 2" xfId="17947"/>
    <cellStyle name="SAPBEXHLevel0X 2 2 3 2 4 2 2" xfId="27446"/>
    <cellStyle name="SAPBEXHLevel0X 2 2 3 2 4 3" xfId="23874"/>
    <cellStyle name="SAPBEXHLevel0X 2 2 3 2 5" xfId="5290"/>
    <cellStyle name="SAPBEXHLevel0X 2 2 3 2 5 2" xfId="20808"/>
    <cellStyle name="SAPBEXHLevel0X 2 2 3 2 6" xfId="12851"/>
    <cellStyle name="SAPBEXHLevel0X 2 2 3 2 6 2" xfId="24612"/>
    <cellStyle name="SAPBEXHLevel0X 2 2 3 2 7" xfId="19580"/>
    <cellStyle name="SAPBEXHLevel0X 2 2 3 3" xfId="2736"/>
    <cellStyle name="SAPBEXHLevel0X 2 2 3 3 2" xfId="9515"/>
    <cellStyle name="SAPBEXHLevel0X 2 2 3 3 2 2" xfId="16166"/>
    <cellStyle name="SAPBEXHLevel0X 2 2 3 3 2 2 2" xfId="26304"/>
    <cellStyle name="SAPBEXHLevel0X 2 2 3 3 2 3" xfId="22780"/>
    <cellStyle name="SAPBEXHLevel0X 2 2 3 3 3" xfId="11475"/>
    <cellStyle name="SAPBEXHLevel0X 2 2 3 3 3 2" xfId="17803"/>
    <cellStyle name="SAPBEXHLevel0X 2 2 3 3 3 2 2" xfId="27323"/>
    <cellStyle name="SAPBEXHLevel0X 2 2 3 3 3 3" xfId="23759"/>
    <cellStyle name="SAPBEXHLevel0X 2 2 3 3 4" xfId="7334"/>
    <cellStyle name="SAPBEXHLevel0X 2 2 3 3 4 2" xfId="21493"/>
    <cellStyle name="SAPBEXHLevel0X 2 2 3 3 5" xfId="14507"/>
    <cellStyle name="SAPBEXHLevel0X 2 2 3 3 5 2" xfId="25242"/>
    <cellStyle name="SAPBEXHLevel0X 2 2 3 3 6" xfId="19464"/>
    <cellStyle name="SAPBEXHLevel0X 2 2 3 4" xfId="6820"/>
    <cellStyle name="SAPBEXHLevel0X 2 2 3 4 2" xfId="13994"/>
    <cellStyle name="SAPBEXHLevel0X 2 2 3 4 2 2" xfId="25061"/>
    <cellStyle name="SAPBEXHLevel0X 2 2 3 4 3" xfId="21305"/>
    <cellStyle name="SAPBEXHLevel0X 2 2 3 5" xfId="9003"/>
    <cellStyle name="SAPBEXHLevel0X 2 2 3 5 2" xfId="15920"/>
    <cellStyle name="SAPBEXHLevel0X 2 2 3 5 2 2" xfId="26123"/>
    <cellStyle name="SAPBEXHLevel0X 2 2 3 5 3" xfId="22609"/>
    <cellStyle name="SAPBEXHLevel0X 2 2 3 6" xfId="11085"/>
    <cellStyle name="SAPBEXHLevel0X 2 2 3 6 2" xfId="17414"/>
    <cellStyle name="SAPBEXHLevel0X 2 2 3 6 2 2" xfId="27143"/>
    <cellStyle name="SAPBEXHLevel0X 2 2 3 6 3" xfId="23589"/>
    <cellStyle name="SAPBEXHLevel0X 2 2 3 7" xfId="4443"/>
    <cellStyle name="SAPBEXHLevel0X 2 2 3 7 2" xfId="20487"/>
    <cellStyle name="SAPBEXHLevel0X 2 2 3 8" xfId="8467"/>
    <cellStyle name="SAPBEXHLevel0X 2 2 3 8 2" xfId="22450"/>
    <cellStyle name="SAPBEXHLevel0X 2 2 30" xfId="40483"/>
    <cellStyle name="SAPBEXHLevel0X 2 2 4" xfId="2708"/>
    <cellStyle name="SAPBEXHLevel0X 2 2 4 2" xfId="9487"/>
    <cellStyle name="SAPBEXHLevel0X 2 2 4 2 2" xfId="16138"/>
    <cellStyle name="SAPBEXHLevel0X 2 2 4 2 2 2" xfId="26277"/>
    <cellStyle name="SAPBEXHLevel0X 2 2 4 2 3" xfId="22753"/>
    <cellStyle name="SAPBEXHLevel0X 2 2 4 3" xfId="11447"/>
    <cellStyle name="SAPBEXHLevel0X 2 2 4 3 2" xfId="17775"/>
    <cellStyle name="SAPBEXHLevel0X 2 2 4 3 2 2" xfId="27296"/>
    <cellStyle name="SAPBEXHLevel0X 2 2 4 3 3" xfId="23732"/>
    <cellStyle name="SAPBEXHLevel0X 2 2 4 4" xfId="7306"/>
    <cellStyle name="SAPBEXHLevel0X 2 2 4 4 2" xfId="21465"/>
    <cellStyle name="SAPBEXHLevel0X 2 2 4 5" xfId="14479"/>
    <cellStyle name="SAPBEXHLevel0X 2 2 4 5 2" xfId="25215"/>
    <cellStyle name="SAPBEXHLevel0X 2 2 4 6" xfId="19437"/>
    <cellStyle name="SAPBEXHLevel0X 2 2 5" xfId="28129"/>
    <cellStyle name="SAPBEXHLevel0X 2 2 6" xfId="37559"/>
    <cellStyle name="SAPBEXHLevel0X 2 2 7" xfId="37687"/>
    <cellStyle name="SAPBEXHLevel0X 2 2 8" xfId="37827"/>
    <cellStyle name="SAPBEXHLevel0X 2 2 9" xfId="37975"/>
    <cellStyle name="SAPBEXHLevel0X 2 20" xfId="37715"/>
    <cellStyle name="SAPBEXHLevel0X 2 21" xfId="37633"/>
    <cellStyle name="SAPBEXHLevel0X 2 22" xfId="37256"/>
    <cellStyle name="SAPBEXHLevel0X 2 23" xfId="38149"/>
    <cellStyle name="SAPBEXHLevel0X 2 24" xfId="38290"/>
    <cellStyle name="SAPBEXHLevel0X 2 25" xfId="38432"/>
    <cellStyle name="SAPBEXHLevel0X 2 26" xfId="37898"/>
    <cellStyle name="SAPBEXHLevel0X 2 27" xfId="38718"/>
    <cellStyle name="SAPBEXHLevel0X 2 28" xfId="38065"/>
    <cellStyle name="SAPBEXHLevel0X 2 29" xfId="37770"/>
    <cellStyle name="SAPBEXHLevel0X 2 3" xfId="1086"/>
    <cellStyle name="SAPBEXHLevel0X 2 3 10" xfId="37870"/>
    <cellStyle name="SAPBEXHLevel0X 2 3 11" xfId="38014"/>
    <cellStyle name="SAPBEXHLevel0X 2 3 12" xfId="38157"/>
    <cellStyle name="SAPBEXHLevel0X 2 3 13" xfId="38298"/>
    <cellStyle name="SAPBEXHLevel0X 2 3 14" xfId="38440"/>
    <cellStyle name="SAPBEXHLevel0X 2 3 15" xfId="38583"/>
    <cellStyle name="SAPBEXHLevel0X 2 3 16" xfId="38726"/>
    <cellStyle name="SAPBEXHLevel0X 2 3 17" xfId="38869"/>
    <cellStyle name="SAPBEXHLevel0X 2 3 18" xfId="39013"/>
    <cellStyle name="SAPBEXHLevel0X 2 3 19" xfId="39154"/>
    <cellStyle name="SAPBEXHLevel0X 2 3 2" xfId="1726"/>
    <cellStyle name="SAPBEXHLevel0X 2 3 2 2" xfId="1516"/>
    <cellStyle name="SAPBEXHLevel0X 2 3 2 2 2" xfId="3359"/>
    <cellStyle name="SAPBEXHLevel0X 2 3 2 2 2 2" xfId="10114"/>
    <cellStyle name="SAPBEXHLevel0X 2 3 2 2 2 2 2" xfId="16655"/>
    <cellStyle name="SAPBEXHLevel0X 2 3 2 2 2 2 2 2" xfId="26695"/>
    <cellStyle name="SAPBEXHLevel0X 2 3 2 2 2 2 3" xfId="23153"/>
    <cellStyle name="SAPBEXHLevel0X 2 3 2 2 2 3" xfId="12044"/>
    <cellStyle name="SAPBEXHLevel0X 2 3 2 2 2 3 2" xfId="18369"/>
    <cellStyle name="SAPBEXHLevel0X 2 3 2 2 2 3 2 2" xfId="27707"/>
    <cellStyle name="SAPBEXHLevel0X 2 3 2 2 2 3 3" xfId="24125"/>
    <cellStyle name="SAPBEXHLevel0X 2 3 2 2 2 4" xfId="7935"/>
    <cellStyle name="SAPBEXHLevel0X 2 3 2 2 2 4 2" xfId="21939"/>
    <cellStyle name="SAPBEXHLevel0X 2 3 2 2 2 5" xfId="15093"/>
    <cellStyle name="SAPBEXHLevel0X 2 3 2 2 2 5 2" xfId="25627"/>
    <cellStyle name="SAPBEXHLevel0X 2 3 2 2 2 6" xfId="19831"/>
    <cellStyle name="SAPBEXHLevel0X 2 3 2 2 3" xfId="3832"/>
    <cellStyle name="SAPBEXHLevel0X 2 3 2 2 3 2" xfId="10587"/>
    <cellStyle name="SAPBEXHLevel0X 2 3 2 2 3 2 2" xfId="16978"/>
    <cellStyle name="SAPBEXHLevel0X 2 3 2 2 3 2 2 2" xfId="26967"/>
    <cellStyle name="SAPBEXHLevel0X 2 3 2 2 3 2 3" xfId="23419"/>
    <cellStyle name="SAPBEXHLevel0X 2 3 2 2 3 3" xfId="12517"/>
    <cellStyle name="SAPBEXHLevel0X 2 3 2 2 3 3 2" xfId="18840"/>
    <cellStyle name="SAPBEXHLevel0X 2 3 2 2 3 3 2 2" xfId="27977"/>
    <cellStyle name="SAPBEXHLevel0X 2 3 2 2 3 3 3" xfId="24389"/>
    <cellStyle name="SAPBEXHLevel0X 2 3 2 2 3 4" xfId="8381"/>
    <cellStyle name="SAPBEXHLevel0X 2 3 2 2 3 4 2" xfId="22375"/>
    <cellStyle name="SAPBEXHLevel0X 2 3 2 2 3 5" xfId="15564"/>
    <cellStyle name="SAPBEXHLevel0X 2 3 2 2 3 5 2" xfId="25897"/>
    <cellStyle name="SAPBEXHLevel0X 2 3 2 2 3 6" xfId="20095"/>
    <cellStyle name="SAPBEXHLevel0X 2 3 2 2 4" xfId="6288"/>
    <cellStyle name="SAPBEXHLevel0X 2 3 2 2 4 2" xfId="13521"/>
    <cellStyle name="SAPBEXHLevel0X 2 3 2 2 4 2 2" xfId="24922"/>
    <cellStyle name="SAPBEXHLevel0X 2 3 2 2 4 3" xfId="21172"/>
    <cellStyle name="SAPBEXHLevel0X 2 3 2 2 5" xfId="8559"/>
    <cellStyle name="SAPBEXHLevel0X 2 3 2 2 5 2" xfId="15751"/>
    <cellStyle name="SAPBEXHLevel0X 2 3 2 2 5 2 2" xfId="25999"/>
    <cellStyle name="SAPBEXHLevel0X 2 3 2 2 5 3" xfId="22492"/>
    <cellStyle name="SAPBEXHLevel0X 2 3 2 2 6" xfId="5655"/>
    <cellStyle name="SAPBEXHLevel0X 2 3 2 2 6 2" xfId="13000"/>
    <cellStyle name="SAPBEXHLevel0X 2 3 2 2 6 2 2" xfId="24693"/>
    <cellStyle name="SAPBEXHLevel0X 2 3 2 2 6 3" xfId="20944"/>
    <cellStyle name="SAPBEXHLevel0X 2 3 2 2 7" xfId="12707"/>
    <cellStyle name="SAPBEXHLevel0X 2 3 2 2 7 2" xfId="24496"/>
    <cellStyle name="SAPBEXHLevel0X 2 3 2 2 8" xfId="19179"/>
    <cellStyle name="SAPBEXHLevel0X 2 3 2 3" xfId="3096"/>
    <cellStyle name="SAPBEXHLevel0X 2 3 2 3 2" xfId="9862"/>
    <cellStyle name="SAPBEXHLevel0X 2 3 2 3 2 2" xfId="16479"/>
    <cellStyle name="SAPBEXHLevel0X 2 3 2 3 2 2 2" xfId="26558"/>
    <cellStyle name="SAPBEXHLevel0X 2 3 2 3 2 3" xfId="23016"/>
    <cellStyle name="SAPBEXHLevel0X 2 3 2 3 3" xfId="11799"/>
    <cellStyle name="SAPBEXHLevel0X 2 3 2 3 3 2" xfId="18124"/>
    <cellStyle name="SAPBEXHLevel0X 2 3 2 3 3 2 2" xfId="27572"/>
    <cellStyle name="SAPBEXHLevel0X 2 3 2 3 3 3" xfId="23990"/>
    <cellStyle name="SAPBEXHLevel0X 2 3 2 3 4" xfId="7683"/>
    <cellStyle name="SAPBEXHLevel0X 2 3 2 3 4 2" xfId="21765"/>
    <cellStyle name="SAPBEXHLevel0X 2 3 2 3 5" xfId="14847"/>
    <cellStyle name="SAPBEXHLevel0X 2 3 2 3 5 2" xfId="25492"/>
    <cellStyle name="SAPBEXHLevel0X 2 3 2 3 6" xfId="19696"/>
    <cellStyle name="SAPBEXHLevel0X 2 3 2 4" xfId="3601"/>
    <cellStyle name="SAPBEXHLevel0X 2 3 2 4 2" xfId="10356"/>
    <cellStyle name="SAPBEXHLevel0X 2 3 2 4 2 2" xfId="16822"/>
    <cellStyle name="SAPBEXHLevel0X 2 3 2 4 2 2 2" xfId="26832"/>
    <cellStyle name="SAPBEXHLevel0X 2 3 2 4 2 3" xfId="23284"/>
    <cellStyle name="SAPBEXHLevel0X 2 3 2 4 3" xfId="12286"/>
    <cellStyle name="SAPBEXHLevel0X 2 3 2 4 3 2" xfId="18609"/>
    <cellStyle name="SAPBEXHLevel0X 2 3 2 4 3 2 2" xfId="27842"/>
    <cellStyle name="SAPBEXHLevel0X 2 3 2 4 3 3" xfId="24254"/>
    <cellStyle name="SAPBEXHLevel0X 2 3 2 4 4" xfId="8177"/>
    <cellStyle name="SAPBEXHLevel0X 2 3 2 4 4 2" xfId="22174"/>
    <cellStyle name="SAPBEXHLevel0X 2 3 2 4 5" xfId="15333"/>
    <cellStyle name="SAPBEXHLevel0X 2 3 2 4 5 2" xfId="25762"/>
    <cellStyle name="SAPBEXHLevel0X 2 3 2 4 6" xfId="19960"/>
    <cellStyle name="SAPBEXHLevel0X 2 3 2 5" xfId="4025"/>
    <cellStyle name="SAPBEXHLevel0X 2 3 2 5 2" xfId="20186"/>
    <cellStyle name="SAPBEXHLevel0X 2 3 2 6" xfId="19251"/>
    <cellStyle name="SAPBEXHLevel0X 2 3 2 7" xfId="28320"/>
    <cellStyle name="SAPBEXHLevel0X 2 3 20" xfId="39288"/>
    <cellStyle name="SAPBEXHLevel0X 2 3 21" xfId="39429"/>
    <cellStyle name="SAPBEXHLevel0X 2 3 22" xfId="39563"/>
    <cellStyle name="SAPBEXHLevel0X 2 3 23" xfId="39691"/>
    <cellStyle name="SAPBEXHLevel0X 2 3 24" xfId="39809"/>
    <cellStyle name="SAPBEXHLevel0X 2 3 25" xfId="39927"/>
    <cellStyle name="SAPBEXHLevel0X 2 3 26" xfId="40040"/>
    <cellStyle name="SAPBEXHLevel0X 2 3 27" xfId="40142"/>
    <cellStyle name="SAPBEXHLevel0X 2 3 28" xfId="40240"/>
    <cellStyle name="SAPBEXHLevel0X 2 3 29" xfId="40332"/>
    <cellStyle name="SAPBEXHLevel0X 2 3 3" xfId="2128"/>
    <cellStyle name="SAPBEXHLevel0X 2 3 3 2" xfId="5211"/>
    <cellStyle name="SAPBEXHLevel0X 2 3 3 2 2" xfId="12786"/>
    <cellStyle name="SAPBEXHLevel0X 2 3 3 2 2 2" xfId="24558"/>
    <cellStyle name="SAPBEXHLevel0X 2 3 3 2 3" xfId="20743"/>
    <cellStyle name="SAPBEXHLevel0X 2 3 3 3" xfId="6725"/>
    <cellStyle name="SAPBEXHLevel0X 2 3 3 3 2" xfId="13901"/>
    <cellStyle name="SAPBEXHLevel0X 2 3 3 3 2 2" xfId="25008"/>
    <cellStyle name="SAPBEXHLevel0X 2 3 3 3 3" xfId="21254"/>
    <cellStyle name="SAPBEXHLevel0X 2 3 3 4" xfId="8908"/>
    <cellStyle name="SAPBEXHLevel0X 2 3 3 4 2" xfId="15854"/>
    <cellStyle name="SAPBEXHLevel0X 2 3 3 4 2 2" xfId="26068"/>
    <cellStyle name="SAPBEXHLevel0X 2 3 3 4 3" xfId="22556"/>
    <cellStyle name="SAPBEXHLevel0X 2 3 3 5" xfId="11017"/>
    <cellStyle name="SAPBEXHLevel0X 2 3 3 5 2" xfId="17347"/>
    <cellStyle name="SAPBEXHLevel0X 2 3 3 5 2 2" xfId="27091"/>
    <cellStyle name="SAPBEXHLevel0X 2 3 3 5 3" xfId="23539"/>
    <cellStyle name="SAPBEXHLevel0X 2 3 3 6" xfId="4424"/>
    <cellStyle name="SAPBEXHLevel0X 2 3 3 6 2" xfId="20468"/>
    <cellStyle name="SAPBEXHLevel0X 2 3 3 7" xfId="4686"/>
    <cellStyle name="SAPBEXHLevel0X 2 3 3 7 2" xfId="20662"/>
    <cellStyle name="SAPBEXHLevel0X 2 3 30" xfId="40405"/>
    <cellStyle name="SAPBEXHLevel0X 2 3 31" xfId="40462"/>
    <cellStyle name="SAPBEXHLevel0X 2 3 4" xfId="2812"/>
    <cellStyle name="SAPBEXHLevel0X 2 3 4 2" xfId="9583"/>
    <cellStyle name="SAPBEXHLevel0X 2 3 4 2 2" xfId="16234"/>
    <cellStyle name="SAPBEXHLevel0X 2 3 4 2 2 2" xfId="26360"/>
    <cellStyle name="SAPBEXHLevel0X 2 3 4 2 3" xfId="22835"/>
    <cellStyle name="SAPBEXHLevel0X 2 3 4 3" xfId="11538"/>
    <cellStyle name="SAPBEXHLevel0X 2 3 4 3 2" xfId="17865"/>
    <cellStyle name="SAPBEXHLevel0X 2 3 4 3 2 2" xfId="27376"/>
    <cellStyle name="SAPBEXHLevel0X 2 3 4 3 3" xfId="23811"/>
    <cellStyle name="SAPBEXHLevel0X 2 3 4 4" xfId="7402"/>
    <cellStyle name="SAPBEXHLevel0X 2 3 4 4 2" xfId="21555"/>
    <cellStyle name="SAPBEXHLevel0X 2 3 4 5" xfId="14570"/>
    <cellStyle name="SAPBEXHLevel0X 2 3 4 5 2" xfId="25296"/>
    <cellStyle name="SAPBEXHLevel0X 2 3 4 6" xfId="19517"/>
    <cellStyle name="SAPBEXHLevel0X 2 3 5" xfId="2881"/>
    <cellStyle name="SAPBEXHLevel0X 2 3 5 2" xfId="9648"/>
    <cellStyle name="SAPBEXHLevel0X 2 3 5 2 2" xfId="16297"/>
    <cellStyle name="SAPBEXHLevel0X 2 3 5 2 2 2" xfId="26412"/>
    <cellStyle name="SAPBEXHLevel0X 2 3 5 2 3" xfId="22880"/>
    <cellStyle name="SAPBEXHLevel0X 2 3 5 3" xfId="11601"/>
    <cellStyle name="SAPBEXHLevel0X 2 3 5 3 2" xfId="17928"/>
    <cellStyle name="SAPBEXHLevel0X 2 3 5 3 2 2" xfId="27428"/>
    <cellStyle name="SAPBEXHLevel0X 2 3 5 3 3" xfId="23856"/>
    <cellStyle name="SAPBEXHLevel0X 2 3 5 4" xfId="7468"/>
    <cellStyle name="SAPBEXHLevel0X 2 3 5 4 2" xfId="21606"/>
    <cellStyle name="SAPBEXHLevel0X 2 3 5 5" xfId="14635"/>
    <cellStyle name="SAPBEXHLevel0X 2 3 5 5 2" xfId="25348"/>
    <cellStyle name="SAPBEXHLevel0X 2 3 5 6" xfId="19562"/>
    <cellStyle name="SAPBEXHLevel0X 2 3 6" xfId="28185"/>
    <cellStyle name="SAPBEXHLevel0X 2 3 7" xfId="37456"/>
    <cellStyle name="SAPBEXHLevel0X 2 3 8" xfId="36960"/>
    <cellStyle name="SAPBEXHLevel0X 2 3 9" xfId="37731"/>
    <cellStyle name="SAPBEXHLevel0X 2 30" xfId="39147"/>
    <cellStyle name="SAPBEXHLevel0X 2 31" xfId="40080"/>
    <cellStyle name="SAPBEXHLevel0X 2 32" xfId="40231"/>
    <cellStyle name="SAPBEXHLevel0X 2 33" xfId="40190"/>
    <cellStyle name="SAPBEXHLevel0X 2 34" xfId="40434"/>
    <cellStyle name="SAPBEXHLevel0X 2 4" xfId="1129"/>
    <cellStyle name="SAPBEXHLevel0X 2 4 10" xfId="37781"/>
    <cellStyle name="SAPBEXHLevel0X 2 4 11" xfId="37433"/>
    <cellStyle name="SAPBEXHLevel0X 2 4 12" xfId="37329"/>
    <cellStyle name="SAPBEXHLevel0X 2 4 13" xfId="37936"/>
    <cellStyle name="SAPBEXHLevel0X 2 4 14" xfId="37647"/>
    <cellStyle name="SAPBEXHLevel0X 2 4 15" xfId="37891"/>
    <cellStyle name="SAPBEXHLevel0X 2 4 16" xfId="37474"/>
    <cellStyle name="SAPBEXHLevel0X 2 4 17" xfId="37802"/>
    <cellStyle name="SAPBEXHLevel0X 2 4 18" xfId="38142"/>
    <cellStyle name="SAPBEXHLevel0X 2 4 19" xfId="38283"/>
    <cellStyle name="SAPBEXHLevel0X 2 4 2" xfId="1745"/>
    <cellStyle name="SAPBEXHLevel0X 2 4 2 2" xfId="916"/>
    <cellStyle name="SAPBEXHLevel0X 2 4 2 2 2" xfId="3377"/>
    <cellStyle name="SAPBEXHLevel0X 2 4 2 2 2 2" xfId="10132"/>
    <cellStyle name="SAPBEXHLevel0X 2 4 2 2 2 2 2" xfId="16671"/>
    <cellStyle name="SAPBEXHLevel0X 2 4 2 2 2 2 2 2" xfId="26711"/>
    <cellStyle name="SAPBEXHLevel0X 2 4 2 2 2 2 3" xfId="23169"/>
    <cellStyle name="SAPBEXHLevel0X 2 4 2 2 2 3" xfId="12062"/>
    <cellStyle name="SAPBEXHLevel0X 2 4 2 2 2 3 2" xfId="18387"/>
    <cellStyle name="SAPBEXHLevel0X 2 4 2 2 2 3 2 2" xfId="27723"/>
    <cellStyle name="SAPBEXHLevel0X 2 4 2 2 2 3 3" xfId="24141"/>
    <cellStyle name="SAPBEXHLevel0X 2 4 2 2 2 4" xfId="7953"/>
    <cellStyle name="SAPBEXHLevel0X 2 4 2 2 2 4 2" xfId="21957"/>
    <cellStyle name="SAPBEXHLevel0X 2 4 2 2 2 5" xfId="15111"/>
    <cellStyle name="SAPBEXHLevel0X 2 4 2 2 2 5 2" xfId="25643"/>
    <cellStyle name="SAPBEXHLevel0X 2 4 2 2 2 6" xfId="19847"/>
    <cellStyle name="SAPBEXHLevel0X 2 4 2 2 3" xfId="3850"/>
    <cellStyle name="SAPBEXHLevel0X 2 4 2 2 3 2" xfId="10605"/>
    <cellStyle name="SAPBEXHLevel0X 2 4 2 2 3 2 2" xfId="16994"/>
    <cellStyle name="SAPBEXHLevel0X 2 4 2 2 3 2 2 2" xfId="26983"/>
    <cellStyle name="SAPBEXHLevel0X 2 4 2 2 3 2 3" xfId="23435"/>
    <cellStyle name="SAPBEXHLevel0X 2 4 2 2 3 3" xfId="12535"/>
    <cellStyle name="SAPBEXHLevel0X 2 4 2 2 3 3 2" xfId="18858"/>
    <cellStyle name="SAPBEXHLevel0X 2 4 2 2 3 3 2 2" xfId="27993"/>
    <cellStyle name="SAPBEXHLevel0X 2 4 2 2 3 3 3" xfId="24405"/>
    <cellStyle name="SAPBEXHLevel0X 2 4 2 2 3 4" xfId="8399"/>
    <cellStyle name="SAPBEXHLevel0X 2 4 2 2 3 4 2" xfId="22393"/>
    <cellStyle name="SAPBEXHLevel0X 2 4 2 2 3 5" xfId="15582"/>
    <cellStyle name="SAPBEXHLevel0X 2 4 2 2 3 5 2" xfId="25913"/>
    <cellStyle name="SAPBEXHLevel0X 2 4 2 2 3 6" xfId="20111"/>
    <cellStyle name="SAPBEXHLevel0X 2 4 2 2 4" xfId="5957"/>
    <cellStyle name="SAPBEXHLevel0X 2 4 2 2 4 2" xfId="13218"/>
    <cellStyle name="SAPBEXHLevel0X 2 4 2 2 4 2 2" xfId="24798"/>
    <cellStyle name="SAPBEXHLevel0X 2 4 2 2 4 3" xfId="21049"/>
    <cellStyle name="SAPBEXHLevel0X 2 4 2 2 5" xfId="5702"/>
    <cellStyle name="SAPBEXHLevel0X 2 4 2 2 5 2" xfId="13041"/>
    <cellStyle name="SAPBEXHLevel0X 2 4 2 2 5 2 2" xfId="24706"/>
    <cellStyle name="SAPBEXHLevel0X 2 4 2 2 5 3" xfId="20958"/>
    <cellStyle name="SAPBEXHLevel0X 2 4 2 2 6" xfId="5934"/>
    <cellStyle name="SAPBEXHLevel0X 2 4 2 2 6 2" xfId="13196"/>
    <cellStyle name="SAPBEXHLevel0X 2 4 2 2 6 2 2" xfId="24784"/>
    <cellStyle name="SAPBEXHLevel0X 2 4 2 2 6 3" xfId="21035"/>
    <cellStyle name="SAPBEXHLevel0X 2 4 2 2 7" xfId="4657"/>
    <cellStyle name="SAPBEXHLevel0X 2 4 2 2 7 2" xfId="20646"/>
    <cellStyle name="SAPBEXHLevel0X 2 4 2 2 8" xfId="19080"/>
    <cellStyle name="SAPBEXHLevel0X 2 4 2 3" xfId="3114"/>
    <cellStyle name="SAPBEXHLevel0X 2 4 2 3 2" xfId="9880"/>
    <cellStyle name="SAPBEXHLevel0X 2 4 2 3 2 2" xfId="16495"/>
    <cellStyle name="SAPBEXHLevel0X 2 4 2 3 2 2 2" xfId="26574"/>
    <cellStyle name="SAPBEXHLevel0X 2 4 2 3 2 3" xfId="23032"/>
    <cellStyle name="SAPBEXHLevel0X 2 4 2 3 3" xfId="11817"/>
    <cellStyle name="SAPBEXHLevel0X 2 4 2 3 3 2" xfId="18142"/>
    <cellStyle name="SAPBEXHLevel0X 2 4 2 3 3 2 2" xfId="27588"/>
    <cellStyle name="SAPBEXHLevel0X 2 4 2 3 3 3" xfId="24006"/>
    <cellStyle name="SAPBEXHLevel0X 2 4 2 3 4" xfId="7701"/>
    <cellStyle name="SAPBEXHLevel0X 2 4 2 3 4 2" xfId="21781"/>
    <cellStyle name="SAPBEXHLevel0X 2 4 2 3 5" xfId="14865"/>
    <cellStyle name="SAPBEXHLevel0X 2 4 2 3 5 2" xfId="25508"/>
    <cellStyle name="SAPBEXHLevel0X 2 4 2 3 6" xfId="19712"/>
    <cellStyle name="SAPBEXHLevel0X 2 4 2 4" xfId="3619"/>
    <cellStyle name="SAPBEXHLevel0X 2 4 2 4 2" xfId="10374"/>
    <cellStyle name="SAPBEXHLevel0X 2 4 2 4 2 2" xfId="16838"/>
    <cellStyle name="SAPBEXHLevel0X 2 4 2 4 2 2 2" xfId="26848"/>
    <cellStyle name="SAPBEXHLevel0X 2 4 2 4 2 3" xfId="23300"/>
    <cellStyle name="SAPBEXHLevel0X 2 4 2 4 3" xfId="12304"/>
    <cellStyle name="SAPBEXHLevel0X 2 4 2 4 3 2" xfId="18627"/>
    <cellStyle name="SAPBEXHLevel0X 2 4 2 4 3 2 2" xfId="27858"/>
    <cellStyle name="SAPBEXHLevel0X 2 4 2 4 3 3" xfId="24270"/>
    <cellStyle name="SAPBEXHLevel0X 2 4 2 4 4" xfId="8195"/>
    <cellStyle name="SAPBEXHLevel0X 2 4 2 4 4 2" xfId="22192"/>
    <cellStyle name="SAPBEXHLevel0X 2 4 2 4 5" xfId="15351"/>
    <cellStyle name="SAPBEXHLevel0X 2 4 2 4 5 2" xfId="25778"/>
    <cellStyle name="SAPBEXHLevel0X 2 4 2 4 6" xfId="19976"/>
    <cellStyle name="SAPBEXHLevel0X 2 4 2 5" xfId="4007"/>
    <cellStyle name="SAPBEXHLevel0X 2 4 2 5 2" xfId="20170"/>
    <cellStyle name="SAPBEXHLevel0X 2 4 2 6" xfId="19267"/>
    <cellStyle name="SAPBEXHLevel0X 2 4 2 7" xfId="28336"/>
    <cellStyle name="SAPBEXHLevel0X 2 4 20" xfId="38425"/>
    <cellStyle name="SAPBEXHLevel0X 2 4 21" xfId="38568"/>
    <cellStyle name="SAPBEXHLevel0X 2 4 22" xfId="38711"/>
    <cellStyle name="SAPBEXHLevel0X 2 4 23" xfId="39334"/>
    <cellStyle name="SAPBEXHLevel0X 2 4 24" xfId="39604"/>
    <cellStyle name="SAPBEXHLevel0X 2 4 25" xfId="39727"/>
    <cellStyle name="SAPBEXHLevel0X 2 4 26" xfId="39845"/>
    <cellStyle name="SAPBEXHLevel0X 2 4 27" xfId="39946"/>
    <cellStyle name="SAPBEXHLevel0X 2 4 28" xfId="39620"/>
    <cellStyle name="SAPBEXHLevel0X 2 4 29" xfId="39311"/>
    <cellStyle name="SAPBEXHLevel0X 2 4 3" xfId="2289"/>
    <cellStyle name="SAPBEXHLevel0X 2 4 3 2" xfId="5342"/>
    <cellStyle name="SAPBEXHLevel0X 2 4 3 2 2" xfId="12887"/>
    <cellStyle name="SAPBEXHLevel0X 2 4 3 2 2 2" xfId="24631"/>
    <cellStyle name="SAPBEXHLevel0X 2 4 3 2 3" xfId="20839"/>
    <cellStyle name="SAPBEXHLevel0X 2 4 3 3" xfId="6886"/>
    <cellStyle name="SAPBEXHLevel0X 2 4 3 3 2" xfId="14060"/>
    <cellStyle name="SAPBEXHLevel0X 2 4 3 3 2 2" xfId="25080"/>
    <cellStyle name="SAPBEXHLevel0X 2 4 3 3 3" xfId="21322"/>
    <cellStyle name="SAPBEXHLevel0X 2 4 3 4" xfId="9069"/>
    <cellStyle name="SAPBEXHLevel0X 2 4 3 4 2" xfId="15956"/>
    <cellStyle name="SAPBEXHLevel0X 2 4 3 4 2 2" xfId="26142"/>
    <cellStyle name="SAPBEXHLevel0X 2 4 3 4 3" xfId="22626"/>
    <cellStyle name="SAPBEXHLevel0X 2 4 3 5" xfId="11130"/>
    <cellStyle name="SAPBEXHLevel0X 2 4 3 5 2" xfId="17459"/>
    <cellStyle name="SAPBEXHLevel0X 2 4 3 5 2 2" xfId="27162"/>
    <cellStyle name="SAPBEXHLevel0X 2 4 3 5 3" xfId="23606"/>
    <cellStyle name="SAPBEXHLevel0X 2 4 3 6" xfId="4442"/>
    <cellStyle name="SAPBEXHLevel0X 2 4 3 6 2" xfId="20486"/>
    <cellStyle name="SAPBEXHLevel0X 2 4 3 7" xfId="4694"/>
    <cellStyle name="SAPBEXHLevel0X 2 4 3 7 2" xfId="20664"/>
    <cellStyle name="SAPBEXHLevel0X 2 4 30" xfId="40089"/>
    <cellStyle name="SAPBEXHLevel0X 2 4 31" xfId="39827"/>
    <cellStyle name="SAPBEXHLevel0X 2 4 4" xfId="2900"/>
    <cellStyle name="SAPBEXHLevel0X 2 4 4 2" xfId="9667"/>
    <cellStyle name="SAPBEXHLevel0X 2 4 4 2 2" xfId="16315"/>
    <cellStyle name="SAPBEXHLevel0X 2 4 4 2 2 2" xfId="26429"/>
    <cellStyle name="SAPBEXHLevel0X 2 4 4 2 3" xfId="22897"/>
    <cellStyle name="SAPBEXHLevel0X 2 4 4 3" xfId="11619"/>
    <cellStyle name="SAPBEXHLevel0X 2 4 4 3 2" xfId="17946"/>
    <cellStyle name="SAPBEXHLevel0X 2 4 4 3 2 2" xfId="27445"/>
    <cellStyle name="SAPBEXHLevel0X 2 4 4 3 3" xfId="23873"/>
    <cellStyle name="SAPBEXHLevel0X 2 4 4 4" xfId="7487"/>
    <cellStyle name="SAPBEXHLevel0X 2 4 4 4 2" xfId="21624"/>
    <cellStyle name="SAPBEXHLevel0X 2 4 4 5" xfId="14654"/>
    <cellStyle name="SAPBEXHLevel0X 2 4 4 5 2" xfId="25365"/>
    <cellStyle name="SAPBEXHLevel0X 2 4 4 6" xfId="19579"/>
    <cellStyle name="SAPBEXHLevel0X 2 4 5" xfId="2735"/>
    <cellStyle name="SAPBEXHLevel0X 2 4 5 2" xfId="9514"/>
    <cellStyle name="SAPBEXHLevel0X 2 4 5 2 2" xfId="16165"/>
    <cellStyle name="SAPBEXHLevel0X 2 4 5 2 2 2" xfId="26303"/>
    <cellStyle name="SAPBEXHLevel0X 2 4 5 2 3" xfId="22779"/>
    <cellStyle name="SAPBEXHLevel0X 2 4 5 3" xfId="11474"/>
    <cellStyle name="SAPBEXHLevel0X 2 4 5 3 2" xfId="17802"/>
    <cellStyle name="SAPBEXHLevel0X 2 4 5 3 2 2" xfId="27322"/>
    <cellStyle name="SAPBEXHLevel0X 2 4 5 3 3" xfId="23758"/>
    <cellStyle name="SAPBEXHLevel0X 2 4 5 4" xfId="7333"/>
    <cellStyle name="SAPBEXHLevel0X 2 4 5 4 2" xfId="21492"/>
    <cellStyle name="SAPBEXHLevel0X 2 4 5 5" xfId="14506"/>
    <cellStyle name="SAPBEXHLevel0X 2 4 5 5 2" xfId="25241"/>
    <cellStyle name="SAPBEXHLevel0X 2 4 5 6" xfId="19463"/>
    <cellStyle name="SAPBEXHLevel0X 2 4 6" xfId="28198"/>
    <cellStyle name="SAPBEXHLevel0X 2 4 7" xfId="37353"/>
    <cellStyle name="SAPBEXHLevel0X 2 4 8" xfId="37515"/>
    <cellStyle name="SAPBEXHLevel0X 2 4 9" xfId="37639"/>
    <cellStyle name="SAPBEXHLevel0X 2 5" xfId="1605"/>
    <cellStyle name="SAPBEXHLevel0X 2 5 2" xfId="943"/>
    <cellStyle name="SAPBEXHLevel0X 2 5 2 2" xfId="3287"/>
    <cellStyle name="SAPBEXHLevel0X 2 5 2 2 2" xfId="10042"/>
    <cellStyle name="SAPBEXHLevel0X 2 5 2 2 2 2" xfId="16595"/>
    <cellStyle name="SAPBEXHLevel0X 2 5 2 2 2 2 2" xfId="26650"/>
    <cellStyle name="SAPBEXHLevel0X 2 5 2 2 2 3" xfId="23108"/>
    <cellStyle name="SAPBEXHLevel0X 2 5 2 2 3" xfId="11972"/>
    <cellStyle name="SAPBEXHLevel0X 2 5 2 2 3 2" xfId="18297"/>
    <cellStyle name="SAPBEXHLevel0X 2 5 2 2 3 2 2" xfId="27662"/>
    <cellStyle name="SAPBEXHLevel0X 2 5 2 2 3 3" xfId="24080"/>
    <cellStyle name="SAPBEXHLevel0X 2 5 2 2 4" xfId="7863"/>
    <cellStyle name="SAPBEXHLevel0X 2 5 2 2 4 2" xfId="21867"/>
    <cellStyle name="SAPBEXHLevel0X 2 5 2 2 5" xfId="15021"/>
    <cellStyle name="SAPBEXHLevel0X 2 5 2 2 5 2" xfId="25582"/>
    <cellStyle name="SAPBEXHLevel0X 2 5 2 2 6" xfId="19786"/>
    <cellStyle name="SAPBEXHLevel0X 2 5 2 3" xfId="3760"/>
    <cellStyle name="SAPBEXHLevel0X 2 5 2 3 2" xfId="10515"/>
    <cellStyle name="SAPBEXHLevel0X 2 5 2 3 2 2" xfId="16918"/>
    <cellStyle name="SAPBEXHLevel0X 2 5 2 3 2 2 2" xfId="26922"/>
    <cellStyle name="SAPBEXHLevel0X 2 5 2 3 2 3" xfId="23374"/>
    <cellStyle name="SAPBEXHLevel0X 2 5 2 3 3" xfId="12445"/>
    <cellStyle name="SAPBEXHLevel0X 2 5 2 3 3 2" xfId="18768"/>
    <cellStyle name="SAPBEXHLevel0X 2 5 2 3 3 2 2" xfId="27932"/>
    <cellStyle name="SAPBEXHLevel0X 2 5 2 3 3 3" xfId="24344"/>
    <cellStyle name="SAPBEXHLevel0X 2 5 2 3 4" xfId="8332"/>
    <cellStyle name="SAPBEXHLevel0X 2 5 2 3 4 2" xfId="22328"/>
    <cellStyle name="SAPBEXHLevel0X 2 5 2 3 5" xfId="15492"/>
    <cellStyle name="SAPBEXHLevel0X 2 5 2 3 5 2" xfId="25852"/>
    <cellStyle name="SAPBEXHLevel0X 2 5 2 3 6" xfId="20050"/>
    <cellStyle name="SAPBEXHLevel0X 2 5 2 4" xfId="5984"/>
    <cellStyle name="SAPBEXHLevel0X 2 5 2 4 2" xfId="13245"/>
    <cellStyle name="SAPBEXHLevel0X 2 5 2 4 2 2" xfId="24814"/>
    <cellStyle name="SAPBEXHLevel0X 2 5 2 4 3" xfId="21065"/>
    <cellStyle name="SAPBEXHLevel0X 2 5 2 5" xfId="5712"/>
    <cellStyle name="SAPBEXHLevel0X 2 5 2 5 2" xfId="13048"/>
    <cellStyle name="SAPBEXHLevel0X 2 5 2 5 2 2" xfId="24713"/>
    <cellStyle name="SAPBEXHLevel0X 2 5 2 5 3" xfId="20965"/>
    <cellStyle name="SAPBEXHLevel0X 2 5 2 6" xfId="5924"/>
    <cellStyle name="SAPBEXHLevel0X 2 5 2 6 2" xfId="13186"/>
    <cellStyle name="SAPBEXHLevel0X 2 5 2 6 2 2" xfId="24781"/>
    <cellStyle name="SAPBEXHLevel0X 2 5 2 6 3" xfId="21032"/>
    <cellStyle name="SAPBEXHLevel0X 2 5 2 7" xfId="4247"/>
    <cellStyle name="SAPBEXHLevel0X 2 5 2 7 2" xfId="20314"/>
    <cellStyle name="SAPBEXHLevel0X 2 5 2 8" xfId="19096"/>
    <cellStyle name="SAPBEXHLevel0X 2 5 3" xfId="3039"/>
    <cellStyle name="SAPBEXHLevel0X 2 5 3 2" xfId="9805"/>
    <cellStyle name="SAPBEXHLevel0X 2 5 3 2 2" xfId="16434"/>
    <cellStyle name="SAPBEXHLevel0X 2 5 3 2 2 2" xfId="26526"/>
    <cellStyle name="SAPBEXHLevel0X 2 5 3 2 3" xfId="22985"/>
    <cellStyle name="SAPBEXHLevel0X 2 5 3 3" xfId="11742"/>
    <cellStyle name="SAPBEXHLevel0X 2 5 3 3 2" xfId="18068"/>
    <cellStyle name="SAPBEXHLevel0X 2 5 3 3 2 2" xfId="27541"/>
    <cellStyle name="SAPBEXHLevel0X 2 5 3 3 3" xfId="23960"/>
    <cellStyle name="SAPBEXHLevel0X 2 5 3 4" xfId="7626"/>
    <cellStyle name="SAPBEXHLevel0X 2 5 3 4 2" xfId="21727"/>
    <cellStyle name="SAPBEXHLevel0X 2 5 3 5" xfId="14791"/>
    <cellStyle name="SAPBEXHLevel0X 2 5 3 5 2" xfId="25461"/>
    <cellStyle name="SAPBEXHLevel0X 2 5 3 6" xfId="19666"/>
    <cellStyle name="SAPBEXHLevel0X 2 5 4" xfId="3554"/>
    <cellStyle name="SAPBEXHLevel0X 2 5 4 2" xfId="10309"/>
    <cellStyle name="SAPBEXHLevel0X 2 5 4 2 2" xfId="16787"/>
    <cellStyle name="SAPBEXHLevel0X 2 5 4 2 2 2" xfId="26803"/>
    <cellStyle name="SAPBEXHLevel0X 2 5 4 2 3" xfId="23255"/>
    <cellStyle name="SAPBEXHLevel0X 2 5 4 3" xfId="12239"/>
    <cellStyle name="SAPBEXHLevel0X 2 5 4 3 2" xfId="18562"/>
    <cellStyle name="SAPBEXHLevel0X 2 5 4 3 2 2" xfId="27813"/>
    <cellStyle name="SAPBEXHLevel0X 2 5 4 3 3" xfId="24225"/>
    <cellStyle name="SAPBEXHLevel0X 2 5 4 4" xfId="8130"/>
    <cellStyle name="SAPBEXHLevel0X 2 5 4 4 2" xfId="22127"/>
    <cellStyle name="SAPBEXHLevel0X 2 5 4 5" xfId="15286"/>
    <cellStyle name="SAPBEXHLevel0X 2 5 4 5 2" xfId="25733"/>
    <cellStyle name="SAPBEXHLevel0X 2 5 4 6" xfId="19931"/>
    <cellStyle name="SAPBEXHLevel0X 2 5 5" xfId="5288"/>
    <cellStyle name="SAPBEXHLevel0X 2 5 5 2" xfId="20806"/>
    <cellStyle name="SAPBEXHLevel0X 2 5 6" xfId="19205"/>
    <cellStyle name="SAPBEXHLevel0X 2 5 7" xfId="28260"/>
    <cellStyle name="SAPBEXHLevel0X 2 6" xfId="2396"/>
    <cellStyle name="SAPBEXHLevel0X 2 6 2" xfId="5427"/>
    <cellStyle name="SAPBEXHLevel0X 2 6 2 2" xfId="12929"/>
    <cellStyle name="SAPBEXHLevel0X 2 6 2 2 2" xfId="24666"/>
    <cellStyle name="SAPBEXHLevel0X 2 6 2 3" xfId="20886"/>
    <cellStyle name="SAPBEXHLevel0X 2 6 3" xfId="6993"/>
    <cellStyle name="SAPBEXHLevel0X 2 6 3 2" xfId="14167"/>
    <cellStyle name="SAPBEXHLevel0X 2 6 3 2 2" xfId="25115"/>
    <cellStyle name="SAPBEXHLevel0X 2 6 3 3" xfId="21357"/>
    <cellStyle name="SAPBEXHLevel0X 2 6 4" xfId="9176"/>
    <cellStyle name="SAPBEXHLevel0X 2 6 4 2" xfId="15998"/>
    <cellStyle name="SAPBEXHLevel0X 2 6 4 2 2" xfId="26177"/>
    <cellStyle name="SAPBEXHLevel0X 2 6 4 3" xfId="22661"/>
    <cellStyle name="SAPBEXHLevel0X 2 6 5" xfId="11196"/>
    <cellStyle name="SAPBEXHLevel0X 2 6 5 2" xfId="17525"/>
    <cellStyle name="SAPBEXHLevel0X 2 6 5 2 2" xfId="27197"/>
    <cellStyle name="SAPBEXHLevel0X 2 6 5 3" xfId="23641"/>
    <cellStyle name="SAPBEXHLevel0X 2 6 6" xfId="4369"/>
    <cellStyle name="SAPBEXHLevel0X 2 6 6 2" xfId="20413"/>
    <cellStyle name="SAPBEXHLevel0X 2 6 7" xfId="4221"/>
    <cellStyle name="SAPBEXHLevel0X 2 6 7 2" xfId="20295"/>
    <cellStyle name="SAPBEXHLevel0X 2 7" xfId="2650"/>
    <cellStyle name="SAPBEXHLevel0X 2 7 2" xfId="9429"/>
    <cellStyle name="SAPBEXHLevel0X 2 7 2 2" xfId="16080"/>
    <cellStyle name="SAPBEXHLevel0X 2 7 2 2 2" xfId="26232"/>
    <cellStyle name="SAPBEXHLevel0X 2 7 2 3" xfId="22713"/>
    <cellStyle name="SAPBEXHLevel0X 2 7 3" xfId="11389"/>
    <cellStyle name="SAPBEXHLevel0X 2 7 3 2" xfId="17717"/>
    <cellStyle name="SAPBEXHLevel0X 2 7 3 2 2" xfId="27251"/>
    <cellStyle name="SAPBEXHLevel0X 2 7 3 3" xfId="23692"/>
    <cellStyle name="SAPBEXHLevel0X 2 7 4" xfId="7248"/>
    <cellStyle name="SAPBEXHLevel0X 2 7 4 2" xfId="21412"/>
    <cellStyle name="SAPBEXHLevel0X 2 7 5" xfId="14421"/>
    <cellStyle name="SAPBEXHLevel0X 2 7 5 2" xfId="25170"/>
    <cellStyle name="SAPBEXHLevel0X 2 7 6" xfId="19397"/>
    <cellStyle name="SAPBEXHLevel0X 2 8" xfId="19022"/>
    <cellStyle name="SAPBEXHLevel0X 2 9" xfId="28076"/>
    <cellStyle name="SAPBEXHLevel0X 20" xfId="37320"/>
    <cellStyle name="SAPBEXHLevel0X 21" xfId="37505"/>
    <cellStyle name="SAPBEXHLevel0X 22" xfId="38150"/>
    <cellStyle name="SAPBEXHLevel0X 23" xfId="38291"/>
    <cellStyle name="SAPBEXHLevel0X 24" xfId="38433"/>
    <cellStyle name="SAPBEXHLevel0X 25" xfId="38575"/>
    <cellStyle name="SAPBEXHLevel0X 26" xfId="38719"/>
    <cellStyle name="SAPBEXHLevel0X 27" xfId="38861"/>
    <cellStyle name="SAPBEXHLevel0X 28" xfId="39006"/>
    <cellStyle name="SAPBEXHLevel0X 29" xfId="39637"/>
    <cellStyle name="SAPBEXHLevel0X 3" xfId="566"/>
    <cellStyle name="SAPBEXHLevel0X 3 2" xfId="1824"/>
    <cellStyle name="SAPBEXHLevel0X 3 2 2" xfId="2019"/>
    <cellStyle name="SAPBEXHLevel0X 3 2 2 2" xfId="3440"/>
    <cellStyle name="SAPBEXHLevel0X 3 2 2 2 2" xfId="10195"/>
    <cellStyle name="SAPBEXHLevel0X 3 2 2 2 2 2" xfId="16713"/>
    <cellStyle name="SAPBEXHLevel0X 3 2 2 2 2 2 2" xfId="26740"/>
    <cellStyle name="SAPBEXHLevel0X 3 2 2 2 2 3" xfId="23198"/>
    <cellStyle name="SAPBEXHLevel0X 3 2 2 2 3" xfId="12125"/>
    <cellStyle name="SAPBEXHLevel0X 3 2 2 2 3 2" xfId="18450"/>
    <cellStyle name="SAPBEXHLevel0X 3 2 2 2 3 2 2" xfId="27752"/>
    <cellStyle name="SAPBEXHLevel0X 3 2 2 2 3 3" xfId="24170"/>
    <cellStyle name="SAPBEXHLevel0X 3 2 2 2 4" xfId="8016"/>
    <cellStyle name="SAPBEXHLevel0X 3 2 2 2 4 2" xfId="22020"/>
    <cellStyle name="SAPBEXHLevel0X 3 2 2 2 5" xfId="15174"/>
    <cellStyle name="SAPBEXHLevel0X 3 2 2 2 5 2" xfId="25672"/>
    <cellStyle name="SAPBEXHLevel0X 3 2 2 2 6" xfId="19876"/>
    <cellStyle name="SAPBEXHLevel0X 3 2 2 3" xfId="3913"/>
    <cellStyle name="SAPBEXHLevel0X 3 2 2 3 2" xfId="10668"/>
    <cellStyle name="SAPBEXHLevel0X 3 2 2 3 2 2" xfId="17036"/>
    <cellStyle name="SAPBEXHLevel0X 3 2 2 3 2 2 2" xfId="27012"/>
    <cellStyle name="SAPBEXHLevel0X 3 2 2 3 2 3" xfId="23464"/>
    <cellStyle name="SAPBEXHLevel0X 3 2 2 3 3" xfId="12598"/>
    <cellStyle name="SAPBEXHLevel0X 3 2 2 3 3 2" xfId="18921"/>
    <cellStyle name="SAPBEXHLevel0X 3 2 2 3 3 2 2" xfId="28022"/>
    <cellStyle name="SAPBEXHLevel0X 3 2 2 3 3 3" xfId="24434"/>
    <cellStyle name="SAPBEXHLevel0X 3 2 2 3 4" xfId="8434"/>
    <cellStyle name="SAPBEXHLevel0X 3 2 2 3 4 2" xfId="22424"/>
    <cellStyle name="SAPBEXHLevel0X 3 2 2 3 5" xfId="15645"/>
    <cellStyle name="SAPBEXHLevel0X 3 2 2 3 5 2" xfId="25942"/>
    <cellStyle name="SAPBEXHLevel0X 3 2 2 3 6" xfId="20140"/>
    <cellStyle name="SAPBEXHLevel0X 3 2 2 4" xfId="6616"/>
    <cellStyle name="SAPBEXHLevel0X 3 2 2 4 2" xfId="13794"/>
    <cellStyle name="SAPBEXHLevel0X 3 2 2 4 2 2" xfId="24960"/>
    <cellStyle name="SAPBEXHLevel0X 3 2 2 4 3" xfId="21210"/>
    <cellStyle name="SAPBEXHLevel0X 3 2 2 5" xfId="8799"/>
    <cellStyle name="SAPBEXHLevel0X 3 2 2 5 2" xfId="15789"/>
    <cellStyle name="SAPBEXHLevel0X 3 2 2 5 2 2" xfId="26018"/>
    <cellStyle name="SAPBEXHLevel0X 3 2 2 5 3" xfId="22510"/>
    <cellStyle name="SAPBEXHLevel0X 3 2 2 6" xfId="10913"/>
    <cellStyle name="SAPBEXHLevel0X 3 2 2 6 2" xfId="17245"/>
    <cellStyle name="SAPBEXHLevel0X 3 2 2 6 2 2" xfId="27044"/>
    <cellStyle name="SAPBEXHLevel0X 3 2 2 6 3" xfId="23496"/>
    <cellStyle name="SAPBEXHLevel0X 3 2 2 7" xfId="12721"/>
    <cellStyle name="SAPBEXHLevel0X 3 2 2 7 2" xfId="24508"/>
    <cellStyle name="SAPBEXHLevel0X 3 2 2 8" xfId="19327"/>
    <cellStyle name="SAPBEXHLevel0X 3 2 3" xfId="3180"/>
    <cellStyle name="SAPBEXHLevel0X 3 2 3 2" xfId="9943"/>
    <cellStyle name="SAPBEXHLevel0X 3 2 3 2 2" xfId="16537"/>
    <cellStyle name="SAPBEXHLevel0X 3 2 3 2 2 2" xfId="26603"/>
    <cellStyle name="SAPBEXHLevel0X 3 2 3 2 3" xfId="23061"/>
    <cellStyle name="SAPBEXHLevel0X 3 2 3 3" xfId="11880"/>
    <cellStyle name="SAPBEXHLevel0X 3 2 3 3 2" xfId="18205"/>
    <cellStyle name="SAPBEXHLevel0X 3 2 3 3 2 2" xfId="27617"/>
    <cellStyle name="SAPBEXHLevel0X 3 2 3 3 3" xfId="24035"/>
    <cellStyle name="SAPBEXHLevel0X 3 2 3 4" xfId="7765"/>
    <cellStyle name="SAPBEXHLevel0X 3 2 3 4 2" xfId="21810"/>
    <cellStyle name="SAPBEXHLevel0X 3 2 3 5" xfId="14928"/>
    <cellStyle name="SAPBEXHLevel0X 3 2 3 5 2" xfId="25537"/>
    <cellStyle name="SAPBEXHLevel0X 3 2 3 6" xfId="19741"/>
    <cellStyle name="SAPBEXHLevel0X 3 2 4" xfId="3669"/>
    <cellStyle name="SAPBEXHLevel0X 3 2 4 2" xfId="10424"/>
    <cellStyle name="SAPBEXHLevel0X 3 2 4 2 2" xfId="16867"/>
    <cellStyle name="SAPBEXHLevel0X 3 2 4 2 2 2" xfId="26877"/>
    <cellStyle name="SAPBEXHLevel0X 3 2 4 2 3" xfId="23329"/>
    <cellStyle name="SAPBEXHLevel0X 3 2 4 3" xfId="12354"/>
    <cellStyle name="SAPBEXHLevel0X 3 2 4 3 2" xfId="18677"/>
    <cellStyle name="SAPBEXHLevel0X 3 2 4 3 2 2" xfId="27887"/>
    <cellStyle name="SAPBEXHLevel0X 3 2 4 3 3" xfId="24299"/>
    <cellStyle name="SAPBEXHLevel0X 3 2 4 4" xfId="8245"/>
    <cellStyle name="SAPBEXHLevel0X 3 2 4 4 2" xfId="22242"/>
    <cellStyle name="SAPBEXHLevel0X 3 2 4 5" xfId="15401"/>
    <cellStyle name="SAPBEXHLevel0X 3 2 4 5 2" xfId="25807"/>
    <cellStyle name="SAPBEXHLevel0X 3 2 4 6" xfId="20005"/>
    <cellStyle name="SAPBEXHLevel0X 3 2 5" xfId="4141"/>
    <cellStyle name="SAPBEXHLevel0X 3 2 5 2" xfId="20254"/>
    <cellStyle name="SAPBEXHLevel0X 3 2 6" xfId="19296"/>
    <cellStyle name="SAPBEXHLevel0X 3 2 7" xfId="28378"/>
    <cellStyle name="SAPBEXHLevel0X 3 3" xfId="2103"/>
    <cellStyle name="SAPBEXHLevel0X 3 3 2" xfId="2984"/>
    <cellStyle name="SAPBEXHLevel0X 3 3 2 2" xfId="7571"/>
    <cellStyle name="SAPBEXHLevel0X 3 3 2 2 2" xfId="14738"/>
    <cellStyle name="SAPBEXHLevel0X 3 3 2 2 2 2" xfId="25430"/>
    <cellStyle name="SAPBEXHLevel0X 3 3 2 2 3" xfId="21697"/>
    <cellStyle name="SAPBEXHLevel0X 3 3 2 3" xfId="9751"/>
    <cellStyle name="SAPBEXHLevel0X 3 3 2 3 2" xfId="16396"/>
    <cellStyle name="SAPBEXHLevel0X 3 3 2 3 2 2" xfId="26494"/>
    <cellStyle name="SAPBEXHLevel0X 3 3 2 3 3" xfId="22955"/>
    <cellStyle name="SAPBEXHLevel0X 3 3 2 4" xfId="11700"/>
    <cellStyle name="SAPBEXHLevel0X 3 3 2 4 2" xfId="18027"/>
    <cellStyle name="SAPBEXHLevel0X 3 3 2 4 2 2" xfId="27510"/>
    <cellStyle name="SAPBEXHLevel0X 3 3 2 4 3" xfId="23931"/>
    <cellStyle name="SAPBEXHLevel0X 3 3 2 5" xfId="5188"/>
    <cellStyle name="SAPBEXHLevel0X 3 3 2 5 2" xfId="20722"/>
    <cellStyle name="SAPBEXHLevel0X 3 3 2 6" xfId="12764"/>
    <cellStyle name="SAPBEXHLevel0X 3 3 2 6 2" xfId="24537"/>
    <cellStyle name="SAPBEXHLevel0X 3 3 2 7" xfId="19637"/>
    <cellStyle name="SAPBEXHLevel0X 3 3 3" xfId="3516"/>
    <cellStyle name="SAPBEXHLevel0X 3 3 3 2" xfId="10271"/>
    <cellStyle name="SAPBEXHLevel0X 3 3 3 2 2" xfId="16753"/>
    <cellStyle name="SAPBEXHLevel0X 3 3 3 2 2 2" xfId="26775"/>
    <cellStyle name="SAPBEXHLevel0X 3 3 3 2 3" xfId="23229"/>
    <cellStyle name="SAPBEXHLevel0X 3 3 3 3" xfId="12201"/>
    <cellStyle name="SAPBEXHLevel0X 3 3 3 3 2" xfId="18525"/>
    <cellStyle name="SAPBEXHLevel0X 3 3 3 3 2 2" xfId="27786"/>
    <cellStyle name="SAPBEXHLevel0X 3 3 3 3 3" xfId="24200"/>
    <cellStyle name="SAPBEXHLevel0X 3 3 3 4" xfId="8092"/>
    <cellStyle name="SAPBEXHLevel0X 3 3 3 4 2" xfId="22091"/>
    <cellStyle name="SAPBEXHLevel0X 3 3 3 5" xfId="15249"/>
    <cellStyle name="SAPBEXHLevel0X 3 3 3 5 2" xfId="25706"/>
    <cellStyle name="SAPBEXHLevel0X 3 3 3 6" xfId="19906"/>
    <cellStyle name="SAPBEXHLevel0X 3 3 4" xfId="6700"/>
    <cellStyle name="SAPBEXHLevel0X 3 3 4 2" xfId="13877"/>
    <cellStyle name="SAPBEXHLevel0X 3 3 4 2 2" xfId="24988"/>
    <cellStyle name="SAPBEXHLevel0X 3 3 4 3" xfId="21234"/>
    <cellStyle name="SAPBEXHLevel0X 3 3 5" xfId="8883"/>
    <cellStyle name="SAPBEXHLevel0X 3 3 5 2" xfId="15832"/>
    <cellStyle name="SAPBEXHLevel0X 3 3 5 2 2" xfId="26047"/>
    <cellStyle name="SAPBEXHLevel0X 3 3 5 3" xfId="22535"/>
    <cellStyle name="SAPBEXHLevel0X 3 3 6" xfId="10996"/>
    <cellStyle name="SAPBEXHLevel0X 3 3 6 2" xfId="17327"/>
    <cellStyle name="SAPBEXHLevel0X 3 3 6 2 2" xfId="27072"/>
    <cellStyle name="SAPBEXHLevel0X 3 3 6 3" xfId="23520"/>
    <cellStyle name="SAPBEXHLevel0X 3 3 7" xfId="4522"/>
    <cellStyle name="SAPBEXHLevel0X 3 3 7 2" xfId="20555"/>
    <cellStyle name="SAPBEXHLevel0X 3 3 8" xfId="4630"/>
    <cellStyle name="SAPBEXHLevel0X 3 3 8 2" xfId="20631"/>
    <cellStyle name="SAPBEXHLevel0X 3 4" xfId="2707"/>
    <cellStyle name="SAPBEXHLevel0X 3 4 2" xfId="9486"/>
    <cellStyle name="SAPBEXHLevel0X 3 4 2 2" xfId="16137"/>
    <cellStyle name="SAPBEXHLevel0X 3 4 2 2 2" xfId="26276"/>
    <cellStyle name="SAPBEXHLevel0X 3 4 2 3" xfId="22752"/>
    <cellStyle name="SAPBEXHLevel0X 3 4 3" xfId="11446"/>
    <cellStyle name="SAPBEXHLevel0X 3 4 3 2" xfId="17774"/>
    <cellStyle name="SAPBEXHLevel0X 3 4 3 2 2" xfId="27295"/>
    <cellStyle name="SAPBEXHLevel0X 3 4 3 3" xfId="23731"/>
    <cellStyle name="SAPBEXHLevel0X 3 4 4" xfId="7305"/>
    <cellStyle name="SAPBEXHLevel0X 3 4 4 2" xfId="21464"/>
    <cellStyle name="SAPBEXHLevel0X 3 4 5" xfId="14478"/>
    <cellStyle name="SAPBEXHLevel0X 3 4 5 2" xfId="25214"/>
    <cellStyle name="SAPBEXHLevel0X 3 4 6" xfId="19436"/>
    <cellStyle name="SAPBEXHLevel0X 3 5" xfId="28128"/>
    <cellStyle name="SAPBEXHLevel0X 30" xfId="39758"/>
    <cellStyle name="SAPBEXHLevel0X 31" xfId="38369"/>
    <cellStyle name="SAPBEXHLevel0X 32" xfId="40372"/>
    <cellStyle name="SAPBEXHLevel0X 33" xfId="40227"/>
    <cellStyle name="SAPBEXHLevel0X 4" xfId="1604"/>
    <cellStyle name="SAPBEXHLevel0X 4 2" xfId="1506"/>
    <cellStyle name="SAPBEXHLevel0X 4 2 2" xfId="3286"/>
    <cellStyle name="SAPBEXHLevel0X 4 2 2 2" xfId="10041"/>
    <cellStyle name="SAPBEXHLevel0X 4 2 2 2 2" xfId="16594"/>
    <cellStyle name="SAPBEXHLevel0X 4 2 2 2 2 2" xfId="26649"/>
    <cellStyle name="SAPBEXHLevel0X 4 2 2 2 3" xfId="23107"/>
    <cellStyle name="SAPBEXHLevel0X 4 2 2 3" xfId="11971"/>
    <cellStyle name="SAPBEXHLevel0X 4 2 2 3 2" xfId="18296"/>
    <cellStyle name="SAPBEXHLevel0X 4 2 2 3 2 2" xfId="27661"/>
    <cellStyle name="SAPBEXHLevel0X 4 2 2 3 3" xfId="24079"/>
    <cellStyle name="SAPBEXHLevel0X 4 2 2 4" xfId="7862"/>
    <cellStyle name="SAPBEXHLevel0X 4 2 2 4 2" xfId="21866"/>
    <cellStyle name="SAPBEXHLevel0X 4 2 2 5" xfId="15020"/>
    <cellStyle name="SAPBEXHLevel0X 4 2 2 5 2" xfId="25581"/>
    <cellStyle name="SAPBEXHLevel0X 4 2 2 6" xfId="19785"/>
    <cellStyle name="SAPBEXHLevel0X 4 2 3" xfId="3759"/>
    <cellStyle name="SAPBEXHLevel0X 4 2 3 2" xfId="10514"/>
    <cellStyle name="SAPBEXHLevel0X 4 2 3 2 2" xfId="16917"/>
    <cellStyle name="SAPBEXHLevel0X 4 2 3 2 2 2" xfId="26921"/>
    <cellStyle name="SAPBEXHLevel0X 4 2 3 2 3" xfId="23373"/>
    <cellStyle name="SAPBEXHLevel0X 4 2 3 3" xfId="12444"/>
    <cellStyle name="SAPBEXHLevel0X 4 2 3 3 2" xfId="18767"/>
    <cellStyle name="SAPBEXHLevel0X 4 2 3 3 2 2" xfId="27931"/>
    <cellStyle name="SAPBEXHLevel0X 4 2 3 3 3" xfId="24343"/>
    <cellStyle name="SAPBEXHLevel0X 4 2 3 4" xfId="8331"/>
    <cellStyle name="SAPBEXHLevel0X 4 2 3 4 2" xfId="22327"/>
    <cellStyle name="SAPBEXHLevel0X 4 2 3 5" xfId="15491"/>
    <cellStyle name="SAPBEXHLevel0X 4 2 3 5 2" xfId="25851"/>
    <cellStyle name="SAPBEXHLevel0X 4 2 3 6" xfId="20049"/>
    <cellStyle name="SAPBEXHLevel0X 4 2 4" xfId="6280"/>
    <cellStyle name="SAPBEXHLevel0X 4 2 4 2" xfId="13515"/>
    <cellStyle name="SAPBEXHLevel0X 4 2 4 2 2" xfId="24918"/>
    <cellStyle name="SAPBEXHLevel0X 4 2 4 3" xfId="21168"/>
    <cellStyle name="SAPBEXHLevel0X 4 2 5" xfId="8553"/>
    <cellStyle name="SAPBEXHLevel0X 4 2 5 2" xfId="15745"/>
    <cellStyle name="SAPBEXHLevel0X 4 2 5 2 2" xfId="25996"/>
    <cellStyle name="SAPBEXHLevel0X 4 2 5 3" xfId="22489"/>
    <cellStyle name="SAPBEXHLevel0X 4 2 6" xfId="6341"/>
    <cellStyle name="SAPBEXHLevel0X 4 2 6 2" xfId="13572"/>
    <cellStyle name="SAPBEXHLevel0X 4 2 6 2 2" xfId="24926"/>
    <cellStyle name="SAPBEXHLevel0X 4 2 6 3" xfId="21176"/>
    <cellStyle name="SAPBEXHLevel0X 4 2 7" xfId="12704"/>
    <cellStyle name="SAPBEXHLevel0X 4 2 7 2" xfId="24494"/>
    <cellStyle name="SAPBEXHLevel0X 4 2 8" xfId="19177"/>
    <cellStyle name="SAPBEXHLevel0X 4 3" xfId="2811"/>
    <cellStyle name="SAPBEXHLevel0X 4 3 2" xfId="9582"/>
    <cellStyle name="SAPBEXHLevel0X 4 3 2 2" xfId="16233"/>
    <cellStyle name="SAPBEXHLevel0X 4 3 2 2 2" xfId="26359"/>
    <cellStyle name="SAPBEXHLevel0X 4 3 2 3" xfId="22834"/>
    <cellStyle name="SAPBEXHLevel0X 4 3 3" xfId="11537"/>
    <cellStyle name="SAPBEXHLevel0X 4 3 3 2" xfId="17864"/>
    <cellStyle name="SAPBEXHLevel0X 4 3 3 2 2" xfId="27375"/>
    <cellStyle name="SAPBEXHLevel0X 4 3 3 3" xfId="23810"/>
    <cellStyle name="SAPBEXHLevel0X 4 3 4" xfId="7401"/>
    <cellStyle name="SAPBEXHLevel0X 4 3 4 2" xfId="21554"/>
    <cellStyle name="SAPBEXHLevel0X 4 3 5" xfId="14569"/>
    <cellStyle name="SAPBEXHLevel0X 4 3 5 2" xfId="25295"/>
    <cellStyle name="SAPBEXHLevel0X 4 3 6" xfId="19516"/>
    <cellStyle name="SAPBEXHLevel0X 4 4" xfId="2924"/>
    <cellStyle name="SAPBEXHLevel0X 4 4 2" xfId="9691"/>
    <cellStyle name="SAPBEXHLevel0X 4 4 2 2" xfId="16339"/>
    <cellStyle name="SAPBEXHLevel0X 4 4 2 2 2" xfId="26452"/>
    <cellStyle name="SAPBEXHLevel0X 4 4 2 3" xfId="22920"/>
    <cellStyle name="SAPBEXHLevel0X 4 4 3" xfId="11643"/>
    <cellStyle name="SAPBEXHLevel0X 4 4 3 2" xfId="17970"/>
    <cellStyle name="SAPBEXHLevel0X 4 4 3 2 2" xfId="27468"/>
    <cellStyle name="SAPBEXHLevel0X 4 4 3 3" xfId="23896"/>
    <cellStyle name="SAPBEXHLevel0X 4 4 4" xfId="7511"/>
    <cellStyle name="SAPBEXHLevel0X 4 4 4 2" xfId="21648"/>
    <cellStyle name="SAPBEXHLevel0X 4 4 5" xfId="14678"/>
    <cellStyle name="SAPBEXHLevel0X 4 4 5 2" xfId="25388"/>
    <cellStyle name="SAPBEXHLevel0X 4 4 6" xfId="19602"/>
    <cellStyle name="SAPBEXHLevel0X 4 5" xfId="4625"/>
    <cellStyle name="SAPBEXHLevel0X 4 5 2" xfId="20626"/>
    <cellStyle name="SAPBEXHLevel0X 4 6" xfId="19204"/>
    <cellStyle name="SAPBEXHLevel0X 4 7" xfId="28259"/>
    <cellStyle name="SAPBEXHLevel0X 5" xfId="2350"/>
    <cellStyle name="SAPBEXHLevel0X 5 2" xfId="5386"/>
    <cellStyle name="SAPBEXHLevel0X 5 2 2" xfId="12909"/>
    <cellStyle name="SAPBEXHLevel0X 5 2 2 2" xfId="24649"/>
    <cellStyle name="SAPBEXHLevel0X 5 2 3" xfId="20866"/>
    <cellStyle name="SAPBEXHLevel0X 5 3" xfId="6947"/>
    <cellStyle name="SAPBEXHLevel0X 5 3 2" xfId="14121"/>
    <cellStyle name="SAPBEXHLevel0X 5 3 2 2" xfId="25098"/>
    <cellStyle name="SAPBEXHLevel0X 5 3 3" xfId="21340"/>
    <cellStyle name="SAPBEXHLevel0X 5 4" xfId="9130"/>
    <cellStyle name="SAPBEXHLevel0X 5 4 2" xfId="15978"/>
    <cellStyle name="SAPBEXHLevel0X 5 4 2 2" xfId="26160"/>
    <cellStyle name="SAPBEXHLevel0X 5 4 3" xfId="22644"/>
    <cellStyle name="SAPBEXHLevel0X 5 5" xfId="11158"/>
    <cellStyle name="SAPBEXHLevel0X 5 5 2" xfId="17487"/>
    <cellStyle name="SAPBEXHLevel0X 5 5 2 2" xfId="27180"/>
    <cellStyle name="SAPBEXHLevel0X 5 5 3" xfId="23624"/>
    <cellStyle name="SAPBEXHLevel0X 5 6" xfId="4368"/>
    <cellStyle name="SAPBEXHLevel0X 5 6 2" xfId="20412"/>
    <cellStyle name="SAPBEXHLevel0X 5 7" xfId="4062"/>
    <cellStyle name="SAPBEXHLevel0X 5 7 2" xfId="20214"/>
    <cellStyle name="SAPBEXHLevel0X 6" xfId="2649"/>
    <cellStyle name="SAPBEXHLevel0X 6 2" xfId="9428"/>
    <cellStyle name="SAPBEXHLevel0X 6 2 2" xfId="16079"/>
    <cellStyle name="SAPBEXHLevel0X 6 2 2 2" xfId="26231"/>
    <cellStyle name="SAPBEXHLevel0X 6 2 3" xfId="22712"/>
    <cellStyle name="SAPBEXHLevel0X 6 3" xfId="11388"/>
    <cellStyle name="SAPBEXHLevel0X 6 3 2" xfId="17716"/>
    <cellStyle name="SAPBEXHLevel0X 6 3 2 2" xfId="27250"/>
    <cellStyle name="SAPBEXHLevel0X 6 3 3" xfId="23691"/>
    <cellStyle name="SAPBEXHLevel0X 6 4" xfId="7247"/>
    <cellStyle name="SAPBEXHLevel0X 6 4 2" xfId="21411"/>
    <cellStyle name="SAPBEXHLevel0X 6 5" xfId="14420"/>
    <cellStyle name="SAPBEXHLevel0X 6 5 2" xfId="25169"/>
    <cellStyle name="SAPBEXHLevel0X 6 6" xfId="19396"/>
    <cellStyle name="SAPBEXHLevel0X 7" xfId="19021"/>
    <cellStyle name="SAPBEXHLevel0X 8" xfId="28075"/>
    <cellStyle name="SAPBEXHLevel0X 9" xfId="37133"/>
    <cellStyle name="SAPBEXHLevel1" xfId="351"/>
    <cellStyle name="SAPBEXHLevel1 10" xfId="37100"/>
    <cellStyle name="SAPBEXHLevel1 11" xfId="37178"/>
    <cellStyle name="SAPBEXHLevel1 12" xfId="37081"/>
    <cellStyle name="SAPBEXHLevel1 13" xfId="37783"/>
    <cellStyle name="SAPBEXHLevel1 14" xfId="37057"/>
    <cellStyle name="SAPBEXHLevel1 15" xfId="37419"/>
    <cellStyle name="SAPBEXHLevel1 16" xfId="36978"/>
    <cellStyle name="SAPBEXHLevel1 17" xfId="37760"/>
    <cellStyle name="SAPBEXHLevel1 18" xfId="37524"/>
    <cellStyle name="SAPBEXHLevel1 19" xfId="37938"/>
    <cellStyle name="SAPBEXHLevel1 2" xfId="352"/>
    <cellStyle name="SAPBEXHLevel1 2 10" xfId="37136"/>
    <cellStyle name="SAPBEXHLevel1 2 11" xfId="37099"/>
    <cellStyle name="SAPBEXHLevel1 2 12" xfId="37412"/>
    <cellStyle name="SAPBEXHLevel1 2 13" xfId="37290"/>
    <cellStyle name="SAPBEXHLevel1 2 14" xfId="37610"/>
    <cellStyle name="SAPBEXHLevel1 2 15" xfId="37629"/>
    <cellStyle name="SAPBEXHLevel1 2 16" xfId="36916"/>
    <cellStyle name="SAPBEXHLevel1 2 17" xfId="38083"/>
    <cellStyle name="SAPBEXHLevel1 2 18" xfId="38224"/>
    <cellStyle name="SAPBEXHLevel1 2 19" xfId="38366"/>
    <cellStyle name="SAPBEXHLevel1 2 2" xfId="569"/>
    <cellStyle name="SAPBEXHLevel1 2 2 10" xfId="38122"/>
    <cellStyle name="SAPBEXHLevel1 2 2 11" xfId="38263"/>
    <cellStyle name="SAPBEXHLevel1 2 2 12" xfId="38405"/>
    <cellStyle name="SAPBEXHLevel1 2 2 13" xfId="38548"/>
    <cellStyle name="SAPBEXHLevel1 2 2 14" xfId="38691"/>
    <cellStyle name="SAPBEXHLevel1 2 2 15" xfId="38834"/>
    <cellStyle name="SAPBEXHLevel1 2 2 16" xfId="38978"/>
    <cellStyle name="SAPBEXHLevel1 2 2 17" xfId="39119"/>
    <cellStyle name="SAPBEXHLevel1 2 2 18" xfId="39256"/>
    <cellStyle name="SAPBEXHLevel1 2 2 19" xfId="39392"/>
    <cellStyle name="SAPBEXHLevel1 2 2 2" xfId="1747"/>
    <cellStyle name="SAPBEXHLevel1 2 2 2 2" xfId="956"/>
    <cellStyle name="SAPBEXHLevel1 2 2 2 2 2" xfId="3379"/>
    <cellStyle name="SAPBEXHLevel1 2 2 2 2 2 2" xfId="10134"/>
    <cellStyle name="SAPBEXHLevel1 2 2 2 2 2 2 2" xfId="16673"/>
    <cellStyle name="SAPBEXHLevel1 2 2 2 2 2 2 2 2" xfId="26713"/>
    <cellStyle name="SAPBEXHLevel1 2 2 2 2 2 2 3" xfId="23171"/>
    <cellStyle name="SAPBEXHLevel1 2 2 2 2 2 3" xfId="12064"/>
    <cellStyle name="SAPBEXHLevel1 2 2 2 2 2 3 2" xfId="18389"/>
    <cellStyle name="SAPBEXHLevel1 2 2 2 2 2 3 2 2" xfId="27725"/>
    <cellStyle name="SAPBEXHLevel1 2 2 2 2 2 3 3" xfId="24143"/>
    <cellStyle name="SAPBEXHLevel1 2 2 2 2 2 4" xfId="7955"/>
    <cellStyle name="SAPBEXHLevel1 2 2 2 2 2 4 2" xfId="21959"/>
    <cellStyle name="SAPBEXHLevel1 2 2 2 2 2 5" xfId="15113"/>
    <cellStyle name="SAPBEXHLevel1 2 2 2 2 2 5 2" xfId="25645"/>
    <cellStyle name="SAPBEXHLevel1 2 2 2 2 2 6" xfId="19849"/>
    <cellStyle name="SAPBEXHLevel1 2 2 2 2 3" xfId="3852"/>
    <cellStyle name="SAPBEXHLevel1 2 2 2 2 3 2" xfId="10607"/>
    <cellStyle name="SAPBEXHLevel1 2 2 2 2 3 2 2" xfId="16996"/>
    <cellStyle name="SAPBEXHLevel1 2 2 2 2 3 2 2 2" xfId="26985"/>
    <cellStyle name="SAPBEXHLevel1 2 2 2 2 3 2 3" xfId="23437"/>
    <cellStyle name="SAPBEXHLevel1 2 2 2 2 3 3" xfId="12537"/>
    <cellStyle name="SAPBEXHLevel1 2 2 2 2 3 3 2" xfId="18860"/>
    <cellStyle name="SAPBEXHLevel1 2 2 2 2 3 3 2 2" xfId="27995"/>
    <cellStyle name="SAPBEXHLevel1 2 2 2 2 3 3 3" xfId="24407"/>
    <cellStyle name="SAPBEXHLevel1 2 2 2 2 3 4" xfId="8401"/>
    <cellStyle name="SAPBEXHLevel1 2 2 2 2 3 4 2" xfId="22395"/>
    <cellStyle name="SAPBEXHLevel1 2 2 2 2 3 5" xfId="15584"/>
    <cellStyle name="SAPBEXHLevel1 2 2 2 2 3 5 2" xfId="25915"/>
    <cellStyle name="SAPBEXHLevel1 2 2 2 2 3 6" xfId="20113"/>
    <cellStyle name="SAPBEXHLevel1 2 2 2 2 4" xfId="5997"/>
    <cellStyle name="SAPBEXHLevel1 2 2 2 2 4 2" xfId="13258"/>
    <cellStyle name="SAPBEXHLevel1 2 2 2 2 4 2 2" xfId="24823"/>
    <cellStyle name="SAPBEXHLevel1 2 2 2 2 4 3" xfId="21074"/>
    <cellStyle name="SAPBEXHLevel1 2 2 2 2 5" xfId="5909"/>
    <cellStyle name="SAPBEXHLevel1 2 2 2 2 5 2" xfId="13174"/>
    <cellStyle name="SAPBEXHLevel1 2 2 2 2 5 2 2" xfId="24771"/>
    <cellStyle name="SAPBEXHLevel1 2 2 2 2 5 3" xfId="21022"/>
    <cellStyle name="SAPBEXHLevel1 2 2 2 2 6" xfId="5626"/>
    <cellStyle name="SAPBEXHLevel1 2 2 2 2 6 2" xfId="12978"/>
    <cellStyle name="SAPBEXHLevel1 2 2 2 2 6 2 2" xfId="24685"/>
    <cellStyle name="SAPBEXHLevel1 2 2 2 2 6 3" xfId="20936"/>
    <cellStyle name="SAPBEXHLevel1 2 2 2 2 7" xfId="4261"/>
    <cellStyle name="SAPBEXHLevel1 2 2 2 2 7 2" xfId="20326"/>
    <cellStyle name="SAPBEXHLevel1 2 2 2 2 8" xfId="19105"/>
    <cellStyle name="SAPBEXHLevel1 2 2 2 3" xfId="3116"/>
    <cellStyle name="SAPBEXHLevel1 2 2 2 3 2" xfId="9882"/>
    <cellStyle name="SAPBEXHLevel1 2 2 2 3 2 2" xfId="16497"/>
    <cellStyle name="SAPBEXHLevel1 2 2 2 3 2 2 2" xfId="26576"/>
    <cellStyle name="SAPBEXHLevel1 2 2 2 3 2 3" xfId="23034"/>
    <cellStyle name="SAPBEXHLevel1 2 2 2 3 3" xfId="11819"/>
    <cellStyle name="SAPBEXHLevel1 2 2 2 3 3 2" xfId="18144"/>
    <cellStyle name="SAPBEXHLevel1 2 2 2 3 3 2 2" xfId="27590"/>
    <cellStyle name="SAPBEXHLevel1 2 2 2 3 3 3" xfId="24008"/>
    <cellStyle name="SAPBEXHLevel1 2 2 2 3 4" xfId="7703"/>
    <cellStyle name="SAPBEXHLevel1 2 2 2 3 4 2" xfId="21783"/>
    <cellStyle name="SAPBEXHLevel1 2 2 2 3 5" xfId="14867"/>
    <cellStyle name="SAPBEXHLevel1 2 2 2 3 5 2" xfId="25510"/>
    <cellStyle name="SAPBEXHLevel1 2 2 2 3 6" xfId="19714"/>
    <cellStyle name="SAPBEXHLevel1 2 2 2 4" xfId="3621"/>
    <cellStyle name="SAPBEXHLevel1 2 2 2 4 2" xfId="10376"/>
    <cellStyle name="SAPBEXHLevel1 2 2 2 4 2 2" xfId="16840"/>
    <cellStyle name="SAPBEXHLevel1 2 2 2 4 2 2 2" xfId="26850"/>
    <cellStyle name="SAPBEXHLevel1 2 2 2 4 2 3" xfId="23302"/>
    <cellStyle name="SAPBEXHLevel1 2 2 2 4 3" xfId="12306"/>
    <cellStyle name="SAPBEXHLevel1 2 2 2 4 3 2" xfId="18629"/>
    <cellStyle name="SAPBEXHLevel1 2 2 2 4 3 2 2" xfId="27860"/>
    <cellStyle name="SAPBEXHLevel1 2 2 2 4 3 3" xfId="24272"/>
    <cellStyle name="SAPBEXHLevel1 2 2 2 4 4" xfId="8197"/>
    <cellStyle name="SAPBEXHLevel1 2 2 2 4 4 2" xfId="22194"/>
    <cellStyle name="SAPBEXHLevel1 2 2 2 4 5" xfId="15353"/>
    <cellStyle name="SAPBEXHLevel1 2 2 2 4 5 2" xfId="25780"/>
    <cellStyle name="SAPBEXHLevel1 2 2 2 4 6" xfId="19978"/>
    <cellStyle name="SAPBEXHLevel1 2 2 2 5" xfId="4301"/>
    <cellStyle name="SAPBEXHLevel1 2 2 2 5 2" xfId="20355"/>
    <cellStyle name="SAPBEXHLevel1 2 2 2 6" xfId="19269"/>
    <cellStyle name="SAPBEXHLevel1 2 2 2 7" xfId="28338"/>
    <cellStyle name="SAPBEXHLevel1 2 2 20" xfId="39530"/>
    <cellStyle name="SAPBEXHLevel1 2 2 21" xfId="39655"/>
    <cellStyle name="SAPBEXHLevel1 2 2 22" xfId="39777"/>
    <cellStyle name="SAPBEXHLevel1 2 2 23" xfId="39896"/>
    <cellStyle name="SAPBEXHLevel1 2 2 24" xfId="40009"/>
    <cellStyle name="SAPBEXHLevel1 2 2 25" xfId="40116"/>
    <cellStyle name="SAPBEXHLevel1 2 2 26" xfId="40205"/>
    <cellStyle name="SAPBEXHLevel1 2 2 27" xfId="40300"/>
    <cellStyle name="SAPBEXHLevel1 2 2 28" xfId="40381"/>
    <cellStyle name="SAPBEXHLevel1 2 2 29" xfId="40442"/>
    <cellStyle name="SAPBEXHLevel1 2 2 3" xfId="2164"/>
    <cellStyle name="SAPBEXHLevel1 2 2 3 2" xfId="2902"/>
    <cellStyle name="SAPBEXHLevel1 2 2 3 2 2" xfId="7489"/>
    <cellStyle name="SAPBEXHLevel1 2 2 3 2 2 2" xfId="14656"/>
    <cellStyle name="SAPBEXHLevel1 2 2 3 2 2 2 2" xfId="25367"/>
    <cellStyle name="SAPBEXHLevel1 2 2 3 2 2 3" xfId="21626"/>
    <cellStyle name="SAPBEXHLevel1 2 2 3 2 3" xfId="9669"/>
    <cellStyle name="SAPBEXHLevel1 2 2 3 2 3 2" xfId="16317"/>
    <cellStyle name="SAPBEXHLevel1 2 2 3 2 3 2 2" xfId="26431"/>
    <cellStyle name="SAPBEXHLevel1 2 2 3 2 3 3" xfId="22899"/>
    <cellStyle name="SAPBEXHLevel1 2 2 3 2 4" xfId="11621"/>
    <cellStyle name="SAPBEXHLevel1 2 2 3 2 4 2" xfId="17948"/>
    <cellStyle name="SAPBEXHLevel1 2 2 3 2 4 2 2" xfId="27447"/>
    <cellStyle name="SAPBEXHLevel1 2 2 3 2 4 3" xfId="23875"/>
    <cellStyle name="SAPBEXHLevel1 2 2 3 2 5" xfId="5241"/>
    <cellStyle name="SAPBEXHLevel1 2 2 3 2 5 2" xfId="20768"/>
    <cellStyle name="SAPBEXHLevel1 2 2 3 2 6" xfId="12813"/>
    <cellStyle name="SAPBEXHLevel1 2 2 3 2 6 2" xfId="24580"/>
    <cellStyle name="SAPBEXHLevel1 2 2 3 2 7" xfId="19581"/>
    <cellStyle name="SAPBEXHLevel1 2 2 3 3" xfId="2741"/>
    <cellStyle name="SAPBEXHLevel1 2 2 3 3 2" xfId="9520"/>
    <cellStyle name="SAPBEXHLevel1 2 2 3 3 2 2" xfId="16171"/>
    <cellStyle name="SAPBEXHLevel1 2 2 3 3 2 2 2" xfId="26309"/>
    <cellStyle name="SAPBEXHLevel1 2 2 3 3 2 3" xfId="22785"/>
    <cellStyle name="SAPBEXHLevel1 2 2 3 3 3" xfId="11480"/>
    <cellStyle name="SAPBEXHLevel1 2 2 3 3 3 2" xfId="17808"/>
    <cellStyle name="SAPBEXHLevel1 2 2 3 3 3 2 2" xfId="27328"/>
    <cellStyle name="SAPBEXHLevel1 2 2 3 3 3 3" xfId="23764"/>
    <cellStyle name="SAPBEXHLevel1 2 2 3 3 4" xfId="7339"/>
    <cellStyle name="SAPBEXHLevel1 2 2 3 3 4 2" xfId="21498"/>
    <cellStyle name="SAPBEXHLevel1 2 2 3 3 5" xfId="14512"/>
    <cellStyle name="SAPBEXHLevel1 2 2 3 3 5 2" xfId="25247"/>
    <cellStyle name="SAPBEXHLevel1 2 2 3 3 6" xfId="19469"/>
    <cellStyle name="SAPBEXHLevel1 2 2 3 4" xfId="6761"/>
    <cellStyle name="SAPBEXHLevel1 2 2 3 4 2" xfId="13937"/>
    <cellStyle name="SAPBEXHLevel1 2 2 3 4 2 2" xfId="25030"/>
    <cellStyle name="SAPBEXHLevel1 2 2 3 4 3" xfId="21275"/>
    <cellStyle name="SAPBEXHLevel1 2 2 3 5" xfId="8944"/>
    <cellStyle name="SAPBEXHLevel1 2 2 3 5 2" xfId="15881"/>
    <cellStyle name="SAPBEXHLevel1 2 2 3 5 2 2" xfId="26090"/>
    <cellStyle name="SAPBEXHLevel1 2 2 3 5 3" xfId="22577"/>
    <cellStyle name="SAPBEXHLevel1 2 2 3 6" xfId="11045"/>
    <cellStyle name="SAPBEXHLevel1 2 2 3 6 2" xfId="17375"/>
    <cellStyle name="SAPBEXHLevel1 2 2 3 6 2 2" xfId="27113"/>
    <cellStyle name="SAPBEXHLevel1 2 2 3 6 3" xfId="23560"/>
    <cellStyle name="SAPBEXHLevel1 2 2 3 7" xfId="4444"/>
    <cellStyle name="SAPBEXHLevel1 2 2 3 7 2" xfId="20488"/>
    <cellStyle name="SAPBEXHLevel1 2 2 3 8" xfId="4672"/>
    <cellStyle name="SAPBEXHLevel1 2 2 3 8 2" xfId="20654"/>
    <cellStyle name="SAPBEXHLevel1 2 2 30" xfId="40484"/>
    <cellStyle name="SAPBEXHLevel1 2 2 4" xfId="2710"/>
    <cellStyle name="SAPBEXHLevel1 2 2 4 2" xfId="9489"/>
    <cellStyle name="SAPBEXHLevel1 2 2 4 2 2" xfId="16140"/>
    <cellStyle name="SAPBEXHLevel1 2 2 4 2 2 2" xfId="26279"/>
    <cellStyle name="SAPBEXHLevel1 2 2 4 2 3" xfId="22755"/>
    <cellStyle name="SAPBEXHLevel1 2 2 4 3" xfId="11449"/>
    <cellStyle name="SAPBEXHLevel1 2 2 4 3 2" xfId="17777"/>
    <cellStyle name="SAPBEXHLevel1 2 2 4 3 2 2" xfId="27298"/>
    <cellStyle name="SAPBEXHLevel1 2 2 4 3 3" xfId="23734"/>
    <cellStyle name="SAPBEXHLevel1 2 2 4 4" xfId="7308"/>
    <cellStyle name="SAPBEXHLevel1 2 2 4 4 2" xfId="21467"/>
    <cellStyle name="SAPBEXHLevel1 2 2 4 5" xfId="14481"/>
    <cellStyle name="SAPBEXHLevel1 2 2 4 5 2" xfId="25217"/>
    <cellStyle name="SAPBEXHLevel1 2 2 4 6" xfId="19439"/>
    <cellStyle name="SAPBEXHLevel1 2 2 5" xfId="28131"/>
    <cellStyle name="SAPBEXHLevel1 2 2 6" xfId="37560"/>
    <cellStyle name="SAPBEXHLevel1 2 2 7" xfId="37688"/>
    <cellStyle name="SAPBEXHLevel1 2 2 8" xfId="37828"/>
    <cellStyle name="SAPBEXHLevel1 2 2 9" xfId="37976"/>
    <cellStyle name="SAPBEXHLevel1 2 20" xfId="38509"/>
    <cellStyle name="SAPBEXHLevel1 2 21" xfId="38651"/>
    <cellStyle name="SAPBEXHLevel1 2 22" xfId="38794"/>
    <cellStyle name="SAPBEXHLevel1 2 23" xfId="38939"/>
    <cellStyle name="SAPBEXHLevel1 2 24" xfId="39081"/>
    <cellStyle name="SAPBEXHLevel1 2 25" xfId="39220"/>
    <cellStyle name="SAPBEXHLevel1 2 26" xfId="39312"/>
    <cellStyle name="SAPBEXHLevel1 2 27" xfId="37018"/>
    <cellStyle name="SAPBEXHLevel1 2 28" xfId="39585"/>
    <cellStyle name="SAPBEXHLevel1 2 29" xfId="39715"/>
    <cellStyle name="SAPBEXHLevel1 2 3" xfId="1085"/>
    <cellStyle name="SAPBEXHLevel1 2 3 10" xfId="37871"/>
    <cellStyle name="SAPBEXHLevel1 2 3 11" xfId="38015"/>
    <cellStyle name="SAPBEXHLevel1 2 3 12" xfId="38158"/>
    <cellStyle name="SAPBEXHLevel1 2 3 13" xfId="38299"/>
    <cellStyle name="SAPBEXHLevel1 2 3 14" xfId="38441"/>
    <cellStyle name="SAPBEXHLevel1 2 3 15" xfId="38584"/>
    <cellStyle name="SAPBEXHLevel1 2 3 16" xfId="38727"/>
    <cellStyle name="SAPBEXHLevel1 2 3 17" xfId="38870"/>
    <cellStyle name="SAPBEXHLevel1 2 3 18" xfId="39014"/>
    <cellStyle name="SAPBEXHLevel1 2 3 19" xfId="39155"/>
    <cellStyle name="SAPBEXHLevel1 2 3 2" xfId="1725"/>
    <cellStyle name="SAPBEXHLevel1 2 3 2 2" xfId="927"/>
    <cellStyle name="SAPBEXHLevel1 2 3 2 2 2" xfId="3358"/>
    <cellStyle name="SAPBEXHLevel1 2 3 2 2 2 2" xfId="10113"/>
    <cellStyle name="SAPBEXHLevel1 2 3 2 2 2 2 2" xfId="16654"/>
    <cellStyle name="SAPBEXHLevel1 2 3 2 2 2 2 2 2" xfId="26694"/>
    <cellStyle name="SAPBEXHLevel1 2 3 2 2 2 2 3" xfId="23152"/>
    <cellStyle name="SAPBEXHLevel1 2 3 2 2 2 3" xfId="12043"/>
    <cellStyle name="SAPBEXHLevel1 2 3 2 2 2 3 2" xfId="18368"/>
    <cellStyle name="SAPBEXHLevel1 2 3 2 2 2 3 2 2" xfId="27706"/>
    <cellStyle name="SAPBEXHLevel1 2 3 2 2 2 3 3" xfId="24124"/>
    <cellStyle name="SAPBEXHLevel1 2 3 2 2 2 4" xfId="7934"/>
    <cellStyle name="SAPBEXHLevel1 2 3 2 2 2 4 2" xfId="21938"/>
    <cellStyle name="SAPBEXHLevel1 2 3 2 2 2 5" xfId="15092"/>
    <cellStyle name="SAPBEXHLevel1 2 3 2 2 2 5 2" xfId="25626"/>
    <cellStyle name="SAPBEXHLevel1 2 3 2 2 2 6" xfId="19830"/>
    <cellStyle name="SAPBEXHLevel1 2 3 2 2 3" xfId="3831"/>
    <cellStyle name="SAPBEXHLevel1 2 3 2 2 3 2" xfId="10586"/>
    <cellStyle name="SAPBEXHLevel1 2 3 2 2 3 2 2" xfId="16977"/>
    <cellStyle name="SAPBEXHLevel1 2 3 2 2 3 2 2 2" xfId="26966"/>
    <cellStyle name="SAPBEXHLevel1 2 3 2 2 3 2 3" xfId="23418"/>
    <cellStyle name="SAPBEXHLevel1 2 3 2 2 3 3" xfId="12516"/>
    <cellStyle name="SAPBEXHLevel1 2 3 2 2 3 3 2" xfId="18839"/>
    <cellStyle name="SAPBEXHLevel1 2 3 2 2 3 3 2 2" xfId="27976"/>
    <cellStyle name="SAPBEXHLevel1 2 3 2 2 3 3 3" xfId="24388"/>
    <cellStyle name="SAPBEXHLevel1 2 3 2 2 3 4" xfId="8380"/>
    <cellStyle name="SAPBEXHLevel1 2 3 2 2 3 4 2" xfId="22374"/>
    <cellStyle name="SAPBEXHLevel1 2 3 2 2 3 5" xfId="15563"/>
    <cellStyle name="SAPBEXHLevel1 2 3 2 2 3 5 2" xfId="25896"/>
    <cellStyle name="SAPBEXHLevel1 2 3 2 2 3 6" xfId="20094"/>
    <cellStyle name="SAPBEXHLevel1 2 3 2 2 4" xfId="5968"/>
    <cellStyle name="SAPBEXHLevel1 2 3 2 2 4 2" xfId="13229"/>
    <cellStyle name="SAPBEXHLevel1 2 3 2 2 4 2 2" xfId="24807"/>
    <cellStyle name="SAPBEXHLevel1 2 3 2 2 4 3" xfId="21058"/>
    <cellStyle name="SAPBEXHLevel1 2 3 2 2 5" xfId="6113"/>
    <cellStyle name="SAPBEXHLevel1 2 3 2 2 5 2" xfId="13361"/>
    <cellStyle name="SAPBEXHLevel1 2 3 2 2 5 2 2" xfId="24861"/>
    <cellStyle name="SAPBEXHLevel1 2 3 2 2 5 3" xfId="21112"/>
    <cellStyle name="SAPBEXHLevel1 2 3 2 2 6" xfId="5618"/>
    <cellStyle name="SAPBEXHLevel1 2 3 2 2 6 2" xfId="12972"/>
    <cellStyle name="SAPBEXHLevel1 2 3 2 2 6 2 2" xfId="24681"/>
    <cellStyle name="SAPBEXHLevel1 2 3 2 2 6 3" xfId="20932"/>
    <cellStyle name="SAPBEXHLevel1 2 3 2 2 7" xfId="4268"/>
    <cellStyle name="SAPBEXHLevel1 2 3 2 2 7 2" xfId="20332"/>
    <cellStyle name="SAPBEXHLevel1 2 3 2 2 8" xfId="19089"/>
    <cellStyle name="SAPBEXHLevel1 2 3 2 3" xfId="3095"/>
    <cellStyle name="SAPBEXHLevel1 2 3 2 3 2" xfId="9861"/>
    <cellStyle name="SAPBEXHLevel1 2 3 2 3 2 2" xfId="16478"/>
    <cellStyle name="SAPBEXHLevel1 2 3 2 3 2 2 2" xfId="26557"/>
    <cellStyle name="SAPBEXHLevel1 2 3 2 3 2 3" xfId="23015"/>
    <cellStyle name="SAPBEXHLevel1 2 3 2 3 3" xfId="11798"/>
    <cellStyle name="SAPBEXHLevel1 2 3 2 3 3 2" xfId="18123"/>
    <cellStyle name="SAPBEXHLevel1 2 3 2 3 3 2 2" xfId="27571"/>
    <cellStyle name="SAPBEXHLevel1 2 3 2 3 3 3" xfId="23989"/>
    <cellStyle name="SAPBEXHLevel1 2 3 2 3 4" xfId="7682"/>
    <cellStyle name="SAPBEXHLevel1 2 3 2 3 4 2" xfId="21764"/>
    <cellStyle name="SAPBEXHLevel1 2 3 2 3 5" xfId="14846"/>
    <cellStyle name="SAPBEXHLevel1 2 3 2 3 5 2" xfId="25491"/>
    <cellStyle name="SAPBEXHLevel1 2 3 2 3 6" xfId="19695"/>
    <cellStyle name="SAPBEXHLevel1 2 3 2 4" xfId="3600"/>
    <cellStyle name="SAPBEXHLevel1 2 3 2 4 2" xfId="10355"/>
    <cellStyle name="SAPBEXHLevel1 2 3 2 4 2 2" xfId="16821"/>
    <cellStyle name="SAPBEXHLevel1 2 3 2 4 2 2 2" xfId="26831"/>
    <cellStyle name="SAPBEXHLevel1 2 3 2 4 2 3" xfId="23283"/>
    <cellStyle name="SAPBEXHLevel1 2 3 2 4 3" xfId="12285"/>
    <cellStyle name="SAPBEXHLevel1 2 3 2 4 3 2" xfId="18608"/>
    <cellStyle name="SAPBEXHLevel1 2 3 2 4 3 2 2" xfId="27841"/>
    <cellStyle name="SAPBEXHLevel1 2 3 2 4 3 3" xfId="24253"/>
    <cellStyle name="SAPBEXHLevel1 2 3 2 4 4" xfId="8176"/>
    <cellStyle name="SAPBEXHLevel1 2 3 2 4 4 2" xfId="22173"/>
    <cellStyle name="SAPBEXHLevel1 2 3 2 4 5" xfId="15332"/>
    <cellStyle name="SAPBEXHLevel1 2 3 2 4 5 2" xfId="25761"/>
    <cellStyle name="SAPBEXHLevel1 2 3 2 4 6" xfId="19959"/>
    <cellStyle name="SAPBEXHLevel1 2 3 2 5" xfId="4026"/>
    <cellStyle name="SAPBEXHLevel1 2 3 2 5 2" xfId="20187"/>
    <cellStyle name="SAPBEXHLevel1 2 3 2 6" xfId="19250"/>
    <cellStyle name="SAPBEXHLevel1 2 3 2 7" xfId="28319"/>
    <cellStyle name="SAPBEXHLevel1 2 3 20" xfId="39289"/>
    <cellStyle name="SAPBEXHLevel1 2 3 21" xfId="39430"/>
    <cellStyle name="SAPBEXHLevel1 2 3 22" xfId="39564"/>
    <cellStyle name="SAPBEXHLevel1 2 3 23" xfId="39692"/>
    <cellStyle name="SAPBEXHLevel1 2 3 24" xfId="39810"/>
    <cellStyle name="SAPBEXHLevel1 2 3 25" xfId="39928"/>
    <cellStyle name="SAPBEXHLevel1 2 3 26" xfId="40041"/>
    <cellStyle name="SAPBEXHLevel1 2 3 27" xfId="40143"/>
    <cellStyle name="SAPBEXHLevel1 2 3 28" xfId="40241"/>
    <cellStyle name="SAPBEXHLevel1 2 3 29" xfId="40333"/>
    <cellStyle name="SAPBEXHLevel1 2 3 3" xfId="2341"/>
    <cellStyle name="SAPBEXHLevel1 2 3 3 2" xfId="5377"/>
    <cellStyle name="SAPBEXHLevel1 2 3 3 2 2" xfId="12902"/>
    <cellStyle name="SAPBEXHLevel1 2 3 3 2 2 2" xfId="24642"/>
    <cellStyle name="SAPBEXHLevel1 2 3 3 2 3" xfId="20859"/>
    <cellStyle name="SAPBEXHLevel1 2 3 3 3" xfId="6938"/>
    <cellStyle name="SAPBEXHLevel1 2 3 3 3 2" xfId="14112"/>
    <cellStyle name="SAPBEXHLevel1 2 3 3 3 2 2" xfId="25091"/>
    <cellStyle name="SAPBEXHLevel1 2 3 3 3 3" xfId="21333"/>
    <cellStyle name="SAPBEXHLevel1 2 3 3 4" xfId="9121"/>
    <cellStyle name="SAPBEXHLevel1 2 3 3 4 2" xfId="15971"/>
    <cellStyle name="SAPBEXHLevel1 2 3 3 4 2 2" xfId="26153"/>
    <cellStyle name="SAPBEXHLevel1 2 3 3 4 3" xfId="22637"/>
    <cellStyle name="SAPBEXHLevel1 2 3 3 5" xfId="11149"/>
    <cellStyle name="SAPBEXHLevel1 2 3 3 5 2" xfId="17478"/>
    <cellStyle name="SAPBEXHLevel1 2 3 3 5 2 2" xfId="27173"/>
    <cellStyle name="SAPBEXHLevel1 2 3 3 5 3" xfId="23617"/>
    <cellStyle name="SAPBEXHLevel1 2 3 3 6" xfId="4423"/>
    <cellStyle name="SAPBEXHLevel1 2 3 3 6 2" xfId="20467"/>
    <cellStyle name="SAPBEXHLevel1 2 3 3 7" xfId="5499"/>
    <cellStyle name="SAPBEXHLevel1 2 3 3 7 2" xfId="20897"/>
    <cellStyle name="SAPBEXHLevel1 2 3 30" xfId="40406"/>
    <cellStyle name="SAPBEXHLevel1 2 3 31" xfId="40463"/>
    <cellStyle name="SAPBEXHLevel1 2 3 4" xfId="2814"/>
    <cellStyle name="SAPBEXHLevel1 2 3 4 2" xfId="9585"/>
    <cellStyle name="SAPBEXHLevel1 2 3 4 2 2" xfId="16236"/>
    <cellStyle name="SAPBEXHLevel1 2 3 4 2 2 2" xfId="26362"/>
    <cellStyle name="SAPBEXHLevel1 2 3 4 2 3" xfId="22837"/>
    <cellStyle name="SAPBEXHLevel1 2 3 4 3" xfId="11540"/>
    <cellStyle name="SAPBEXHLevel1 2 3 4 3 2" xfId="17867"/>
    <cellStyle name="SAPBEXHLevel1 2 3 4 3 2 2" xfId="27378"/>
    <cellStyle name="SAPBEXHLevel1 2 3 4 3 3" xfId="23813"/>
    <cellStyle name="SAPBEXHLevel1 2 3 4 4" xfId="7404"/>
    <cellStyle name="SAPBEXHLevel1 2 3 4 4 2" xfId="21557"/>
    <cellStyle name="SAPBEXHLevel1 2 3 4 5" xfId="14572"/>
    <cellStyle name="SAPBEXHLevel1 2 3 4 5 2" xfId="25298"/>
    <cellStyle name="SAPBEXHLevel1 2 3 4 6" xfId="19519"/>
    <cellStyle name="SAPBEXHLevel1 2 3 5" xfId="2949"/>
    <cellStyle name="SAPBEXHLevel1 2 3 5 2" xfId="9716"/>
    <cellStyle name="SAPBEXHLevel1 2 3 5 2 2" xfId="16362"/>
    <cellStyle name="SAPBEXHLevel1 2 3 5 2 2 2" xfId="26470"/>
    <cellStyle name="SAPBEXHLevel1 2 3 5 2 3" xfId="22936"/>
    <cellStyle name="SAPBEXHLevel1 2 3 5 3" xfId="11666"/>
    <cellStyle name="SAPBEXHLevel1 2 3 5 3 2" xfId="17993"/>
    <cellStyle name="SAPBEXHLevel1 2 3 5 3 2 2" xfId="27486"/>
    <cellStyle name="SAPBEXHLevel1 2 3 5 3 3" xfId="23912"/>
    <cellStyle name="SAPBEXHLevel1 2 3 5 4" xfId="7536"/>
    <cellStyle name="SAPBEXHLevel1 2 3 5 4 2" xfId="21668"/>
    <cellStyle name="SAPBEXHLevel1 2 3 5 5" xfId="14703"/>
    <cellStyle name="SAPBEXHLevel1 2 3 5 5 2" xfId="25406"/>
    <cellStyle name="SAPBEXHLevel1 2 3 5 6" xfId="19618"/>
    <cellStyle name="SAPBEXHLevel1 2 3 6" xfId="28184"/>
    <cellStyle name="SAPBEXHLevel1 2 3 7" xfId="37457"/>
    <cellStyle name="SAPBEXHLevel1 2 3 8" xfId="36959"/>
    <cellStyle name="SAPBEXHLevel1 2 3 9" xfId="37732"/>
    <cellStyle name="SAPBEXHLevel1 2 30" xfId="38348"/>
    <cellStyle name="SAPBEXHLevel1 2 31" xfId="40195"/>
    <cellStyle name="SAPBEXHLevel1 2 32" xfId="39044"/>
    <cellStyle name="SAPBEXHLevel1 2 33" xfId="40251"/>
    <cellStyle name="SAPBEXHLevel1 2 34" xfId="39977"/>
    <cellStyle name="SAPBEXHLevel1 2 4" xfId="1130"/>
    <cellStyle name="SAPBEXHLevel1 2 4 10" xfId="37405"/>
    <cellStyle name="SAPBEXHLevel1 2 4 11" xfId="37926"/>
    <cellStyle name="SAPBEXHLevel1 2 4 12" xfId="37912"/>
    <cellStyle name="SAPBEXHLevel1 2 4 13" xfId="37849"/>
    <cellStyle name="SAPBEXHLevel1 2 4 14" xfId="38061"/>
    <cellStyle name="SAPBEXHLevel1 2 4 15" xfId="38203"/>
    <cellStyle name="SAPBEXHLevel1 2 4 16" xfId="38344"/>
    <cellStyle name="SAPBEXHLevel1 2 4 17" xfId="38487"/>
    <cellStyle name="SAPBEXHLevel1 2 4 18" xfId="38629"/>
    <cellStyle name="SAPBEXHLevel1 2 4 19" xfId="38773"/>
    <cellStyle name="SAPBEXHLevel1 2 4 2" xfId="1748"/>
    <cellStyle name="SAPBEXHLevel1 2 4 2 2" xfId="1000"/>
    <cellStyle name="SAPBEXHLevel1 2 4 2 2 2" xfId="3380"/>
    <cellStyle name="SAPBEXHLevel1 2 4 2 2 2 2" xfId="10135"/>
    <cellStyle name="SAPBEXHLevel1 2 4 2 2 2 2 2" xfId="16674"/>
    <cellStyle name="SAPBEXHLevel1 2 4 2 2 2 2 2 2" xfId="26714"/>
    <cellStyle name="SAPBEXHLevel1 2 4 2 2 2 2 3" xfId="23172"/>
    <cellStyle name="SAPBEXHLevel1 2 4 2 2 2 3" xfId="12065"/>
    <cellStyle name="SAPBEXHLevel1 2 4 2 2 2 3 2" xfId="18390"/>
    <cellStyle name="SAPBEXHLevel1 2 4 2 2 2 3 2 2" xfId="27726"/>
    <cellStyle name="SAPBEXHLevel1 2 4 2 2 2 3 3" xfId="24144"/>
    <cellStyle name="SAPBEXHLevel1 2 4 2 2 2 4" xfId="7956"/>
    <cellStyle name="SAPBEXHLevel1 2 4 2 2 2 4 2" xfId="21960"/>
    <cellStyle name="SAPBEXHLevel1 2 4 2 2 2 5" xfId="15114"/>
    <cellStyle name="SAPBEXHLevel1 2 4 2 2 2 5 2" xfId="25646"/>
    <cellStyle name="SAPBEXHLevel1 2 4 2 2 2 6" xfId="19850"/>
    <cellStyle name="SAPBEXHLevel1 2 4 2 2 3" xfId="3853"/>
    <cellStyle name="SAPBEXHLevel1 2 4 2 2 3 2" xfId="10608"/>
    <cellStyle name="SAPBEXHLevel1 2 4 2 2 3 2 2" xfId="16997"/>
    <cellStyle name="SAPBEXHLevel1 2 4 2 2 3 2 2 2" xfId="26986"/>
    <cellStyle name="SAPBEXHLevel1 2 4 2 2 3 2 3" xfId="23438"/>
    <cellStyle name="SAPBEXHLevel1 2 4 2 2 3 3" xfId="12538"/>
    <cellStyle name="SAPBEXHLevel1 2 4 2 2 3 3 2" xfId="18861"/>
    <cellStyle name="SAPBEXHLevel1 2 4 2 2 3 3 2 2" xfId="27996"/>
    <cellStyle name="SAPBEXHLevel1 2 4 2 2 3 3 3" xfId="24408"/>
    <cellStyle name="SAPBEXHLevel1 2 4 2 2 3 4" xfId="8402"/>
    <cellStyle name="SAPBEXHLevel1 2 4 2 2 3 4 2" xfId="22396"/>
    <cellStyle name="SAPBEXHLevel1 2 4 2 2 3 5" xfId="15585"/>
    <cellStyle name="SAPBEXHLevel1 2 4 2 2 3 5 2" xfId="25916"/>
    <cellStyle name="SAPBEXHLevel1 2 4 2 2 3 6" xfId="20114"/>
    <cellStyle name="SAPBEXHLevel1 2 4 2 2 4" xfId="6039"/>
    <cellStyle name="SAPBEXHLevel1 2 4 2 2 4 2" xfId="13300"/>
    <cellStyle name="SAPBEXHLevel1 2 4 2 2 4 2 2" xfId="24840"/>
    <cellStyle name="SAPBEXHLevel1 2 4 2 2 4 3" xfId="21091"/>
    <cellStyle name="SAPBEXHLevel1 2 4 2 2 5" xfId="6092"/>
    <cellStyle name="SAPBEXHLevel1 2 4 2 2 5 2" xfId="13344"/>
    <cellStyle name="SAPBEXHLevel1 2 4 2 2 5 2 2" xfId="24857"/>
    <cellStyle name="SAPBEXHLevel1 2 4 2 2 5 3" xfId="21108"/>
    <cellStyle name="SAPBEXHLevel1 2 4 2 2 6" xfId="6119"/>
    <cellStyle name="SAPBEXHLevel1 2 4 2 2 6 2" xfId="13364"/>
    <cellStyle name="SAPBEXHLevel1 2 4 2 2 6 2 2" xfId="24864"/>
    <cellStyle name="SAPBEXHLevel1 2 4 2 2 6 3" xfId="21115"/>
    <cellStyle name="SAPBEXHLevel1 2 4 2 2 7" xfId="4186"/>
    <cellStyle name="SAPBEXHLevel1 2 4 2 2 7 2" xfId="20270"/>
    <cellStyle name="SAPBEXHLevel1 2 4 2 2 8" xfId="19122"/>
    <cellStyle name="SAPBEXHLevel1 2 4 2 3" xfId="3117"/>
    <cellStyle name="SAPBEXHLevel1 2 4 2 3 2" xfId="9883"/>
    <cellStyle name="SAPBEXHLevel1 2 4 2 3 2 2" xfId="16498"/>
    <cellStyle name="SAPBEXHLevel1 2 4 2 3 2 2 2" xfId="26577"/>
    <cellStyle name="SAPBEXHLevel1 2 4 2 3 2 3" xfId="23035"/>
    <cellStyle name="SAPBEXHLevel1 2 4 2 3 3" xfId="11820"/>
    <cellStyle name="SAPBEXHLevel1 2 4 2 3 3 2" xfId="18145"/>
    <cellStyle name="SAPBEXHLevel1 2 4 2 3 3 2 2" xfId="27591"/>
    <cellStyle name="SAPBEXHLevel1 2 4 2 3 3 3" xfId="24009"/>
    <cellStyle name="SAPBEXHLevel1 2 4 2 3 4" xfId="7704"/>
    <cellStyle name="SAPBEXHLevel1 2 4 2 3 4 2" xfId="21784"/>
    <cellStyle name="SAPBEXHLevel1 2 4 2 3 5" xfId="14868"/>
    <cellStyle name="SAPBEXHLevel1 2 4 2 3 5 2" xfId="25511"/>
    <cellStyle name="SAPBEXHLevel1 2 4 2 3 6" xfId="19715"/>
    <cellStyle name="SAPBEXHLevel1 2 4 2 4" xfId="3622"/>
    <cellStyle name="SAPBEXHLevel1 2 4 2 4 2" xfId="10377"/>
    <cellStyle name="SAPBEXHLevel1 2 4 2 4 2 2" xfId="16841"/>
    <cellStyle name="SAPBEXHLevel1 2 4 2 4 2 2 2" xfId="26851"/>
    <cellStyle name="SAPBEXHLevel1 2 4 2 4 2 3" xfId="23303"/>
    <cellStyle name="SAPBEXHLevel1 2 4 2 4 3" xfId="12307"/>
    <cellStyle name="SAPBEXHLevel1 2 4 2 4 3 2" xfId="18630"/>
    <cellStyle name="SAPBEXHLevel1 2 4 2 4 3 2 2" xfId="27861"/>
    <cellStyle name="SAPBEXHLevel1 2 4 2 4 3 3" xfId="24273"/>
    <cellStyle name="SAPBEXHLevel1 2 4 2 4 4" xfId="8198"/>
    <cellStyle name="SAPBEXHLevel1 2 4 2 4 4 2" xfId="22195"/>
    <cellStyle name="SAPBEXHLevel1 2 4 2 4 5" xfId="15354"/>
    <cellStyle name="SAPBEXHLevel1 2 4 2 4 5 2" xfId="25781"/>
    <cellStyle name="SAPBEXHLevel1 2 4 2 4 6" xfId="19979"/>
    <cellStyle name="SAPBEXHLevel1 2 4 2 5" xfId="4200"/>
    <cellStyle name="SAPBEXHLevel1 2 4 2 5 2" xfId="20279"/>
    <cellStyle name="SAPBEXHLevel1 2 4 2 6" xfId="19270"/>
    <cellStyle name="SAPBEXHLevel1 2 4 2 7" xfId="28339"/>
    <cellStyle name="SAPBEXHLevel1 2 4 20" xfId="38917"/>
    <cellStyle name="SAPBEXHLevel1 2 4 21" xfId="39060"/>
    <cellStyle name="SAPBEXHLevel1 2 4 22" xfId="39199"/>
    <cellStyle name="SAPBEXHLevel1 2 4 23" xfId="39614"/>
    <cellStyle name="SAPBEXHLevel1 2 4 24" xfId="39735"/>
    <cellStyle name="SAPBEXHLevel1 2 4 25" xfId="39855"/>
    <cellStyle name="SAPBEXHLevel1 2 4 26" xfId="39973"/>
    <cellStyle name="SAPBEXHLevel1 2 4 27" xfId="39494"/>
    <cellStyle name="SAPBEXHLevel1 2 4 28" xfId="40071"/>
    <cellStyle name="SAPBEXHLevel1 2 4 29" xfId="40269"/>
    <cellStyle name="SAPBEXHLevel1 2 4 3" xfId="2149"/>
    <cellStyle name="SAPBEXHLevel1 2 4 3 2" xfId="5227"/>
    <cellStyle name="SAPBEXHLevel1 2 4 3 2 2" xfId="12801"/>
    <cellStyle name="SAPBEXHLevel1 2 4 3 2 2 2" xfId="24573"/>
    <cellStyle name="SAPBEXHLevel1 2 4 3 2 3" xfId="20758"/>
    <cellStyle name="SAPBEXHLevel1 2 4 3 3" xfId="6746"/>
    <cellStyle name="SAPBEXHLevel1 2 4 3 3 2" xfId="13922"/>
    <cellStyle name="SAPBEXHLevel1 2 4 3 3 2 2" xfId="25023"/>
    <cellStyle name="SAPBEXHLevel1 2 4 3 3 3" xfId="21268"/>
    <cellStyle name="SAPBEXHLevel1 2 4 3 4" xfId="8929"/>
    <cellStyle name="SAPBEXHLevel1 2 4 3 4 2" xfId="15869"/>
    <cellStyle name="SAPBEXHLevel1 2 4 3 4 2 2" xfId="26083"/>
    <cellStyle name="SAPBEXHLevel1 2 4 3 4 3" xfId="22570"/>
    <cellStyle name="SAPBEXHLevel1 2 4 3 5" xfId="11033"/>
    <cellStyle name="SAPBEXHLevel1 2 4 3 5 2" xfId="17363"/>
    <cellStyle name="SAPBEXHLevel1 2 4 3 5 2 2" xfId="27106"/>
    <cellStyle name="SAPBEXHLevel1 2 4 3 5 3" xfId="23553"/>
    <cellStyle name="SAPBEXHLevel1 2 4 3 6" xfId="4445"/>
    <cellStyle name="SAPBEXHLevel1 2 4 3 6 2" xfId="20489"/>
    <cellStyle name="SAPBEXHLevel1 2 4 3 7" xfId="4330"/>
    <cellStyle name="SAPBEXHLevel1 2 4 3 7 2" xfId="20378"/>
    <cellStyle name="SAPBEXHLevel1 2 4 30" xfId="40356"/>
    <cellStyle name="SAPBEXHLevel1 2 4 31" xfId="40264"/>
    <cellStyle name="SAPBEXHLevel1 2 4 4" xfId="2903"/>
    <cellStyle name="SAPBEXHLevel1 2 4 4 2" xfId="9670"/>
    <cellStyle name="SAPBEXHLevel1 2 4 4 2 2" xfId="16318"/>
    <cellStyle name="SAPBEXHLevel1 2 4 4 2 2 2" xfId="26432"/>
    <cellStyle name="SAPBEXHLevel1 2 4 4 2 3" xfId="22900"/>
    <cellStyle name="SAPBEXHLevel1 2 4 4 3" xfId="11622"/>
    <cellStyle name="SAPBEXHLevel1 2 4 4 3 2" xfId="17949"/>
    <cellStyle name="SAPBEXHLevel1 2 4 4 3 2 2" xfId="27448"/>
    <cellStyle name="SAPBEXHLevel1 2 4 4 3 3" xfId="23876"/>
    <cellStyle name="SAPBEXHLevel1 2 4 4 4" xfId="7490"/>
    <cellStyle name="SAPBEXHLevel1 2 4 4 4 2" xfId="21627"/>
    <cellStyle name="SAPBEXHLevel1 2 4 4 5" xfId="14657"/>
    <cellStyle name="SAPBEXHLevel1 2 4 4 5 2" xfId="25368"/>
    <cellStyle name="SAPBEXHLevel1 2 4 4 6" xfId="19582"/>
    <cellStyle name="SAPBEXHLevel1 2 4 5" xfId="2740"/>
    <cellStyle name="SAPBEXHLevel1 2 4 5 2" xfId="9519"/>
    <cellStyle name="SAPBEXHLevel1 2 4 5 2 2" xfId="16170"/>
    <cellStyle name="SAPBEXHLevel1 2 4 5 2 2 2" xfId="26308"/>
    <cellStyle name="SAPBEXHLevel1 2 4 5 2 3" xfId="22784"/>
    <cellStyle name="SAPBEXHLevel1 2 4 5 3" xfId="11479"/>
    <cellStyle name="SAPBEXHLevel1 2 4 5 3 2" xfId="17807"/>
    <cellStyle name="SAPBEXHLevel1 2 4 5 3 2 2" xfId="27327"/>
    <cellStyle name="SAPBEXHLevel1 2 4 5 3 3" xfId="23763"/>
    <cellStyle name="SAPBEXHLevel1 2 4 5 4" xfId="7338"/>
    <cellStyle name="SAPBEXHLevel1 2 4 5 4 2" xfId="21497"/>
    <cellStyle name="SAPBEXHLevel1 2 4 5 5" xfId="14511"/>
    <cellStyle name="SAPBEXHLevel1 2 4 5 5 2" xfId="25246"/>
    <cellStyle name="SAPBEXHLevel1 2 4 5 6" xfId="19468"/>
    <cellStyle name="SAPBEXHLevel1 2 4 6" xfId="28199"/>
    <cellStyle name="SAPBEXHLevel1 2 4 7" xfId="37354"/>
    <cellStyle name="SAPBEXHLevel1 2 4 8" xfId="36993"/>
    <cellStyle name="SAPBEXHLevel1 2 4 9" xfId="37258"/>
    <cellStyle name="SAPBEXHLevel1 2 5" xfId="1607"/>
    <cellStyle name="SAPBEXHLevel1 2 5 2" xfId="2050"/>
    <cellStyle name="SAPBEXHLevel1 2 5 2 2" xfId="3289"/>
    <cellStyle name="SAPBEXHLevel1 2 5 2 2 2" xfId="10044"/>
    <cellStyle name="SAPBEXHLevel1 2 5 2 2 2 2" xfId="16597"/>
    <cellStyle name="SAPBEXHLevel1 2 5 2 2 2 2 2" xfId="26652"/>
    <cellStyle name="SAPBEXHLevel1 2 5 2 2 2 3" xfId="23110"/>
    <cellStyle name="SAPBEXHLevel1 2 5 2 2 3" xfId="11974"/>
    <cellStyle name="SAPBEXHLevel1 2 5 2 2 3 2" xfId="18299"/>
    <cellStyle name="SAPBEXHLevel1 2 5 2 2 3 2 2" xfId="27664"/>
    <cellStyle name="SAPBEXHLevel1 2 5 2 2 3 3" xfId="24082"/>
    <cellStyle name="SAPBEXHLevel1 2 5 2 2 4" xfId="7865"/>
    <cellStyle name="SAPBEXHLevel1 2 5 2 2 4 2" xfId="21869"/>
    <cellStyle name="SAPBEXHLevel1 2 5 2 2 5" xfId="15023"/>
    <cellStyle name="SAPBEXHLevel1 2 5 2 2 5 2" xfId="25584"/>
    <cellStyle name="SAPBEXHLevel1 2 5 2 2 6" xfId="19788"/>
    <cellStyle name="SAPBEXHLevel1 2 5 2 3" xfId="3762"/>
    <cellStyle name="SAPBEXHLevel1 2 5 2 3 2" xfId="10517"/>
    <cellStyle name="SAPBEXHLevel1 2 5 2 3 2 2" xfId="16920"/>
    <cellStyle name="SAPBEXHLevel1 2 5 2 3 2 2 2" xfId="26924"/>
    <cellStyle name="SAPBEXHLevel1 2 5 2 3 2 3" xfId="23376"/>
    <cellStyle name="SAPBEXHLevel1 2 5 2 3 3" xfId="12447"/>
    <cellStyle name="SAPBEXHLevel1 2 5 2 3 3 2" xfId="18770"/>
    <cellStyle name="SAPBEXHLevel1 2 5 2 3 3 2 2" xfId="27934"/>
    <cellStyle name="SAPBEXHLevel1 2 5 2 3 3 3" xfId="24346"/>
    <cellStyle name="SAPBEXHLevel1 2 5 2 3 4" xfId="8334"/>
    <cellStyle name="SAPBEXHLevel1 2 5 2 3 4 2" xfId="22330"/>
    <cellStyle name="SAPBEXHLevel1 2 5 2 3 5" xfId="15494"/>
    <cellStyle name="SAPBEXHLevel1 2 5 2 3 5 2" xfId="25854"/>
    <cellStyle name="SAPBEXHLevel1 2 5 2 3 6" xfId="20052"/>
    <cellStyle name="SAPBEXHLevel1 2 5 2 4" xfId="6647"/>
    <cellStyle name="SAPBEXHLevel1 2 5 2 4 2" xfId="13825"/>
    <cellStyle name="SAPBEXHLevel1 2 5 2 4 2 2" xfId="24969"/>
    <cellStyle name="SAPBEXHLevel1 2 5 2 4 3" xfId="21219"/>
    <cellStyle name="SAPBEXHLevel1 2 5 2 5" xfId="8830"/>
    <cellStyle name="SAPBEXHLevel1 2 5 2 5 2" xfId="15802"/>
    <cellStyle name="SAPBEXHLevel1 2 5 2 5 2 2" xfId="26027"/>
    <cellStyle name="SAPBEXHLevel1 2 5 2 5 3" xfId="22519"/>
    <cellStyle name="SAPBEXHLevel1 2 5 2 6" xfId="10944"/>
    <cellStyle name="SAPBEXHLevel1 2 5 2 6 2" xfId="17276"/>
    <cellStyle name="SAPBEXHLevel1 2 5 2 6 2 2" xfId="27053"/>
    <cellStyle name="SAPBEXHLevel1 2 5 2 6 3" xfId="23505"/>
    <cellStyle name="SAPBEXHLevel1 2 5 2 7" xfId="12734"/>
    <cellStyle name="SAPBEXHLevel1 2 5 2 7 2" xfId="24517"/>
    <cellStyle name="SAPBEXHLevel1 2 5 2 8" xfId="19336"/>
    <cellStyle name="SAPBEXHLevel1 2 5 3" xfId="3040"/>
    <cellStyle name="SAPBEXHLevel1 2 5 3 2" xfId="9806"/>
    <cellStyle name="SAPBEXHLevel1 2 5 3 2 2" xfId="16435"/>
    <cellStyle name="SAPBEXHLevel1 2 5 3 2 2 2" xfId="26527"/>
    <cellStyle name="SAPBEXHLevel1 2 5 3 2 3" xfId="22986"/>
    <cellStyle name="SAPBEXHLevel1 2 5 3 3" xfId="11743"/>
    <cellStyle name="SAPBEXHLevel1 2 5 3 3 2" xfId="18069"/>
    <cellStyle name="SAPBEXHLevel1 2 5 3 3 2 2" xfId="27542"/>
    <cellStyle name="SAPBEXHLevel1 2 5 3 3 3" xfId="23961"/>
    <cellStyle name="SAPBEXHLevel1 2 5 3 4" xfId="7627"/>
    <cellStyle name="SAPBEXHLevel1 2 5 3 4 2" xfId="21728"/>
    <cellStyle name="SAPBEXHLevel1 2 5 3 5" xfId="14792"/>
    <cellStyle name="SAPBEXHLevel1 2 5 3 5 2" xfId="25462"/>
    <cellStyle name="SAPBEXHLevel1 2 5 3 6" xfId="19667"/>
    <cellStyle name="SAPBEXHLevel1 2 5 4" xfId="3555"/>
    <cellStyle name="SAPBEXHLevel1 2 5 4 2" xfId="10310"/>
    <cellStyle name="SAPBEXHLevel1 2 5 4 2 2" xfId="16788"/>
    <cellStyle name="SAPBEXHLevel1 2 5 4 2 2 2" xfId="26804"/>
    <cellStyle name="SAPBEXHLevel1 2 5 4 2 3" xfId="23256"/>
    <cellStyle name="SAPBEXHLevel1 2 5 4 3" xfId="12240"/>
    <cellStyle name="SAPBEXHLevel1 2 5 4 3 2" xfId="18563"/>
    <cellStyle name="SAPBEXHLevel1 2 5 4 3 2 2" xfId="27814"/>
    <cellStyle name="SAPBEXHLevel1 2 5 4 3 3" xfId="24226"/>
    <cellStyle name="SAPBEXHLevel1 2 5 4 4" xfId="8131"/>
    <cellStyle name="SAPBEXHLevel1 2 5 4 4 2" xfId="22128"/>
    <cellStyle name="SAPBEXHLevel1 2 5 4 5" xfId="15287"/>
    <cellStyle name="SAPBEXHLevel1 2 5 4 5 2" xfId="25734"/>
    <cellStyle name="SAPBEXHLevel1 2 5 4 6" xfId="19932"/>
    <cellStyle name="SAPBEXHLevel1 2 5 5" xfId="4683"/>
    <cellStyle name="SAPBEXHLevel1 2 5 5 2" xfId="20660"/>
    <cellStyle name="SAPBEXHLevel1 2 5 6" xfId="19207"/>
    <cellStyle name="SAPBEXHLevel1 2 5 7" xfId="28262"/>
    <cellStyle name="SAPBEXHLevel1 2 6" xfId="2389"/>
    <cellStyle name="SAPBEXHLevel1 2 6 2" xfId="5420"/>
    <cellStyle name="SAPBEXHLevel1 2 6 2 2" xfId="12925"/>
    <cellStyle name="SAPBEXHLevel1 2 6 2 2 2" xfId="24662"/>
    <cellStyle name="SAPBEXHLevel1 2 6 2 3" xfId="20881"/>
    <cellStyle name="SAPBEXHLevel1 2 6 3" xfId="6986"/>
    <cellStyle name="SAPBEXHLevel1 2 6 3 2" xfId="14160"/>
    <cellStyle name="SAPBEXHLevel1 2 6 3 2 2" xfId="25111"/>
    <cellStyle name="SAPBEXHLevel1 2 6 3 3" xfId="21353"/>
    <cellStyle name="SAPBEXHLevel1 2 6 4" xfId="9169"/>
    <cellStyle name="SAPBEXHLevel1 2 6 4 2" xfId="15994"/>
    <cellStyle name="SAPBEXHLevel1 2 6 4 2 2" xfId="26173"/>
    <cellStyle name="SAPBEXHLevel1 2 6 4 3" xfId="22657"/>
    <cellStyle name="SAPBEXHLevel1 2 6 5" xfId="11190"/>
    <cellStyle name="SAPBEXHLevel1 2 6 5 2" xfId="17519"/>
    <cellStyle name="SAPBEXHLevel1 2 6 5 2 2" xfId="27193"/>
    <cellStyle name="SAPBEXHLevel1 2 6 5 3" xfId="23637"/>
    <cellStyle name="SAPBEXHLevel1 2 6 6" xfId="4371"/>
    <cellStyle name="SAPBEXHLevel1 2 6 6 2" xfId="20415"/>
    <cellStyle name="SAPBEXHLevel1 2 6 7" xfId="4232"/>
    <cellStyle name="SAPBEXHLevel1 2 6 7 2" xfId="20303"/>
    <cellStyle name="SAPBEXHLevel1 2 7" xfId="2652"/>
    <cellStyle name="SAPBEXHLevel1 2 7 2" xfId="9431"/>
    <cellStyle name="SAPBEXHLevel1 2 7 2 2" xfId="16082"/>
    <cellStyle name="SAPBEXHLevel1 2 7 2 2 2" xfId="26234"/>
    <cellStyle name="SAPBEXHLevel1 2 7 2 3" xfId="22715"/>
    <cellStyle name="SAPBEXHLevel1 2 7 3" xfId="11391"/>
    <cellStyle name="SAPBEXHLevel1 2 7 3 2" xfId="17719"/>
    <cellStyle name="SAPBEXHLevel1 2 7 3 2 2" xfId="27253"/>
    <cellStyle name="SAPBEXHLevel1 2 7 3 3" xfId="23694"/>
    <cellStyle name="SAPBEXHLevel1 2 7 4" xfId="7250"/>
    <cellStyle name="SAPBEXHLevel1 2 7 4 2" xfId="21414"/>
    <cellStyle name="SAPBEXHLevel1 2 7 5" xfId="14423"/>
    <cellStyle name="SAPBEXHLevel1 2 7 5 2" xfId="25172"/>
    <cellStyle name="SAPBEXHLevel1 2 7 6" xfId="19399"/>
    <cellStyle name="SAPBEXHLevel1 2 8" xfId="19024"/>
    <cellStyle name="SAPBEXHLevel1 2 9" xfId="28078"/>
    <cellStyle name="SAPBEXHLevel1 20" xfId="37909"/>
    <cellStyle name="SAPBEXHLevel1 21" xfId="37382"/>
    <cellStyle name="SAPBEXHLevel1 22" xfId="37577"/>
    <cellStyle name="SAPBEXHLevel1 23" xfId="37255"/>
    <cellStyle name="SAPBEXHLevel1 24" xfId="37523"/>
    <cellStyle name="SAPBEXHLevel1 25" xfId="39355"/>
    <cellStyle name="SAPBEXHLevel1 26" xfId="39414"/>
    <cellStyle name="SAPBEXHLevel1 27" xfId="39193"/>
    <cellStyle name="SAPBEXHLevel1 28" xfId="39335"/>
    <cellStyle name="SAPBEXHLevel1 29" xfId="39146"/>
    <cellStyle name="SAPBEXHLevel1 3" xfId="568"/>
    <cellStyle name="SAPBEXHLevel1 3 2" xfId="1825"/>
    <cellStyle name="SAPBEXHLevel1 3 2 2" xfId="2020"/>
    <cellStyle name="SAPBEXHLevel1 3 2 2 2" xfId="3441"/>
    <cellStyle name="SAPBEXHLevel1 3 2 2 2 2" xfId="10196"/>
    <cellStyle name="SAPBEXHLevel1 3 2 2 2 2 2" xfId="16714"/>
    <cellStyle name="SAPBEXHLevel1 3 2 2 2 2 2 2" xfId="26741"/>
    <cellStyle name="SAPBEXHLevel1 3 2 2 2 2 3" xfId="23199"/>
    <cellStyle name="SAPBEXHLevel1 3 2 2 2 3" xfId="12126"/>
    <cellStyle name="SAPBEXHLevel1 3 2 2 2 3 2" xfId="18451"/>
    <cellStyle name="SAPBEXHLevel1 3 2 2 2 3 2 2" xfId="27753"/>
    <cellStyle name="SAPBEXHLevel1 3 2 2 2 3 3" xfId="24171"/>
    <cellStyle name="SAPBEXHLevel1 3 2 2 2 4" xfId="8017"/>
    <cellStyle name="SAPBEXHLevel1 3 2 2 2 4 2" xfId="22021"/>
    <cellStyle name="SAPBEXHLevel1 3 2 2 2 5" xfId="15175"/>
    <cellStyle name="SAPBEXHLevel1 3 2 2 2 5 2" xfId="25673"/>
    <cellStyle name="SAPBEXHLevel1 3 2 2 2 6" xfId="19877"/>
    <cellStyle name="SAPBEXHLevel1 3 2 2 3" xfId="3914"/>
    <cellStyle name="SAPBEXHLevel1 3 2 2 3 2" xfId="10669"/>
    <cellStyle name="SAPBEXHLevel1 3 2 2 3 2 2" xfId="17037"/>
    <cellStyle name="SAPBEXHLevel1 3 2 2 3 2 2 2" xfId="27013"/>
    <cellStyle name="SAPBEXHLevel1 3 2 2 3 2 3" xfId="23465"/>
    <cellStyle name="SAPBEXHLevel1 3 2 2 3 3" xfId="12599"/>
    <cellStyle name="SAPBEXHLevel1 3 2 2 3 3 2" xfId="18922"/>
    <cellStyle name="SAPBEXHLevel1 3 2 2 3 3 2 2" xfId="28023"/>
    <cellStyle name="SAPBEXHLevel1 3 2 2 3 3 3" xfId="24435"/>
    <cellStyle name="SAPBEXHLevel1 3 2 2 3 4" xfId="8435"/>
    <cellStyle name="SAPBEXHLevel1 3 2 2 3 4 2" xfId="22425"/>
    <cellStyle name="SAPBEXHLevel1 3 2 2 3 5" xfId="15646"/>
    <cellStyle name="SAPBEXHLevel1 3 2 2 3 5 2" xfId="25943"/>
    <cellStyle name="SAPBEXHLevel1 3 2 2 3 6" xfId="20141"/>
    <cellStyle name="SAPBEXHLevel1 3 2 2 4" xfId="6617"/>
    <cellStyle name="SAPBEXHLevel1 3 2 2 4 2" xfId="13795"/>
    <cellStyle name="SAPBEXHLevel1 3 2 2 4 2 2" xfId="24961"/>
    <cellStyle name="SAPBEXHLevel1 3 2 2 4 3" xfId="21211"/>
    <cellStyle name="SAPBEXHLevel1 3 2 2 5" xfId="8800"/>
    <cellStyle name="SAPBEXHLevel1 3 2 2 5 2" xfId="15790"/>
    <cellStyle name="SAPBEXHLevel1 3 2 2 5 2 2" xfId="26019"/>
    <cellStyle name="SAPBEXHLevel1 3 2 2 5 3" xfId="22511"/>
    <cellStyle name="SAPBEXHLevel1 3 2 2 6" xfId="10914"/>
    <cellStyle name="SAPBEXHLevel1 3 2 2 6 2" xfId="17246"/>
    <cellStyle name="SAPBEXHLevel1 3 2 2 6 2 2" xfId="27045"/>
    <cellStyle name="SAPBEXHLevel1 3 2 2 6 3" xfId="23497"/>
    <cellStyle name="SAPBEXHLevel1 3 2 2 7" xfId="12722"/>
    <cellStyle name="SAPBEXHLevel1 3 2 2 7 2" xfId="24509"/>
    <cellStyle name="SAPBEXHLevel1 3 2 2 8" xfId="19328"/>
    <cellStyle name="SAPBEXHLevel1 3 2 3" xfId="3181"/>
    <cellStyle name="SAPBEXHLevel1 3 2 3 2" xfId="9944"/>
    <cellStyle name="SAPBEXHLevel1 3 2 3 2 2" xfId="16538"/>
    <cellStyle name="SAPBEXHLevel1 3 2 3 2 2 2" xfId="26604"/>
    <cellStyle name="SAPBEXHLevel1 3 2 3 2 3" xfId="23062"/>
    <cellStyle name="SAPBEXHLevel1 3 2 3 3" xfId="11881"/>
    <cellStyle name="SAPBEXHLevel1 3 2 3 3 2" xfId="18206"/>
    <cellStyle name="SAPBEXHLevel1 3 2 3 3 2 2" xfId="27618"/>
    <cellStyle name="SAPBEXHLevel1 3 2 3 3 3" xfId="24036"/>
    <cellStyle name="SAPBEXHLevel1 3 2 3 4" xfId="7766"/>
    <cellStyle name="SAPBEXHLevel1 3 2 3 4 2" xfId="21811"/>
    <cellStyle name="SAPBEXHLevel1 3 2 3 5" xfId="14929"/>
    <cellStyle name="SAPBEXHLevel1 3 2 3 5 2" xfId="25538"/>
    <cellStyle name="SAPBEXHLevel1 3 2 3 6" xfId="19742"/>
    <cellStyle name="SAPBEXHLevel1 3 2 4" xfId="3670"/>
    <cellStyle name="SAPBEXHLevel1 3 2 4 2" xfId="10425"/>
    <cellStyle name="SAPBEXHLevel1 3 2 4 2 2" xfId="16868"/>
    <cellStyle name="SAPBEXHLevel1 3 2 4 2 2 2" xfId="26878"/>
    <cellStyle name="SAPBEXHLevel1 3 2 4 2 3" xfId="23330"/>
    <cellStyle name="SAPBEXHLevel1 3 2 4 3" xfId="12355"/>
    <cellStyle name="SAPBEXHLevel1 3 2 4 3 2" xfId="18678"/>
    <cellStyle name="SAPBEXHLevel1 3 2 4 3 2 2" xfId="27888"/>
    <cellStyle name="SAPBEXHLevel1 3 2 4 3 3" xfId="24300"/>
    <cellStyle name="SAPBEXHLevel1 3 2 4 4" xfId="8246"/>
    <cellStyle name="SAPBEXHLevel1 3 2 4 4 2" xfId="22243"/>
    <cellStyle name="SAPBEXHLevel1 3 2 4 5" xfId="15402"/>
    <cellStyle name="SAPBEXHLevel1 3 2 4 5 2" xfId="25808"/>
    <cellStyle name="SAPBEXHLevel1 3 2 4 6" xfId="20006"/>
    <cellStyle name="SAPBEXHLevel1 3 2 5" xfId="4092"/>
    <cellStyle name="SAPBEXHLevel1 3 2 5 2" xfId="20232"/>
    <cellStyle name="SAPBEXHLevel1 3 2 6" xfId="19297"/>
    <cellStyle name="SAPBEXHLevel1 3 2 7" xfId="28379"/>
    <cellStyle name="SAPBEXHLevel1 3 3" xfId="2102"/>
    <cellStyle name="SAPBEXHLevel1 3 3 2" xfId="2985"/>
    <cellStyle name="SAPBEXHLevel1 3 3 2 2" xfId="7572"/>
    <cellStyle name="SAPBEXHLevel1 3 3 2 2 2" xfId="14739"/>
    <cellStyle name="SAPBEXHLevel1 3 3 2 2 2 2" xfId="25431"/>
    <cellStyle name="SAPBEXHLevel1 3 3 2 2 3" xfId="21698"/>
    <cellStyle name="SAPBEXHLevel1 3 3 2 3" xfId="9752"/>
    <cellStyle name="SAPBEXHLevel1 3 3 2 3 2" xfId="16397"/>
    <cellStyle name="SAPBEXHLevel1 3 3 2 3 2 2" xfId="26495"/>
    <cellStyle name="SAPBEXHLevel1 3 3 2 3 3" xfId="22956"/>
    <cellStyle name="SAPBEXHLevel1 3 3 2 4" xfId="11701"/>
    <cellStyle name="SAPBEXHLevel1 3 3 2 4 2" xfId="18028"/>
    <cellStyle name="SAPBEXHLevel1 3 3 2 4 2 2" xfId="27511"/>
    <cellStyle name="SAPBEXHLevel1 3 3 2 4 3" xfId="23932"/>
    <cellStyle name="SAPBEXHLevel1 3 3 2 5" xfId="5187"/>
    <cellStyle name="SAPBEXHLevel1 3 3 2 5 2" xfId="20721"/>
    <cellStyle name="SAPBEXHLevel1 3 3 2 6" xfId="12763"/>
    <cellStyle name="SAPBEXHLevel1 3 3 2 6 2" xfId="24536"/>
    <cellStyle name="SAPBEXHLevel1 3 3 2 7" xfId="19638"/>
    <cellStyle name="SAPBEXHLevel1 3 3 3" xfId="3517"/>
    <cellStyle name="SAPBEXHLevel1 3 3 3 2" xfId="10272"/>
    <cellStyle name="SAPBEXHLevel1 3 3 3 2 2" xfId="16754"/>
    <cellStyle name="SAPBEXHLevel1 3 3 3 2 2 2" xfId="26776"/>
    <cellStyle name="SAPBEXHLevel1 3 3 3 2 3" xfId="23230"/>
    <cellStyle name="SAPBEXHLevel1 3 3 3 3" xfId="12202"/>
    <cellStyle name="SAPBEXHLevel1 3 3 3 3 2" xfId="18526"/>
    <cellStyle name="SAPBEXHLevel1 3 3 3 3 2 2" xfId="27787"/>
    <cellStyle name="SAPBEXHLevel1 3 3 3 3 3" xfId="24201"/>
    <cellStyle name="SAPBEXHLevel1 3 3 3 4" xfId="8093"/>
    <cellStyle name="SAPBEXHLevel1 3 3 3 4 2" xfId="22092"/>
    <cellStyle name="SAPBEXHLevel1 3 3 3 5" xfId="15250"/>
    <cellStyle name="SAPBEXHLevel1 3 3 3 5 2" xfId="25707"/>
    <cellStyle name="SAPBEXHLevel1 3 3 3 6" xfId="19907"/>
    <cellStyle name="SAPBEXHLevel1 3 3 4" xfId="6699"/>
    <cellStyle name="SAPBEXHLevel1 3 3 4 2" xfId="13876"/>
    <cellStyle name="SAPBEXHLevel1 3 3 4 2 2" xfId="24987"/>
    <cellStyle name="SAPBEXHLevel1 3 3 4 3" xfId="21233"/>
    <cellStyle name="SAPBEXHLevel1 3 3 5" xfId="8882"/>
    <cellStyle name="SAPBEXHLevel1 3 3 5 2" xfId="15831"/>
    <cellStyle name="SAPBEXHLevel1 3 3 5 2 2" xfId="26046"/>
    <cellStyle name="SAPBEXHLevel1 3 3 5 3" xfId="22534"/>
    <cellStyle name="SAPBEXHLevel1 3 3 6" xfId="10995"/>
    <cellStyle name="SAPBEXHLevel1 3 3 6 2" xfId="17326"/>
    <cellStyle name="SAPBEXHLevel1 3 3 6 2 2" xfId="27071"/>
    <cellStyle name="SAPBEXHLevel1 3 3 6 3" xfId="23519"/>
    <cellStyle name="SAPBEXHLevel1 3 3 7" xfId="4523"/>
    <cellStyle name="SAPBEXHLevel1 3 3 7 2" xfId="20556"/>
    <cellStyle name="SAPBEXHLevel1 3 3 8" xfId="8387"/>
    <cellStyle name="SAPBEXHLevel1 3 3 8 2" xfId="22381"/>
    <cellStyle name="SAPBEXHLevel1 3 4" xfId="2709"/>
    <cellStyle name="SAPBEXHLevel1 3 4 2" xfId="9488"/>
    <cellStyle name="SAPBEXHLevel1 3 4 2 2" xfId="16139"/>
    <cellStyle name="SAPBEXHLevel1 3 4 2 2 2" xfId="26278"/>
    <cellStyle name="SAPBEXHLevel1 3 4 2 3" xfId="22754"/>
    <cellStyle name="SAPBEXHLevel1 3 4 3" xfId="11448"/>
    <cellStyle name="SAPBEXHLevel1 3 4 3 2" xfId="17776"/>
    <cellStyle name="SAPBEXHLevel1 3 4 3 2 2" xfId="27297"/>
    <cellStyle name="SAPBEXHLevel1 3 4 3 3" xfId="23733"/>
    <cellStyle name="SAPBEXHLevel1 3 4 4" xfId="7307"/>
    <cellStyle name="SAPBEXHLevel1 3 4 4 2" xfId="21466"/>
    <cellStyle name="SAPBEXHLevel1 3 4 5" xfId="14480"/>
    <cellStyle name="SAPBEXHLevel1 3 4 5 2" xfId="25216"/>
    <cellStyle name="SAPBEXHLevel1 3 4 6" xfId="19438"/>
    <cellStyle name="SAPBEXHLevel1 3 5" xfId="28130"/>
    <cellStyle name="SAPBEXHLevel1 30" xfId="39836"/>
    <cellStyle name="SAPBEXHLevel1 31" xfId="40290"/>
    <cellStyle name="SAPBEXHLevel1 32" xfId="40310"/>
    <cellStyle name="SAPBEXHLevel1 33" xfId="39852"/>
    <cellStyle name="SAPBEXHLevel1 4" xfId="1606"/>
    <cellStyle name="SAPBEXHLevel1 4 2" xfId="1467"/>
    <cellStyle name="SAPBEXHLevel1 4 2 2" xfId="3288"/>
    <cellStyle name="SAPBEXHLevel1 4 2 2 2" xfId="10043"/>
    <cellStyle name="SAPBEXHLevel1 4 2 2 2 2" xfId="16596"/>
    <cellStyle name="SAPBEXHLevel1 4 2 2 2 2 2" xfId="26651"/>
    <cellStyle name="SAPBEXHLevel1 4 2 2 2 3" xfId="23109"/>
    <cellStyle name="SAPBEXHLevel1 4 2 2 3" xfId="11973"/>
    <cellStyle name="SAPBEXHLevel1 4 2 2 3 2" xfId="18298"/>
    <cellStyle name="SAPBEXHLevel1 4 2 2 3 2 2" xfId="27663"/>
    <cellStyle name="SAPBEXHLevel1 4 2 2 3 3" xfId="24081"/>
    <cellStyle name="SAPBEXHLevel1 4 2 2 4" xfId="7864"/>
    <cellStyle name="SAPBEXHLevel1 4 2 2 4 2" xfId="21868"/>
    <cellStyle name="SAPBEXHLevel1 4 2 2 5" xfId="15022"/>
    <cellStyle name="SAPBEXHLevel1 4 2 2 5 2" xfId="25583"/>
    <cellStyle name="SAPBEXHLevel1 4 2 2 6" xfId="19787"/>
    <cellStyle name="SAPBEXHLevel1 4 2 3" xfId="3761"/>
    <cellStyle name="SAPBEXHLevel1 4 2 3 2" xfId="10516"/>
    <cellStyle name="SAPBEXHLevel1 4 2 3 2 2" xfId="16919"/>
    <cellStyle name="SAPBEXHLevel1 4 2 3 2 2 2" xfId="26923"/>
    <cellStyle name="SAPBEXHLevel1 4 2 3 2 3" xfId="23375"/>
    <cellStyle name="SAPBEXHLevel1 4 2 3 3" xfId="12446"/>
    <cellStyle name="SAPBEXHLevel1 4 2 3 3 2" xfId="18769"/>
    <cellStyle name="SAPBEXHLevel1 4 2 3 3 2 2" xfId="27933"/>
    <cellStyle name="SAPBEXHLevel1 4 2 3 3 3" xfId="24345"/>
    <cellStyle name="SAPBEXHLevel1 4 2 3 4" xfId="8333"/>
    <cellStyle name="SAPBEXHLevel1 4 2 3 4 2" xfId="22329"/>
    <cellStyle name="SAPBEXHLevel1 4 2 3 5" xfId="15493"/>
    <cellStyle name="SAPBEXHLevel1 4 2 3 5 2" xfId="25853"/>
    <cellStyle name="SAPBEXHLevel1 4 2 3 6" xfId="20051"/>
    <cellStyle name="SAPBEXHLevel1 4 2 4" xfId="6246"/>
    <cellStyle name="SAPBEXHLevel1 4 2 4 2" xfId="13482"/>
    <cellStyle name="SAPBEXHLevel1 4 2 4 2 2" xfId="24902"/>
    <cellStyle name="SAPBEXHLevel1 4 2 4 3" xfId="21152"/>
    <cellStyle name="SAPBEXHLevel1 4 2 5" xfId="8515"/>
    <cellStyle name="SAPBEXHLevel1 4 2 5 2" xfId="15722"/>
    <cellStyle name="SAPBEXHLevel1 4 2 5 2 2" xfId="25976"/>
    <cellStyle name="SAPBEXHLevel1 4 2 5 3" xfId="22469"/>
    <cellStyle name="SAPBEXHLevel1 4 2 6" xfId="8533"/>
    <cellStyle name="SAPBEXHLevel1 4 2 6 2" xfId="15728"/>
    <cellStyle name="SAPBEXHLevel1 4 2 6 2 2" xfId="25982"/>
    <cellStyle name="SAPBEXHLevel1 4 2 6 3" xfId="22475"/>
    <cellStyle name="SAPBEXHLevel1 4 2 7" xfId="12686"/>
    <cellStyle name="SAPBEXHLevel1 4 2 7 2" xfId="24478"/>
    <cellStyle name="SAPBEXHLevel1 4 2 8" xfId="19161"/>
    <cellStyle name="SAPBEXHLevel1 4 3" xfId="2813"/>
    <cellStyle name="SAPBEXHLevel1 4 3 2" xfId="9584"/>
    <cellStyle name="SAPBEXHLevel1 4 3 2 2" xfId="16235"/>
    <cellStyle name="SAPBEXHLevel1 4 3 2 2 2" xfId="26361"/>
    <cellStyle name="SAPBEXHLevel1 4 3 2 3" xfId="22836"/>
    <cellStyle name="SAPBEXHLevel1 4 3 3" xfId="11539"/>
    <cellStyle name="SAPBEXHLevel1 4 3 3 2" xfId="17866"/>
    <cellStyle name="SAPBEXHLevel1 4 3 3 2 2" xfId="27377"/>
    <cellStyle name="SAPBEXHLevel1 4 3 3 3" xfId="23812"/>
    <cellStyle name="SAPBEXHLevel1 4 3 4" xfId="7403"/>
    <cellStyle name="SAPBEXHLevel1 4 3 4 2" xfId="21556"/>
    <cellStyle name="SAPBEXHLevel1 4 3 5" xfId="14571"/>
    <cellStyle name="SAPBEXHLevel1 4 3 5 2" xfId="25297"/>
    <cellStyle name="SAPBEXHLevel1 4 3 6" xfId="19518"/>
    <cellStyle name="SAPBEXHLevel1 4 4" xfId="2614"/>
    <cellStyle name="SAPBEXHLevel1 4 4 2" xfId="9394"/>
    <cellStyle name="SAPBEXHLevel1 4 4 2 2" xfId="16046"/>
    <cellStyle name="SAPBEXHLevel1 4 4 2 2 2" xfId="26200"/>
    <cellStyle name="SAPBEXHLevel1 4 4 2 3" xfId="22681"/>
    <cellStyle name="SAPBEXHLevel1 4 4 3" xfId="11354"/>
    <cellStyle name="SAPBEXHLevel1 4 4 3 2" xfId="17683"/>
    <cellStyle name="SAPBEXHLevel1 4 4 3 2 2" xfId="27220"/>
    <cellStyle name="SAPBEXHLevel1 4 4 3 3" xfId="23661"/>
    <cellStyle name="SAPBEXHLevel1 4 4 4" xfId="7212"/>
    <cellStyle name="SAPBEXHLevel1 4 4 4 2" xfId="21379"/>
    <cellStyle name="SAPBEXHLevel1 4 4 5" xfId="14386"/>
    <cellStyle name="SAPBEXHLevel1 4 4 5 2" xfId="25139"/>
    <cellStyle name="SAPBEXHLevel1 4 4 6" xfId="19365"/>
    <cellStyle name="SAPBEXHLevel1 4 5" xfId="5496"/>
    <cellStyle name="SAPBEXHLevel1 4 5 2" xfId="20894"/>
    <cellStyle name="SAPBEXHLevel1 4 6" xfId="19206"/>
    <cellStyle name="SAPBEXHLevel1 4 7" xfId="28261"/>
    <cellStyle name="SAPBEXHLevel1 5" xfId="2195"/>
    <cellStyle name="SAPBEXHLevel1 5 2" xfId="5270"/>
    <cellStyle name="SAPBEXHLevel1 5 2 2" xfId="12837"/>
    <cellStyle name="SAPBEXHLevel1 5 2 2 2" xfId="24601"/>
    <cellStyle name="SAPBEXHLevel1 5 2 3" xfId="20792"/>
    <cellStyle name="SAPBEXHLevel1 5 3" xfId="6792"/>
    <cellStyle name="SAPBEXHLevel1 5 3 2" xfId="13967"/>
    <cellStyle name="SAPBEXHLevel1 5 3 2 2" xfId="25050"/>
    <cellStyle name="SAPBEXHLevel1 5 3 3" xfId="21295"/>
    <cellStyle name="SAPBEXHLevel1 5 4" xfId="8975"/>
    <cellStyle name="SAPBEXHLevel1 5 4 2" xfId="15905"/>
    <cellStyle name="SAPBEXHLevel1 5 4 2 2" xfId="26111"/>
    <cellStyle name="SAPBEXHLevel1 5 4 3" xfId="22598"/>
    <cellStyle name="SAPBEXHLevel1 5 5" xfId="11071"/>
    <cellStyle name="SAPBEXHLevel1 5 5 2" xfId="17400"/>
    <cellStyle name="SAPBEXHLevel1 5 5 2 2" xfId="27133"/>
    <cellStyle name="SAPBEXHLevel1 5 5 3" xfId="23580"/>
    <cellStyle name="SAPBEXHLevel1 5 6" xfId="4370"/>
    <cellStyle name="SAPBEXHLevel1 5 6 2" xfId="20414"/>
    <cellStyle name="SAPBEXHLevel1 5 7" xfId="4231"/>
    <cellStyle name="SAPBEXHLevel1 5 7 2" xfId="20302"/>
    <cellStyle name="SAPBEXHLevel1 6" xfId="2651"/>
    <cellStyle name="SAPBEXHLevel1 6 2" xfId="9430"/>
    <cellStyle name="SAPBEXHLevel1 6 2 2" xfId="16081"/>
    <cellStyle name="SAPBEXHLevel1 6 2 2 2" xfId="26233"/>
    <cellStyle name="SAPBEXHLevel1 6 2 3" xfId="22714"/>
    <cellStyle name="SAPBEXHLevel1 6 3" xfId="11390"/>
    <cellStyle name="SAPBEXHLevel1 6 3 2" xfId="17718"/>
    <cellStyle name="SAPBEXHLevel1 6 3 2 2" xfId="27252"/>
    <cellStyle name="SAPBEXHLevel1 6 3 3" xfId="23693"/>
    <cellStyle name="SAPBEXHLevel1 6 4" xfId="7249"/>
    <cellStyle name="SAPBEXHLevel1 6 4 2" xfId="21413"/>
    <cellStyle name="SAPBEXHLevel1 6 5" xfId="14422"/>
    <cellStyle name="SAPBEXHLevel1 6 5 2" xfId="25171"/>
    <cellStyle name="SAPBEXHLevel1 6 6" xfId="19398"/>
    <cellStyle name="SAPBEXHLevel1 7" xfId="19023"/>
    <cellStyle name="SAPBEXHLevel1 8" xfId="28077"/>
    <cellStyle name="SAPBEXHLevel1 9" xfId="37135"/>
    <cellStyle name="SAPBEXHLevel1X" xfId="353"/>
    <cellStyle name="SAPBEXHLevel1X 10" xfId="37098"/>
    <cellStyle name="SAPBEXHLevel1X 11" xfId="37491"/>
    <cellStyle name="SAPBEXHLevel1X 12" xfId="37481"/>
    <cellStyle name="SAPBEXHLevel1X 13" xfId="37967"/>
    <cellStyle name="SAPBEXHLevel1X 14" xfId="37616"/>
    <cellStyle name="SAPBEXHLevel1X 15" xfId="38000"/>
    <cellStyle name="SAPBEXHLevel1X 16" xfId="38039"/>
    <cellStyle name="SAPBEXHLevel1X 17" xfId="38181"/>
    <cellStyle name="SAPBEXHLevel1X 18" xfId="38323"/>
    <cellStyle name="SAPBEXHLevel1X 19" xfId="38465"/>
    <cellStyle name="SAPBEXHLevel1X 2" xfId="354"/>
    <cellStyle name="SAPBEXHLevel1X 2 10" xfId="37138"/>
    <cellStyle name="SAPBEXHLevel1X 2 11" xfId="37097"/>
    <cellStyle name="SAPBEXHLevel1X 2 12" xfId="37678"/>
    <cellStyle name="SAPBEXHLevel1X 2 13" xfId="37818"/>
    <cellStyle name="SAPBEXHLevel1X 2 14" xfId="36980"/>
    <cellStyle name="SAPBEXHLevel1X 2 15" xfId="38113"/>
    <cellStyle name="SAPBEXHLevel1X 2 16" xfId="38254"/>
    <cellStyle name="SAPBEXHLevel1X 2 17" xfId="38396"/>
    <cellStyle name="SAPBEXHLevel1X 2 18" xfId="38539"/>
    <cellStyle name="SAPBEXHLevel1X 2 19" xfId="38682"/>
    <cellStyle name="SAPBEXHLevel1X 2 2" xfId="571"/>
    <cellStyle name="SAPBEXHLevel1X 2 2 10" xfId="38123"/>
    <cellStyle name="SAPBEXHLevel1X 2 2 11" xfId="38264"/>
    <cellStyle name="SAPBEXHLevel1X 2 2 12" xfId="38406"/>
    <cellStyle name="SAPBEXHLevel1X 2 2 13" xfId="38549"/>
    <cellStyle name="SAPBEXHLevel1X 2 2 14" xfId="38692"/>
    <cellStyle name="SAPBEXHLevel1X 2 2 15" xfId="38835"/>
    <cellStyle name="SAPBEXHLevel1X 2 2 16" xfId="38979"/>
    <cellStyle name="SAPBEXHLevel1X 2 2 17" xfId="39120"/>
    <cellStyle name="SAPBEXHLevel1X 2 2 18" xfId="39257"/>
    <cellStyle name="SAPBEXHLevel1X 2 2 19" xfId="39393"/>
    <cellStyle name="SAPBEXHLevel1X 2 2 2" xfId="1749"/>
    <cellStyle name="SAPBEXHLevel1X 2 2 2 2" xfId="2046"/>
    <cellStyle name="SAPBEXHLevel1X 2 2 2 2 2" xfId="3381"/>
    <cellStyle name="SAPBEXHLevel1X 2 2 2 2 2 2" xfId="10136"/>
    <cellStyle name="SAPBEXHLevel1X 2 2 2 2 2 2 2" xfId="16675"/>
    <cellStyle name="SAPBEXHLevel1X 2 2 2 2 2 2 2 2" xfId="26715"/>
    <cellStyle name="SAPBEXHLevel1X 2 2 2 2 2 2 3" xfId="23173"/>
    <cellStyle name="SAPBEXHLevel1X 2 2 2 2 2 3" xfId="12066"/>
    <cellStyle name="SAPBEXHLevel1X 2 2 2 2 2 3 2" xfId="18391"/>
    <cellStyle name="SAPBEXHLevel1X 2 2 2 2 2 3 2 2" xfId="27727"/>
    <cellStyle name="SAPBEXHLevel1X 2 2 2 2 2 3 3" xfId="24145"/>
    <cellStyle name="SAPBEXHLevel1X 2 2 2 2 2 4" xfId="7957"/>
    <cellStyle name="SAPBEXHLevel1X 2 2 2 2 2 4 2" xfId="21961"/>
    <cellStyle name="SAPBEXHLevel1X 2 2 2 2 2 5" xfId="15115"/>
    <cellStyle name="SAPBEXHLevel1X 2 2 2 2 2 5 2" xfId="25647"/>
    <cellStyle name="SAPBEXHLevel1X 2 2 2 2 2 6" xfId="19851"/>
    <cellStyle name="SAPBEXHLevel1X 2 2 2 2 3" xfId="3854"/>
    <cellStyle name="SAPBEXHLevel1X 2 2 2 2 3 2" xfId="10609"/>
    <cellStyle name="SAPBEXHLevel1X 2 2 2 2 3 2 2" xfId="16998"/>
    <cellStyle name="SAPBEXHLevel1X 2 2 2 2 3 2 2 2" xfId="26987"/>
    <cellStyle name="SAPBEXHLevel1X 2 2 2 2 3 2 3" xfId="23439"/>
    <cellStyle name="SAPBEXHLevel1X 2 2 2 2 3 3" xfId="12539"/>
    <cellStyle name="SAPBEXHLevel1X 2 2 2 2 3 3 2" xfId="18862"/>
    <cellStyle name="SAPBEXHLevel1X 2 2 2 2 3 3 2 2" xfId="27997"/>
    <cellStyle name="SAPBEXHLevel1X 2 2 2 2 3 3 3" xfId="24409"/>
    <cellStyle name="SAPBEXHLevel1X 2 2 2 2 3 4" xfId="8403"/>
    <cellStyle name="SAPBEXHLevel1X 2 2 2 2 3 4 2" xfId="22397"/>
    <cellStyle name="SAPBEXHLevel1X 2 2 2 2 3 5" xfId="15586"/>
    <cellStyle name="SAPBEXHLevel1X 2 2 2 2 3 5 2" xfId="25917"/>
    <cellStyle name="SAPBEXHLevel1X 2 2 2 2 3 6" xfId="20115"/>
    <cellStyle name="SAPBEXHLevel1X 2 2 2 2 4" xfId="6643"/>
    <cellStyle name="SAPBEXHLevel1X 2 2 2 2 4 2" xfId="13821"/>
    <cellStyle name="SAPBEXHLevel1X 2 2 2 2 4 2 2" xfId="24967"/>
    <cellStyle name="SAPBEXHLevel1X 2 2 2 2 4 3" xfId="21217"/>
    <cellStyle name="SAPBEXHLevel1X 2 2 2 2 5" xfId="8826"/>
    <cellStyle name="SAPBEXHLevel1X 2 2 2 2 5 2" xfId="15799"/>
    <cellStyle name="SAPBEXHLevel1X 2 2 2 2 5 2 2" xfId="26025"/>
    <cellStyle name="SAPBEXHLevel1X 2 2 2 2 5 3" xfId="22517"/>
    <cellStyle name="SAPBEXHLevel1X 2 2 2 2 6" xfId="10940"/>
    <cellStyle name="SAPBEXHLevel1X 2 2 2 2 6 2" xfId="17272"/>
    <cellStyle name="SAPBEXHLevel1X 2 2 2 2 6 2 2" xfId="27051"/>
    <cellStyle name="SAPBEXHLevel1X 2 2 2 2 6 3" xfId="23503"/>
    <cellStyle name="SAPBEXHLevel1X 2 2 2 2 7" xfId="12731"/>
    <cellStyle name="SAPBEXHLevel1X 2 2 2 2 7 2" xfId="24515"/>
    <cellStyle name="SAPBEXHLevel1X 2 2 2 2 8" xfId="19334"/>
    <cellStyle name="SAPBEXHLevel1X 2 2 2 3" xfId="3118"/>
    <cellStyle name="SAPBEXHLevel1X 2 2 2 3 2" xfId="9884"/>
    <cellStyle name="SAPBEXHLevel1X 2 2 2 3 2 2" xfId="16499"/>
    <cellStyle name="SAPBEXHLevel1X 2 2 2 3 2 2 2" xfId="26578"/>
    <cellStyle name="SAPBEXHLevel1X 2 2 2 3 2 3" xfId="23036"/>
    <cellStyle name="SAPBEXHLevel1X 2 2 2 3 3" xfId="11821"/>
    <cellStyle name="SAPBEXHLevel1X 2 2 2 3 3 2" xfId="18146"/>
    <cellStyle name="SAPBEXHLevel1X 2 2 2 3 3 2 2" xfId="27592"/>
    <cellStyle name="SAPBEXHLevel1X 2 2 2 3 3 3" xfId="24010"/>
    <cellStyle name="SAPBEXHLevel1X 2 2 2 3 4" xfId="7705"/>
    <cellStyle name="SAPBEXHLevel1X 2 2 2 3 4 2" xfId="21785"/>
    <cellStyle name="SAPBEXHLevel1X 2 2 2 3 5" xfId="14869"/>
    <cellStyle name="SAPBEXHLevel1X 2 2 2 3 5 2" xfId="25512"/>
    <cellStyle name="SAPBEXHLevel1X 2 2 2 3 6" xfId="19716"/>
    <cellStyle name="SAPBEXHLevel1X 2 2 2 4" xfId="3623"/>
    <cellStyle name="SAPBEXHLevel1X 2 2 2 4 2" xfId="10378"/>
    <cellStyle name="SAPBEXHLevel1X 2 2 2 4 2 2" xfId="16842"/>
    <cellStyle name="SAPBEXHLevel1X 2 2 2 4 2 2 2" xfId="26852"/>
    <cellStyle name="SAPBEXHLevel1X 2 2 2 4 2 3" xfId="23304"/>
    <cellStyle name="SAPBEXHLevel1X 2 2 2 4 3" xfId="12308"/>
    <cellStyle name="SAPBEXHLevel1X 2 2 2 4 3 2" xfId="18631"/>
    <cellStyle name="SAPBEXHLevel1X 2 2 2 4 3 2 2" xfId="27862"/>
    <cellStyle name="SAPBEXHLevel1X 2 2 2 4 3 3" xfId="24274"/>
    <cellStyle name="SAPBEXHLevel1X 2 2 2 4 4" xfId="8199"/>
    <cellStyle name="SAPBEXHLevel1X 2 2 2 4 4 2" xfId="22196"/>
    <cellStyle name="SAPBEXHLevel1X 2 2 2 4 5" xfId="15355"/>
    <cellStyle name="SAPBEXHLevel1X 2 2 2 4 5 2" xfId="25782"/>
    <cellStyle name="SAPBEXHLevel1X 2 2 2 4 6" xfId="19980"/>
    <cellStyle name="SAPBEXHLevel1X 2 2 2 5" xfId="4300"/>
    <cellStyle name="SAPBEXHLevel1X 2 2 2 5 2" xfId="20354"/>
    <cellStyle name="SAPBEXHLevel1X 2 2 2 6" xfId="19271"/>
    <cellStyle name="SAPBEXHLevel1X 2 2 2 7" xfId="28340"/>
    <cellStyle name="SAPBEXHLevel1X 2 2 20" xfId="39531"/>
    <cellStyle name="SAPBEXHLevel1X 2 2 21" xfId="39656"/>
    <cellStyle name="SAPBEXHLevel1X 2 2 22" xfId="39778"/>
    <cellStyle name="SAPBEXHLevel1X 2 2 23" xfId="39897"/>
    <cellStyle name="SAPBEXHLevel1X 2 2 24" xfId="40010"/>
    <cellStyle name="SAPBEXHLevel1X 2 2 25" xfId="40117"/>
    <cellStyle name="SAPBEXHLevel1X 2 2 26" xfId="40206"/>
    <cellStyle name="SAPBEXHLevel1X 2 2 27" xfId="40301"/>
    <cellStyle name="SAPBEXHLevel1X 2 2 28" xfId="40382"/>
    <cellStyle name="SAPBEXHLevel1X 2 2 29" xfId="40443"/>
    <cellStyle name="SAPBEXHLevel1X 2 2 3" xfId="2288"/>
    <cellStyle name="SAPBEXHLevel1X 2 2 3 2" xfId="2904"/>
    <cellStyle name="SAPBEXHLevel1X 2 2 3 2 2" xfId="7491"/>
    <cellStyle name="SAPBEXHLevel1X 2 2 3 2 2 2" xfId="14658"/>
    <cellStyle name="SAPBEXHLevel1X 2 2 3 2 2 2 2" xfId="25369"/>
    <cellStyle name="SAPBEXHLevel1X 2 2 3 2 2 3" xfId="21628"/>
    <cellStyle name="SAPBEXHLevel1X 2 2 3 2 3" xfId="9671"/>
    <cellStyle name="SAPBEXHLevel1X 2 2 3 2 3 2" xfId="16319"/>
    <cellStyle name="SAPBEXHLevel1X 2 2 3 2 3 2 2" xfId="26433"/>
    <cellStyle name="SAPBEXHLevel1X 2 2 3 2 3 3" xfId="22901"/>
    <cellStyle name="SAPBEXHLevel1X 2 2 3 2 4" xfId="11623"/>
    <cellStyle name="SAPBEXHLevel1X 2 2 3 2 4 2" xfId="17950"/>
    <cellStyle name="SAPBEXHLevel1X 2 2 3 2 4 2 2" xfId="27449"/>
    <cellStyle name="SAPBEXHLevel1X 2 2 3 2 4 3" xfId="23877"/>
    <cellStyle name="SAPBEXHLevel1X 2 2 3 2 5" xfId="5341"/>
    <cellStyle name="SAPBEXHLevel1X 2 2 3 2 5 2" xfId="20838"/>
    <cellStyle name="SAPBEXHLevel1X 2 2 3 2 6" xfId="12886"/>
    <cellStyle name="SAPBEXHLevel1X 2 2 3 2 6 2" xfId="24630"/>
    <cellStyle name="SAPBEXHLevel1X 2 2 3 2 7" xfId="19583"/>
    <cellStyle name="SAPBEXHLevel1X 2 2 3 3" xfId="2744"/>
    <cellStyle name="SAPBEXHLevel1X 2 2 3 3 2" xfId="9523"/>
    <cellStyle name="SAPBEXHLevel1X 2 2 3 3 2 2" xfId="16174"/>
    <cellStyle name="SAPBEXHLevel1X 2 2 3 3 2 2 2" xfId="26312"/>
    <cellStyle name="SAPBEXHLevel1X 2 2 3 3 2 3" xfId="22788"/>
    <cellStyle name="SAPBEXHLevel1X 2 2 3 3 3" xfId="11483"/>
    <cellStyle name="SAPBEXHLevel1X 2 2 3 3 3 2" xfId="17811"/>
    <cellStyle name="SAPBEXHLevel1X 2 2 3 3 3 2 2" xfId="27331"/>
    <cellStyle name="SAPBEXHLevel1X 2 2 3 3 3 3" xfId="23767"/>
    <cellStyle name="SAPBEXHLevel1X 2 2 3 3 4" xfId="7342"/>
    <cellStyle name="SAPBEXHLevel1X 2 2 3 3 4 2" xfId="21501"/>
    <cellStyle name="SAPBEXHLevel1X 2 2 3 3 5" xfId="14515"/>
    <cellStyle name="SAPBEXHLevel1X 2 2 3 3 5 2" xfId="25250"/>
    <cellStyle name="SAPBEXHLevel1X 2 2 3 3 6" xfId="19472"/>
    <cellStyle name="SAPBEXHLevel1X 2 2 3 4" xfId="6885"/>
    <cellStyle name="SAPBEXHLevel1X 2 2 3 4 2" xfId="14059"/>
    <cellStyle name="SAPBEXHLevel1X 2 2 3 4 2 2" xfId="25079"/>
    <cellStyle name="SAPBEXHLevel1X 2 2 3 4 3" xfId="21321"/>
    <cellStyle name="SAPBEXHLevel1X 2 2 3 5" xfId="9068"/>
    <cellStyle name="SAPBEXHLevel1X 2 2 3 5 2" xfId="15955"/>
    <cellStyle name="SAPBEXHLevel1X 2 2 3 5 2 2" xfId="26141"/>
    <cellStyle name="SAPBEXHLevel1X 2 2 3 5 3" xfId="22625"/>
    <cellStyle name="SAPBEXHLevel1X 2 2 3 6" xfId="11129"/>
    <cellStyle name="SAPBEXHLevel1X 2 2 3 6 2" xfId="17458"/>
    <cellStyle name="SAPBEXHLevel1X 2 2 3 6 2 2" xfId="27161"/>
    <cellStyle name="SAPBEXHLevel1X 2 2 3 6 3" xfId="23605"/>
    <cellStyle name="SAPBEXHLevel1X 2 2 3 7" xfId="4446"/>
    <cellStyle name="SAPBEXHLevel1X 2 2 3 7 2" xfId="20490"/>
    <cellStyle name="SAPBEXHLevel1X 2 2 3 8" xfId="4233"/>
    <cellStyle name="SAPBEXHLevel1X 2 2 3 8 2" xfId="20304"/>
    <cellStyle name="SAPBEXHLevel1X 2 2 30" xfId="40485"/>
    <cellStyle name="SAPBEXHLevel1X 2 2 4" xfId="2712"/>
    <cellStyle name="SAPBEXHLevel1X 2 2 4 2" xfId="9491"/>
    <cellStyle name="SAPBEXHLevel1X 2 2 4 2 2" xfId="16142"/>
    <cellStyle name="SAPBEXHLevel1X 2 2 4 2 2 2" xfId="26281"/>
    <cellStyle name="SAPBEXHLevel1X 2 2 4 2 3" xfId="22757"/>
    <cellStyle name="SAPBEXHLevel1X 2 2 4 3" xfId="11451"/>
    <cellStyle name="SAPBEXHLevel1X 2 2 4 3 2" xfId="17779"/>
    <cellStyle name="SAPBEXHLevel1X 2 2 4 3 2 2" xfId="27300"/>
    <cellStyle name="SAPBEXHLevel1X 2 2 4 3 3" xfId="23736"/>
    <cellStyle name="SAPBEXHLevel1X 2 2 4 4" xfId="7310"/>
    <cellStyle name="SAPBEXHLevel1X 2 2 4 4 2" xfId="21469"/>
    <cellStyle name="SAPBEXHLevel1X 2 2 4 5" xfId="14483"/>
    <cellStyle name="SAPBEXHLevel1X 2 2 4 5 2" xfId="25219"/>
    <cellStyle name="SAPBEXHLevel1X 2 2 4 6" xfId="19441"/>
    <cellStyle name="SAPBEXHLevel1X 2 2 5" xfId="28133"/>
    <cellStyle name="SAPBEXHLevel1X 2 2 6" xfId="37561"/>
    <cellStyle name="SAPBEXHLevel1X 2 2 7" xfId="37689"/>
    <cellStyle name="SAPBEXHLevel1X 2 2 8" xfId="37829"/>
    <cellStyle name="SAPBEXHLevel1X 2 2 9" xfId="37977"/>
    <cellStyle name="SAPBEXHLevel1X 2 20" xfId="38825"/>
    <cellStyle name="SAPBEXHLevel1X 2 21" xfId="38969"/>
    <cellStyle name="SAPBEXHLevel1X 2 22" xfId="39110"/>
    <cellStyle name="SAPBEXHLevel1X 2 23" xfId="39247"/>
    <cellStyle name="SAPBEXHLevel1X 2 24" xfId="39383"/>
    <cellStyle name="SAPBEXHLevel1X 2 25" xfId="39521"/>
    <cellStyle name="SAPBEXHLevel1X 2 26" xfId="39212"/>
    <cellStyle name="SAPBEXHLevel1X 2 27" xfId="37848"/>
    <cellStyle name="SAPBEXHLevel1X 2 28" xfId="39484"/>
    <cellStyle name="SAPBEXHLevel1X 2 29" xfId="39367"/>
    <cellStyle name="SAPBEXHLevel1X 2 3" xfId="1084"/>
    <cellStyle name="SAPBEXHLevel1X 2 3 10" xfId="37872"/>
    <cellStyle name="SAPBEXHLevel1X 2 3 11" xfId="38016"/>
    <cellStyle name="SAPBEXHLevel1X 2 3 12" xfId="38159"/>
    <cellStyle name="SAPBEXHLevel1X 2 3 13" xfId="38300"/>
    <cellStyle name="SAPBEXHLevel1X 2 3 14" xfId="38442"/>
    <cellStyle name="SAPBEXHLevel1X 2 3 15" xfId="38585"/>
    <cellStyle name="SAPBEXHLevel1X 2 3 16" xfId="38728"/>
    <cellStyle name="SAPBEXHLevel1X 2 3 17" xfId="38871"/>
    <cellStyle name="SAPBEXHLevel1X 2 3 18" xfId="39015"/>
    <cellStyle name="SAPBEXHLevel1X 2 3 19" xfId="39156"/>
    <cellStyle name="SAPBEXHLevel1X 2 3 2" xfId="1724"/>
    <cellStyle name="SAPBEXHLevel1X 2 3 2 2" xfId="1361"/>
    <cellStyle name="SAPBEXHLevel1X 2 3 2 2 2" xfId="3357"/>
    <cellStyle name="SAPBEXHLevel1X 2 3 2 2 2 2" xfId="10112"/>
    <cellStyle name="SAPBEXHLevel1X 2 3 2 2 2 2 2" xfId="16653"/>
    <cellStyle name="SAPBEXHLevel1X 2 3 2 2 2 2 2 2" xfId="26693"/>
    <cellStyle name="SAPBEXHLevel1X 2 3 2 2 2 2 3" xfId="23151"/>
    <cellStyle name="SAPBEXHLevel1X 2 3 2 2 2 3" xfId="12042"/>
    <cellStyle name="SAPBEXHLevel1X 2 3 2 2 2 3 2" xfId="18367"/>
    <cellStyle name="SAPBEXHLevel1X 2 3 2 2 2 3 2 2" xfId="27705"/>
    <cellStyle name="SAPBEXHLevel1X 2 3 2 2 2 3 3" xfId="24123"/>
    <cellStyle name="SAPBEXHLevel1X 2 3 2 2 2 4" xfId="7933"/>
    <cellStyle name="SAPBEXHLevel1X 2 3 2 2 2 4 2" xfId="21937"/>
    <cellStyle name="SAPBEXHLevel1X 2 3 2 2 2 5" xfId="15091"/>
    <cellStyle name="SAPBEXHLevel1X 2 3 2 2 2 5 2" xfId="25625"/>
    <cellStyle name="SAPBEXHLevel1X 2 3 2 2 2 6" xfId="19829"/>
    <cellStyle name="SAPBEXHLevel1X 2 3 2 2 3" xfId="3830"/>
    <cellStyle name="SAPBEXHLevel1X 2 3 2 2 3 2" xfId="10585"/>
    <cellStyle name="SAPBEXHLevel1X 2 3 2 2 3 2 2" xfId="16976"/>
    <cellStyle name="SAPBEXHLevel1X 2 3 2 2 3 2 2 2" xfId="26965"/>
    <cellStyle name="SAPBEXHLevel1X 2 3 2 2 3 2 3" xfId="23417"/>
    <cellStyle name="SAPBEXHLevel1X 2 3 2 2 3 3" xfId="12515"/>
    <cellStyle name="SAPBEXHLevel1X 2 3 2 2 3 3 2" xfId="18838"/>
    <cellStyle name="SAPBEXHLevel1X 2 3 2 2 3 3 2 2" xfId="27975"/>
    <cellStyle name="SAPBEXHLevel1X 2 3 2 2 3 3 3" xfId="24387"/>
    <cellStyle name="SAPBEXHLevel1X 2 3 2 2 3 4" xfId="8379"/>
    <cellStyle name="SAPBEXHLevel1X 2 3 2 2 3 4 2" xfId="22373"/>
    <cellStyle name="SAPBEXHLevel1X 2 3 2 2 3 5" xfId="15562"/>
    <cellStyle name="SAPBEXHLevel1X 2 3 2 2 3 5 2" xfId="25895"/>
    <cellStyle name="SAPBEXHLevel1X 2 3 2 2 3 6" xfId="20093"/>
    <cellStyle name="SAPBEXHLevel1X 2 3 2 2 4" xfId="6155"/>
    <cellStyle name="SAPBEXHLevel1X 2 3 2 2 4 2" xfId="13395"/>
    <cellStyle name="SAPBEXHLevel1X 2 3 2 2 4 2 2" xfId="24871"/>
    <cellStyle name="SAPBEXHLevel1X 2 3 2 2 4 3" xfId="21122"/>
    <cellStyle name="SAPBEXHLevel1X 2 3 2 2 5" xfId="5818"/>
    <cellStyle name="SAPBEXHLevel1X 2 3 2 2 5 2" xfId="13106"/>
    <cellStyle name="SAPBEXHLevel1X 2 3 2 2 5 2 2" xfId="24740"/>
    <cellStyle name="SAPBEXHLevel1X 2 3 2 2 5 3" xfId="20991"/>
    <cellStyle name="SAPBEXHLevel1X 2 3 2 2 6" xfId="5873"/>
    <cellStyle name="SAPBEXHLevel1X 2 3 2 2 6 2" xfId="13142"/>
    <cellStyle name="SAPBEXHLevel1X 2 3 2 2 6 2 2" xfId="24759"/>
    <cellStyle name="SAPBEXHLevel1X 2 3 2 2 6 3" xfId="21010"/>
    <cellStyle name="SAPBEXHLevel1X 2 3 2 2 7" xfId="4275"/>
    <cellStyle name="SAPBEXHLevel1X 2 3 2 2 7 2" xfId="20338"/>
    <cellStyle name="SAPBEXHLevel1X 2 3 2 2 8" xfId="19133"/>
    <cellStyle name="SAPBEXHLevel1X 2 3 2 3" xfId="3094"/>
    <cellStyle name="SAPBEXHLevel1X 2 3 2 3 2" xfId="9860"/>
    <cellStyle name="SAPBEXHLevel1X 2 3 2 3 2 2" xfId="16477"/>
    <cellStyle name="SAPBEXHLevel1X 2 3 2 3 2 2 2" xfId="26556"/>
    <cellStyle name="SAPBEXHLevel1X 2 3 2 3 2 3" xfId="23014"/>
    <cellStyle name="SAPBEXHLevel1X 2 3 2 3 3" xfId="11797"/>
    <cellStyle name="SAPBEXHLevel1X 2 3 2 3 3 2" xfId="18122"/>
    <cellStyle name="SAPBEXHLevel1X 2 3 2 3 3 2 2" xfId="27570"/>
    <cellStyle name="SAPBEXHLevel1X 2 3 2 3 3 3" xfId="23988"/>
    <cellStyle name="SAPBEXHLevel1X 2 3 2 3 4" xfId="7681"/>
    <cellStyle name="SAPBEXHLevel1X 2 3 2 3 4 2" xfId="21763"/>
    <cellStyle name="SAPBEXHLevel1X 2 3 2 3 5" xfId="14845"/>
    <cellStyle name="SAPBEXHLevel1X 2 3 2 3 5 2" xfId="25490"/>
    <cellStyle name="SAPBEXHLevel1X 2 3 2 3 6" xfId="19694"/>
    <cellStyle name="SAPBEXHLevel1X 2 3 2 4" xfId="3599"/>
    <cellStyle name="SAPBEXHLevel1X 2 3 2 4 2" xfId="10354"/>
    <cellStyle name="SAPBEXHLevel1X 2 3 2 4 2 2" xfId="16820"/>
    <cellStyle name="SAPBEXHLevel1X 2 3 2 4 2 2 2" xfId="26830"/>
    <cellStyle name="SAPBEXHLevel1X 2 3 2 4 2 3" xfId="23282"/>
    <cellStyle name="SAPBEXHLevel1X 2 3 2 4 3" xfId="12284"/>
    <cellStyle name="SAPBEXHLevel1X 2 3 2 4 3 2" xfId="18607"/>
    <cellStyle name="SAPBEXHLevel1X 2 3 2 4 3 2 2" xfId="27840"/>
    <cellStyle name="SAPBEXHLevel1X 2 3 2 4 3 3" xfId="24252"/>
    <cellStyle name="SAPBEXHLevel1X 2 3 2 4 4" xfId="8175"/>
    <cellStyle name="SAPBEXHLevel1X 2 3 2 4 4 2" xfId="22172"/>
    <cellStyle name="SAPBEXHLevel1X 2 3 2 4 5" xfId="15331"/>
    <cellStyle name="SAPBEXHLevel1X 2 3 2 4 5 2" xfId="25760"/>
    <cellStyle name="SAPBEXHLevel1X 2 3 2 4 6" xfId="19958"/>
    <cellStyle name="SAPBEXHLevel1X 2 3 2 5" xfId="4027"/>
    <cellStyle name="SAPBEXHLevel1X 2 3 2 5 2" xfId="20188"/>
    <cellStyle name="SAPBEXHLevel1X 2 3 2 6" xfId="19249"/>
    <cellStyle name="SAPBEXHLevel1X 2 3 2 7" xfId="28318"/>
    <cellStyle name="SAPBEXHLevel1X 2 3 20" xfId="39290"/>
    <cellStyle name="SAPBEXHLevel1X 2 3 21" xfId="39431"/>
    <cellStyle name="SAPBEXHLevel1X 2 3 22" xfId="39565"/>
    <cellStyle name="SAPBEXHLevel1X 2 3 23" xfId="39693"/>
    <cellStyle name="SAPBEXHLevel1X 2 3 24" xfId="39811"/>
    <cellStyle name="SAPBEXHLevel1X 2 3 25" xfId="39929"/>
    <cellStyle name="SAPBEXHLevel1X 2 3 26" xfId="40042"/>
    <cellStyle name="SAPBEXHLevel1X 2 3 27" xfId="40144"/>
    <cellStyle name="SAPBEXHLevel1X 2 3 28" xfId="40242"/>
    <cellStyle name="SAPBEXHLevel1X 2 3 29" xfId="40334"/>
    <cellStyle name="SAPBEXHLevel1X 2 3 3" xfId="2129"/>
    <cellStyle name="SAPBEXHLevel1X 2 3 3 2" xfId="5212"/>
    <cellStyle name="SAPBEXHLevel1X 2 3 3 2 2" xfId="12787"/>
    <cellStyle name="SAPBEXHLevel1X 2 3 3 2 2 2" xfId="24559"/>
    <cellStyle name="SAPBEXHLevel1X 2 3 3 2 3" xfId="20744"/>
    <cellStyle name="SAPBEXHLevel1X 2 3 3 3" xfId="6726"/>
    <cellStyle name="SAPBEXHLevel1X 2 3 3 3 2" xfId="13902"/>
    <cellStyle name="SAPBEXHLevel1X 2 3 3 3 2 2" xfId="25009"/>
    <cellStyle name="SAPBEXHLevel1X 2 3 3 3 3" xfId="21255"/>
    <cellStyle name="SAPBEXHLevel1X 2 3 3 4" xfId="8909"/>
    <cellStyle name="SAPBEXHLevel1X 2 3 3 4 2" xfId="15855"/>
    <cellStyle name="SAPBEXHLevel1X 2 3 3 4 2 2" xfId="26069"/>
    <cellStyle name="SAPBEXHLevel1X 2 3 3 4 3" xfId="22557"/>
    <cellStyle name="SAPBEXHLevel1X 2 3 3 5" xfId="11018"/>
    <cellStyle name="SAPBEXHLevel1X 2 3 3 5 2" xfId="17348"/>
    <cellStyle name="SAPBEXHLevel1X 2 3 3 5 2 2" xfId="27092"/>
    <cellStyle name="SAPBEXHLevel1X 2 3 3 5 3" xfId="23540"/>
    <cellStyle name="SAPBEXHLevel1X 2 3 3 6" xfId="4422"/>
    <cellStyle name="SAPBEXHLevel1X 2 3 3 6 2" xfId="20466"/>
    <cellStyle name="SAPBEXHLevel1X 2 3 3 7" xfId="4851"/>
    <cellStyle name="SAPBEXHLevel1X 2 3 3 7 2" xfId="20685"/>
    <cellStyle name="SAPBEXHLevel1X 2 3 30" xfId="40407"/>
    <cellStyle name="SAPBEXHLevel1X 2 3 31" xfId="40464"/>
    <cellStyle name="SAPBEXHLevel1X 2 3 4" xfId="2816"/>
    <cellStyle name="SAPBEXHLevel1X 2 3 4 2" xfId="9587"/>
    <cellStyle name="SAPBEXHLevel1X 2 3 4 2 2" xfId="16238"/>
    <cellStyle name="SAPBEXHLevel1X 2 3 4 2 2 2" xfId="26364"/>
    <cellStyle name="SAPBEXHLevel1X 2 3 4 2 3" xfId="22839"/>
    <cellStyle name="SAPBEXHLevel1X 2 3 4 3" xfId="11542"/>
    <cellStyle name="SAPBEXHLevel1X 2 3 4 3 2" xfId="17869"/>
    <cellStyle name="SAPBEXHLevel1X 2 3 4 3 2 2" xfId="27380"/>
    <cellStyle name="SAPBEXHLevel1X 2 3 4 3 3" xfId="23815"/>
    <cellStyle name="SAPBEXHLevel1X 2 3 4 4" xfId="7406"/>
    <cellStyle name="SAPBEXHLevel1X 2 3 4 4 2" xfId="21559"/>
    <cellStyle name="SAPBEXHLevel1X 2 3 4 5" xfId="14574"/>
    <cellStyle name="SAPBEXHLevel1X 2 3 4 5 2" xfId="25300"/>
    <cellStyle name="SAPBEXHLevel1X 2 3 4 6" xfId="19521"/>
    <cellStyle name="SAPBEXHLevel1X 2 3 5" xfId="2880"/>
    <cellStyle name="SAPBEXHLevel1X 2 3 5 2" xfId="9647"/>
    <cellStyle name="SAPBEXHLevel1X 2 3 5 2 2" xfId="16296"/>
    <cellStyle name="SAPBEXHLevel1X 2 3 5 2 2 2" xfId="26411"/>
    <cellStyle name="SAPBEXHLevel1X 2 3 5 2 3" xfId="22879"/>
    <cellStyle name="SAPBEXHLevel1X 2 3 5 3" xfId="11600"/>
    <cellStyle name="SAPBEXHLevel1X 2 3 5 3 2" xfId="17927"/>
    <cellStyle name="SAPBEXHLevel1X 2 3 5 3 2 2" xfId="27427"/>
    <cellStyle name="SAPBEXHLevel1X 2 3 5 3 3" xfId="23855"/>
    <cellStyle name="SAPBEXHLevel1X 2 3 5 4" xfId="7467"/>
    <cellStyle name="SAPBEXHLevel1X 2 3 5 4 2" xfId="21605"/>
    <cellStyle name="SAPBEXHLevel1X 2 3 5 5" xfId="14634"/>
    <cellStyle name="SAPBEXHLevel1X 2 3 5 5 2" xfId="25347"/>
    <cellStyle name="SAPBEXHLevel1X 2 3 5 6" xfId="19561"/>
    <cellStyle name="SAPBEXHLevel1X 2 3 6" xfId="28183"/>
    <cellStyle name="SAPBEXHLevel1X 2 3 7" xfId="37458"/>
    <cellStyle name="SAPBEXHLevel1X 2 3 8" xfId="36958"/>
    <cellStyle name="SAPBEXHLevel1X 2 3 9" xfId="37733"/>
    <cellStyle name="SAPBEXHLevel1X 2 30" xfId="39832"/>
    <cellStyle name="SAPBEXHLevel1X 2 31" xfId="39185"/>
    <cellStyle name="SAPBEXHLevel1X 2 32" xfId="40176"/>
    <cellStyle name="SAPBEXHLevel1X 2 33" xfId="40323"/>
    <cellStyle name="SAPBEXHLevel1X 2 34" xfId="40275"/>
    <cellStyle name="SAPBEXHLevel1X 2 4" xfId="1132"/>
    <cellStyle name="SAPBEXHLevel1X 2 4 10" xfId="37525"/>
    <cellStyle name="SAPBEXHLevel1X 2 4 11" xfId="37750"/>
    <cellStyle name="SAPBEXHLevel1X 2 4 12" xfId="38070"/>
    <cellStyle name="SAPBEXHLevel1X 2 4 13" xfId="38212"/>
    <cellStyle name="SAPBEXHLevel1X 2 4 14" xfId="38353"/>
    <cellStyle name="SAPBEXHLevel1X 2 4 15" xfId="38496"/>
    <cellStyle name="SAPBEXHLevel1X 2 4 16" xfId="38638"/>
    <cellStyle name="SAPBEXHLevel1X 2 4 17" xfId="38782"/>
    <cellStyle name="SAPBEXHLevel1X 2 4 18" xfId="38927"/>
    <cellStyle name="SAPBEXHLevel1X 2 4 19" xfId="39070"/>
    <cellStyle name="SAPBEXHLevel1X 2 4 2" xfId="1752"/>
    <cellStyle name="SAPBEXHLevel1X 2 4 2 2" xfId="957"/>
    <cellStyle name="SAPBEXHLevel1X 2 4 2 2 2" xfId="3384"/>
    <cellStyle name="SAPBEXHLevel1X 2 4 2 2 2 2" xfId="10139"/>
    <cellStyle name="SAPBEXHLevel1X 2 4 2 2 2 2 2" xfId="16678"/>
    <cellStyle name="SAPBEXHLevel1X 2 4 2 2 2 2 2 2" xfId="26718"/>
    <cellStyle name="SAPBEXHLevel1X 2 4 2 2 2 2 3" xfId="23176"/>
    <cellStyle name="SAPBEXHLevel1X 2 4 2 2 2 3" xfId="12069"/>
    <cellStyle name="SAPBEXHLevel1X 2 4 2 2 2 3 2" xfId="18394"/>
    <cellStyle name="SAPBEXHLevel1X 2 4 2 2 2 3 2 2" xfId="27730"/>
    <cellStyle name="SAPBEXHLevel1X 2 4 2 2 2 3 3" xfId="24148"/>
    <cellStyle name="SAPBEXHLevel1X 2 4 2 2 2 4" xfId="7960"/>
    <cellStyle name="SAPBEXHLevel1X 2 4 2 2 2 4 2" xfId="21964"/>
    <cellStyle name="SAPBEXHLevel1X 2 4 2 2 2 5" xfId="15118"/>
    <cellStyle name="SAPBEXHLevel1X 2 4 2 2 2 5 2" xfId="25650"/>
    <cellStyle name="SAPBEXHLevel1X 2 4 2 2 2 6" xfId="19854"/>
    <cellStyle name="SAPBEXHLevel1X 2 4 2 2 3" xfId="3857"/>
    <cellStyle name="SAPBEXHLevel1X 2 4 2 2 3 2" xfId="10612"/>
    <cellStyle name="SAPBEXHLevel1X 2 4 2 2 3 2 2" xfId="17001"/>
    <cellStyle name="SAPBEXHLevel1X 2 4 2 2 3 2 2 2" xfId="26990"/>
    <cellStyle name="SAPBEXHLevel1X 2 4 2 2 3 2 3" xfId="23442"/>
    <cellStyle name="SAPBEXHLevel1X 2 4 2 2 3 3" xfId="12542"/>
    <cellStyle name="SAPBEXHLevel1X 2 4 2 2 3 3 2" xfId="18865"/>
    <cellStyle name="SAPBEXHLevel1X 2 4 2 2 3 3 2 2" xfId="28000"/>
    <cellStyle name="SAPBEXHLevel1X 2 4 2 2 3 3 3" xfId="24412"/>
    <cellStyle name="SAPBEXHLevel1X 2 4 2 2 3 4" xfId="8406"/>
    <cellStyle name="SAPBEXHLevel1X 2 4 2 2 3 4 2" xfId="22400"/>
    <cellStyle name="SAPBEXHLevel1X 2 4 2 2 3 5" xfId="15589"/>
    <cellStyle name="SAPBEXHLevel1X 2 4 2 2 3 5 2" xfId="25920"/>
    <cellStyle name="SAPBEXHLevel1X 2 4 2 2 3 6" xfId="20118"/>
    <cellStyle name="SAPBEXHLevel1X 2 4 2 2 4" xfId="5998"/>
    <cellStyle name="SAPBEXHLevel1X 2 4 2 2 4 2" xfId="13259"/>
    <cellStyle name="SAPBEXHLevel1X 2 4 2 2 4 2 2" xfId="24824"/>
    <cellStyle name="SAPBEXHLevel1X 2 4 2 2 4 3" xfId="21075"/>
    <cellStyle name="SAPBEXHLevel1X 2 4 2 2 5" xfId="5770"/>
    <cellStyle name="SAPBEXHLevel1X 2 4 2 2 5 2" xfId="13086"/>
    <cellStyle name="SAPBEXHLevel1X 2 4 2 2 5 2 2" xfId="24733"/>
    <cellStyle name="SAPBEXHLevel1X 2 4 2 2 5 3" xfId="20984"/>
    <cellStyle name="SAPBEXHLevel1X 2 4 2 2 6" xfId="5812"/>
    <cellStyle name="SAPBEXHLevel1X 2 4 2 2 6 2" xfId="13101"/>
    <cellStyle name="SAPBEXHLevel1X 2 4 2 2 6 2 2" xfId="24739"/>
    <cellStyle name="SAPBEXHLevel1X 2 4 2 2 6 3" xfId="20990"/>
    <cellStyle name="SAPBEXHLevel1X 2 4 2 2 7" xfId="4262"/>
    <cellStyle name="SAPBEXHLevel1X 2 4 2 2 7 2" xfId="20327"/>
    <cellStyle name="SAPBEXHLevel1X 2 4 2 2 8" xfId="19106"/>
    <cellStyle name="SAPBEXHLevel1X 2 4 2 3" xfId="3121"/>
    <cellStyle name="SAPBEXHLevel1X 2 4 2 3 2" xfId="9887"/>
    <cellStyle name="SAPBEXHLevel1X 2 4 2 3 2 2" xfId="16502"/>
    <cellStyle name="SAPBEXHLevel1X 2 4 2 3 2 2 2" xfId="26581"/>
    <cellStyle name="SAPBEXHLevel1X 2 4 2 3 2 3" xfId="23039"/>
    <cellStyle name="SAPBEXHLevel1X 2 4 2 3 3" xfId="11824"/>
    <cellStyle name="SAPBEXHLevel1X 2 4 2 3 3 2" xfId="18149"/>
    <cellStyle name="SAPBEXHLevel1X 2 4 2 3 3 2 2" xfId="27595"/>
    <cellStyle name="SAPBEXHLevel1X 2 4 2 3 3 3" xfId="24013"/>
    <cellStyle name="SAPBEXHLevel1X 2 4 2 3 4" xfId="7708"/>
    <cellStyle name="SAPBEXHLevel1X 2 4 2 3 4 2" xfId="21788"/>
    <cellStyle name="SAPBEXHLevel1X 2 4 2 3 5" xfId="14872"/>
    <cellStyle name="SAPBEXHLevel1X 2 4 2 3 5 2" xfId="25515"/>
    <cellStyle name="SAPBEXHLevel1X 2 4 2 3 6" xfId="19719"/>
    <cellStyle name="SAPBEXHLevel1X 2 4 2 4" xfId="3626"/>
    <cellStyle name="SAPBEXHLevel1X 2 4 2 4 2" xfId="10381"/>
    <cellStyle name="SAPBEXHLevel1X 2 4 2 4 2 2" xfId="16845"/>
    <cellStyle name="SAPBEXHLevel1X 2 4 2 4 2 2 2" xfId="26855"/>
    <cellStyle name="SAPBEXHLevel1X 2 4 2 4 2 3" xfId="23307"/>
    <cellStyle name="SAPBEXHLevel1X 2 4 2 4 3" xfId="12311"/>
    <cellStyle name="SAPBEXHLevel1X 2 4 2 4 3 2" xfId="18634"/>
    <cellStyle name="SAPBEXHLevel1X 2 4 2 4 3 2 2" xfId="27865"/>
    <cellStyle name="SAPBEXHLevel1X 2 4 2 4 3 3" xfId="24277"/>
    <cellStyle name="SAPBEXHLevel1X 2 4 2 4 4" xfId="8202"/>
    <cellStyle name="SAPBEXHLevel1X 2 4 2 4 4 2" xfId="22199"/>
    <cellStyle name="SAPBEXHLevel1X 2 4 2 4 5" xfId="15358"/>
    <cellStyle name="SAPBEXHLevel1X 2 4 2 4 5 2" xfId="25785"/>
    <cellStyle name="SAPBEXHLevel1X 2 4 2 4 6" xfId="19983"/>
    <cellStyle name="SAPBEXHLevel1X 2 4 2 5" xfId="4198"/>
    <cellStyle name="SAPBEXHLevel1X 2 4 2 5 2" xfId="20277"/>
    <cellStyle name="SAPBEXHLevel1X 2 4 2 6" xfId="19274"/>
    <cellStyle name="SAPBEXHLevel1X 2 4 2 7" xfId="28343"/>
    <cellStyle name="SAPBEXHLevel1X 2 4 20" xfId="39208"/>
    <cellStyle name="SAPBEXHLevel1X 2 4 21" xfId="39344"/>
    <cellStyle name="SAPBEXHLevel1X 2 4 22" xfId="39480"/>
    <cellStyle name="SAPBEXHLevel1X 2 4 23" xfId="39046"/>
    <cellStyle name="SAPBEXHLevel1X 2 4 24" xfId="38749"/>
    <cellStyle name="SAPBEXHLevel1X 2 4 25" xfId="39358"/>
    <cellStyle name="SAPBEXHLevel1X 2 4 26" xfId="39076"/>
    <cellStyle name="SAPBEXHLevel1X 2 4 27" xfId="39964"/>
    <cellStyle name="SAPBEXHLevel1X 2 4 28" xfId="40173"/>
    <cellStyle name="SAPBEXHLevel1X 2 4 29" xfId="40159"/>
    <cellStyle name="SAPBEXHLevel1X 2 4 3" xfId="2287"/>
    <cellStyle name="SAPBEXHLevel1X 2 4 3 2" xfId="5340"/>
    <cellStyle name="SAPBEXHLevel1X 2 4 3 2 2" xfId="12885"/>
    <cellStyle name="SAPBEXHLevel1X 2 4 3 2 2 2" xfId="24629"/>
    <cellStyle name="SAPBEXHLevel1X 2 4 3 2 3" xfId="20837"/>
    <cellStyle name="SAPBEXHLevel1X 2 4 3 3" xfId="6884"/>
    <cellStyle name="SAPBEXHLevel1X 2 4 3 3 2" xfId="14058"/>
    <cellStyle name="SAPBEXHLevel1X 2 4 3 3 2 2" xfId="25078"/>
    <cellStyle name="SAPBEXHLevel1X 2 4 3 3 3" xfId="21320"/>
    <cellStyle name="SAPBEXHLevel1X 2 4 3 4" xfId="9067"/>
    <cellStyle name="SAPBEXHLevel1X 2 4 3 4 2" xfId="15954"/>
    <cellStyle name="SAPBEXHLevel1X 2 4 3 4 2 2" xfId="26140"/>
    <cellStyle name="SAPBEXHLevel1X 2 4 3 4 3" xfId="22624"/>
    <cellStyle name="SAPBEXHLevel1X 2 4 3 5" xfId="11128"/>
    <cellStyle name="SAPBEXHLevel1X 2 4 3 5 2" xfId="17457"/>
    <cellStyle name="SAPBEXHLevel1X 2 4 3 5 2 2" xfId="27160"/>
    <cellStyle name="SAPBEXHLevel1X 2 4 3 5 3" xfId="23604"/>
    <cellStyle name="SAPBEXHLevel1X 2 4 3 6" xfId="4449"/>
    <cellStyle name="SAPBEXHLevel1X 2 4 3 6 2" xfId="20493"/>
    <cellStyle name="SAPBEXHLevel1X 2 4 3 7" xfId="4622"/>
    <cellStyle name="SAPBEXHLevel1X 2 4 3 7 2" xfId="20625"/>
    <cellStyle name="SAPBEXHLevel1X 2 4 30" xfId="38909"/>
    <cellStyle name="SAPBEXHLevel1X 2 4 31" xfId="40423"/>
    <cellStyle name="SAPBEXHLevel1X 2 4 4" xfId="2907"/>
    <cellStyle name="SAPBEXHLevel1X 2 4 4 2" xfId="9674"/>
    <cellStyle name="SAPBEXHLevel1X 2 4 4 2 2" xfId="16322"/>
    <cellStyle name="SAPBEXHLevel1X 2 4 4 2 2 2" xfId="26436"/>
    <cellStyle name="SAPBEXHLevel1X 2 4 4 2 3" xfId="22904"/>
    <cellStyle name="SAPBEXHLevel1X 2 4 4 3" xfId="11626"/>
    <cellStyle name="SAPBEXHLevel1X 2 4 4 3 2" xfId="17953"/>
    <cellStyle name="SAPBEXHLevel1X 2 4 4 3 2 2" xfId="27452"/>
    <cellStyle name="SAPBEXHLevel1X 2 4 4 3 3" xfId="23880"/>
    <cellStyle name="SAPBEXHLevel1X 2 4 4 4" xfId="7494"/>
    <cellStyle name="SAPBEXHLevel1X 2 4 4 4 2" xfId="21631"/>
    <cellStyle name="SAPBEXHLevel1X 2 4 4 5" xfId="14661"/>
    <cellStyle name="SAPBEXHLevel1X 2 4 4 5 2" xfId="25372"/>
    <cellStyle name="SAPBEXHLevel1X 2 4 4 6" xfId="19586"/>
    <cellStyle name="SAPBEXHLevel1X 2 4 5" xfId="2747"/>
    <cellStyle name="SAPBEXHLevel1X 2 4 5 2" xfId="9526"/>
    <cellStyle name="SAPBEXHLevel1X 2 4 5 2 2" xfId="16177"/>
    <cellStyle name="SAPBEXHLevel1X 2 4 5 2 2 2" xfId="26315"/>
    <cellStyle name="SAPBEXHLevel1X 2 4 5 2 3" xfId="22791"/>
    <cellStyle name="SAPBEXHLevel1X 2 4 5 3" xfId="11486"/>
    <cellStyle name="SAPBEXHLevel1X 2 4 5 3 2" xfId="17814"/>
    <cellStyle name="SAPBEXHLevel1X 2 4 5 3 2 2" xfId="27334"/>
    <cellStyle name="SAPBEXHLevel1X 2 4 5 3 3" xfId="23770"/>
    <cellStyle name="SAPBEXHLevel1X 2 4 5 4" xfId="7345"/>
    <cellStyle name="SAPBEXHLevel1X 2 4 5 4 2" xfId="21504"/>
    <cellStyle name="SAPBEXHLevel1X 2 4 5 5" xfId="14518"/>
    <cellStyle name="SAPBEXHLevel1X 2 4 5 5 2" xfId="25253"/>
    <cellStyle name="SAPBEXHLevel1X 2 4 5 6" xfId="19475"/>
    <cellStyle name="SAPBEXHLevel1X 2 4 6" xfId="28200"/>
    <cellStyle name="SAPBEXHLevel1X 2 4 7" xfId="37355"/>
    <cellStyle name="SAPBEXHLevel1X 2 4 8" xfId="37304"/>
    <cellStyle name="SAPBEXHLevel1X 2 4 9" xfId="37318"/>
    <cellStyle name="SAPBEXHLevel1X 2 5" xfId="1609"/>
    <cellStyle name="SAPBEXHLevel1X 2 5 2" xfId="1373"/>
    <cellStyle name="SAPBEXHLevel1X 2 5 2 2" xfId="3291"/>
    <cellStyle name="SAPBEXHLevel1X 2 5 2 2 2" xfId="10046"/>
    <cellStyle name="SAPBEXHLevel1X 2 5 2 2 2 2" xfId="16599"/>
    <cellStyle name="SAPBEXHLevel1X 2 5 2 2 2 2 2" xfId="26654"/>
    <cellStyle name="SAPBEXHLevel1X 2 5 2 2 2 3" xfId="23112"/>
    <cellStyle name="SAPBEXHLevel1X 2 5 2 2 3" xfId="11976"/>
    <cellStyle name="SAPBEXHLevel1X 2 5 2 2 3 2" xfId="18301"/>
    <cellStyle name="SAPBEXHLevel1X 2 5 2 2 3 2 2" xfId="27666"/>
    <cellStyle name="SAPBEXHLevel1X 2 5 2 2 3 3" xfId="24084"/>
    <cellStyle name="SAPBEXHLevel1X 2 5 2 2 4" xfId="7867"/>
    <cellStyle name="SAPBEXHLevel1X 2 5 2 2 4 2" xfId="21871"/>
    <cellStyle name="SAPBEXHLevel1X 2 5 2 2 5" xfId="15025"/>
    <cellStyle name="SAPBEXHLevel1X 2 5 2 2 5 2" xfId="25586"/>
    <cellStyle name="SAPBEXHLevel1X 2 5 2 2 6" xfId="19790"/>
    <cellStyle name="SAPBEXHLevel1X 2 5 2 3" xfId="3764"/>
    <cellStyle name="SAPBEXHLevel1X 2 5 2 3 2" xfId="10519"/>
    <cellStyle name="SAPBEXHLevel1X 2 5 2 3 2 2" xfId="16922"/>
    <cellStyle name="SAPBEXHLevel1X 2 5 2 3 2 2 2" xfId="26926"/>
    <cellStyle name="SAPBEXHLevel1X 2 5 2 3 2 3" xfId="23378"/>
    <cellStyle name="SAPBEXHLevel1X 2 5 2 3 3" xfId="12449"/>
    <cellStyle name="SAPBEXHLevel1X 2 5 2 3 3 2" xfId="18772"/>
    <cellStyle name="SAPBEXHLevel1X 2 5 2 3 3 2 2" xfId="27936"/>
    <cellStyle name="SAPBEXHLevel1X 2 5 2 3 3 3" xfId="24348"/>
    <cellStyle name="SAPBEXHLevel1X 2 5 2 3 4" xfId="8336"/>
    <cellStyle name="SAPBEXHLevel1X 2 5 2 3 4 2" xfId="22332"/>
    <cellStyle name="SAPBEXHLevel1X 2 5 2 3 5" xfId="15496"/>
    <cellStyle name="SAPBEXHLevel1X 2 5 2 3 5 2" xfId="25856"/>
    <cellStyle name="SAPBEXHLevel1X 2 5 2 3 6" xfId="20054"/>
    <cellStyle name="SAPBEXHLevel1X 2 5 2 4" xfId="6166"/>
    <cellStyle name="SAPBEXHLevel1X 2 5 2 4 2" xfId="13406"/>
    <cellStyle name="SAPBEXHLevel1X 2 5 2 4 2 2" xfId="24877"/>
    <cellStyle name="SAPBEXHLevel1X 2 5 2 4 3" xfId="21128"/>
    <cellStyle name="SAPBEXHLevel1X 2 5 2 5" xfId="5609"/>
    <cellStyle name="SAPBEXHLevel1X 2 5 2 5 2" xfId="12968"/>
    <cellStyle name="SAPBEXHLevel1X 2 5 2 5 2 2" xfId="24679"/>
    <cellStyle name="SAPBEXHLevel1X 2 5 2 5 3" xfId="20930"/>
    <cellStyle name="SAPBEXHLevel1X 2 5 2 6" xfId="5630"/>
    <cellStyle name="SAPBEXHLevel1X 2 5 2 6 2" xfId="12982"/>
    <cellStyle name="SAPBEXHLevel1X 2 5 2 6 2 2" xfId="24686"/>
    <cellStyle name="SAPBEXHLevel1X 2 5 2 6 3" xfId="20937"/>
    <cellStyle name="SAPBEXHLevel1X 2 5 2 7" xfId="12662"/>
    <cellStyle name="SAPBEXHLevel1X 2 5 2 7 2" xfId="24456"/>
    <cellStyle name="SAPBEXHLevel1X 2 5 2 8" xfId="19139"/>
    <cellStyle name="SAPBEXHLevel1X 2 5 3" xfId="3041"/>
    <cellStyle name="SAPBEXHLevel1X 2 5 3 2" xfId="9807"/>
    <cellStyle name="SAPBEXHLevel1X 2 5 3 2 2" xfId="16436"/>
    <cellStyle name="SAPBEXHLevel1X 2 5 3 2 2 2" xfId="26528"/>
    <cellStyle name="SAPBEXHLevel1X 2 5 3 2 3" xfId="22987"/>
    <cellStyle name="SAPBEXHLevel1X 2 5 3 3" xfId="11744"/>
    <cellStyle name="SAPBEXHLevel1X 2 5 3 3 2" xfId="18070"/>
    <cellStyle name="SAPBEXHLevel1X 2 5 3 3 2 2" xfId="27543"/>
    <cellStyle name="SAPBEXHLevel1X 2 5 3 3 3" xfId="23962"/>
    <cellStyle name="SAPBEXHLevel1X 2 5 3 4" xfId="7628"/>
    <cellStyle name="SAPBEXHLevel1X 2 5 3 4 2" xfId="21729"/>
    <cellStyle name="SAPBEXHLevel1X 2 5 3 5" xfId="14793"/>
    <cellStyle name="SAPBEXHLevel1X 2 5 3 5 2" xfId="25463"/>
    <cellStyle name="SAPBEXHLevel1X 2 5 3 6" xfId="19668"/>
    <cellStyle name="SAPBEXHLevel1X 2 5 4" xfId="3556"/>
    <cellStyle name="SAPBEXHLevel1X 2 5 4 2" xfId="10311"/>
    <cellStyle name="SAPBEXHLevel1X 2 5 4 2 2" xfId="16789"/>
    <cellStyle name="SAPBEXHLevel1X 2 5 4 2 2 2" xfId="26805"/>
    <cellStyle name="SAPBEXHLevel1X 2 5 4 2 3" xfId="23257"/>
    <cellStyle name="SAPBEXHLevel1X 2 5 4 3" xfId="12241"/>
    <cellStyle name="SAPBEXHLevel1X 2 5 4 3 2" xfId="18564"/>
    <cellStyle name="SAPBEXHLevel1X 2 5 4 3 2 2" xfId="27815"/>
    <cellStyle name="SAPBEXHLevel1X 2 5 4 3 3" xfId="24227"/>
    <cellStyle name="SAPBEXHLevel1X 2 5 4 4" xfId="8132"/>
    <cellStyle name="SAPBEXHLevel1X 2 5 4 4 2" xfId="22129"/>
    <cellStyle name="SAPBEXHLevel1X 2 5 4 5" xfId="15288"/>
    <cellStyle name="SAPBEXHLevel1X 2 5 4 5 2" xfId="25735"/>
    <cellStyle name="SAPBEXHLevel1X 2 5 4 6" xfId="19933"/>
    <cellStyle name="SAPBEXHLevel1X 2 5 5" xfId="4647"/>
    <cellStyle name="SAPBEXHLevel1X 2 5 5 2" xfId="20641"/>
    <cellStyle name="SAPBEXHLevel1X 2 5 6" xfId="19209"/>
    <cellStyle name="SAPBEXHLevel1X 2 5 7" xfId="28264"/>
    <cellStyle name="SAPBEXHLevel1X 2 6" xfId="2381"/>
    <cellStyle name="SAPBEXHLevel1X 2 6 2" xfId="5412"/>
    <cellStyle name="SAPBEXHLevel1X 2 6 2 2" xfId="12919"/>
    <cellStyle name="SAPBEXHLevel1X 2 6 2 2 2" xfId="24656"/>
    <cellStyle name="SAPBEXHLevel1X 2 6 2 3" xfId="20875"/>
    <cellStyle name="SAPBEXHLevel1X 2 6 3" xfId="6978"/>
    <cellStyle name="SAPBEXHLevel1X 2 6 3 2" xfId="14152"/>
    <cellStyle name="SAPBEXHLevel1X 2 6 3 2 2" xfId="25105"/>
    <cellStyle name="SAPBEXHLevel1X 2 6 3 3" xfId="21347"/>
    <cellStyle name="SAPBEXHLevel1X 2 6 4" xfId="9161"/>
    <cellStyle name="SAPBEXHLevel1X 2 6 4 2" xfId="15988"/>
    <cellStyle name="SAPBEXHLevel1X 2 6 4 2 2" xfId="26167"/>
    <cellStyle name="SAPBEXHLevel1X 2 6 4 3" xfId="22651"/>
    <cellStyle name="SAPBEXHLevel1X 2 6 5" xfId="11182"/>
    <cellStyle name="SAPBEXHLevel1X 2 6 5 2" xfId="17511"/>
    <cellStyle name="SAPBEXHLevel1X 2 6 5 2 2" xfId="27187"/>
    <cellStyle name="SAPBEXHLevel1X 2 6 5 3" xfId="23631"/>
    <cellStyle name="SAPBEXHLevel1X 2 6 6" xfId="4373"/>
    <cellStyle name="SAPBEXHLevel1X 2 6 6 2" xfId="20417"/>
    <cellStyle name="SAPBEXHLevel1X 2 6 7" xfId="4655"/>
    <cellStyle name="SAPBEXHLevel1X 2 6 7 2" xfId="20645"/>
    <cellStyle name="SAPBEXHLevel1X 2 7" xfId="2654"/>
    <cellStyle name="SAPBEXHLevel1X 2 7 2" xfId="9433"/>
    <cellStyle name="SAPBEXHLevel1X 2 7 2 2" xfId="16084"/>
    <cellStyle name="SAPBEXHLevel1X 2 7 2 2 2" xfId="26236"/>
    <cellStyle name="SAPBEXHLevel1X 2 7 2 3" xfId="22717"/>
    <cellStyle name="SAPBEXHLevel1X 2 7 3" xfId="11393"/>
    <cellStyle name="SAPBEXHLevel1X 2 7 3 2" xfId="17721"/>
    <cellStyle name="SAPBEXHLevel1X 2 7 3 2 2" xfId="27255"/>
    <cellStyle name="SAPBEXHLevel1X 2 7 3 3" xfId="23696"/>
    <cellStyle name="SAPBEXHLevel1X 2 7 4" xfId="7252"/>
    <cellStyle name="SAPBEXHLevel1X 2 7 4 2" xfId="21416"/>
    <cellStyle name="SAPBEXHLevel1X 2 7 5" xfId="14425"/>
    <cellStyle name="SAPBEXHLevel1X 2 7 5 2" xfId="25174"/>
    <cellStyle name="SAPBEXHLevel1X 2 7 6" xfId="19401"/>
    <cellStyle name="SAPBEXHLevel1X 2 8" xfId="19026"/>
    <cellStyle name="SAPBEXHLevel1X 2 9" xfId="28080"/>
    <cellStyle name="SAPBEXHLevel1X 20" xfId="38607"/>
    <cellStyle name="SAPBEXHLevel1X 21" xfId="38750"/>
    <cellStyle name="SAPBEXHLevel1X 22" xfId="38894"/>
    <cellStyle name="SAPBEXHLevel1X 23" xfId="39037"/>
    <cellStyle name="SAPBEXHLevel1X 24" xfId="39178"/>
    <cellStyle name="SAPBEXHLevel1X 25" xfId="39646"/>
    <cellStyle name="SAPBEXHLevel1X 26" xfId="39768"/>
    <cellStyle name="SAPBEXHLevel1X 27" xfId="39887"/>
    <cellStyle name="SAPBEXHLevel1X 28" xfId="40000"/>
    <cellStyle name="SAPBEXHLevel1X 29" xfId="39601"/>
    <cellStyle name="SAPBEXHLevel1X 3" xfId="570"/>
    <cellStyle name="SAPBEXHLevel1X 3 2" xfId="1826"/>
    <cellStyle name="SAPBEXHLevel1X 3 2 2" xfId="2002"/>
    <cellStyle name="SAPBEXHLevel1X 3 2 2 2" xfId="3442"/>
    <cellStyle name="SAPBEXHLevel1X 3 2 2 2 2" xfId="10197"/>
    <cellStyle name="SAPBEXHLevel1X 3 2 2 2 2 2" xfId="16715"/>
    <cellStyle name="SAPBEXHLevel1X 3 2 2 2 2 2 2" xfId="26742"/>
    <cellStyle name="SAPBEXHLevel1X 3 2 2 2 2 3" xfId="23200"/>
    <cellStyle name="SAPBEXHLevel1X 3 2 2 2 3" xfId="12127"/>
    <cellStyle name="SAPBEXHLevel1X 3 2 2 2 3 2" xfId="18452"/>
    <cellStyle name="SAPBEXHLevel1X 3 2 2 2 3 2 2" xfId="27754"/>
    <cellStyle name="SAPBEXHLevel1X 3 2 2 2 3 3" xfId="24172"/>
    <cellStyle name="SAPBEXHLevel1X 3 2 2 2 4" xfId="8018"/>
    <cellStyle name="SAPBEXHLevel1X 3 2 2 2 4 2" xfId="22022"/>
    <cellStyle name="SAPBEXHLevel1X 3 2 2 2 5" xfId="15176"/>
    <cellStyle name="SAPBEXHLevel1X 3 2 2 2 5 2" xfId="25674"/>
    <cellStyle name="SAPBEXHLevel1X 3 2 2 2 6" xfId="19878"/>
    <cellStyle name="SAPBEXHLevel1X 3 2 2 3" xfId="3915"/>
    <cellStyle name="SAPBEXHLevel1X 3 2 2 3 2" xfId="10670"/>
    <cellStyle name="SAPBEXHLevel1X 3 2 2 3 2 2" xfId="17038"/>
    <cellStyle name="SAPBEXHLevel1X 3 2 2 3 2 2 2" xfId="27014"/>
    <cellStyle name="SAPBEXHLevel1X 3 2 2 3 2 3" xfId="23466"/>
    <cellStyle name="SAPBEXHLevel1X 3 2 2 3 3" xfId="12600"/>
    <cellStyle name="SAPBEXHLevel1X 3 2 2 3 3 2" xfId="18923"/>
    <cellStyle name="SAPBEXHLevel1X 3 2 2 3 3 2 2" xfId="28024"/>
    <cellStyle name="SAPBEXHLevel1X 3 2 2 3 3 3" xfId="24436"/>
    <cellStyle name="SAPBEXHLevel1X 3 2 2 3 4" xfId="8436"/>
    <cellStyle name="SAPBEXHLevel1X 3 2 2 3 4 2" xfId="22426"/>
    <cellStyle name="SAPBEXHLevel1X 3 2 2 3 5" xfId="15647"/>
    <cellStyle name="SAPBEXHLevel1X 3 2 2 3 5 2" xfId="25944"/>
    <cellStyle name="SAPBEXHLevel1X 3 2 2 3 6" xfId="20142"/>
    <cellStyle name="SAPBEXHLevel1X 3 2 2 4" xfId="6599"/>
    <cellStyle name="SAPBEXHLevel1X 3 2 2 4 2" xfId="13777"/>
    <cellStyle name="SAPBEXHLevel1X 3 2 2 4 2 2" xfId="24954"/>
    <cellStyle name="SAPBEXHLevel1X 3 2 2 4 3" xfId="21204"/>
    <cellStyle name="SAPBEXHLevel1X 3 2 2 5" xfId="8782"/>
    <cellStyle name="SAPBEXHLevel1X 3 2 2 5 2" xfId="15782"/>
    <cellStyle name="SAPBEXHLevel1X 3 2 2 5 2 2" xfId="26012"/>
    <cellStyle name="SAPBEXHLevel1X 3 2 2 5 3" xfId="22504"/>
    <cellStyle name="SAPBEXHLevel1X 3 2 2 6" xfId="10896"/>
    <cellStyle name="SAPBEXHLevel1X 3 2 2 6 2" xfId="17228"/>
    <cellStyle name="SAPBEXHLevel1X 3 2 2 6 2 2" xfId="27038"/>
    <cellStyle name="SAPBEXHLevel1X 3 2 2 6 3" xfId="23490"/>
    <cellStyle name="SAPBEXHLevel1X 3 2 2 7" xfId="12714"/>
    <cellStyle name="SAPBEXHLevel1X 3 2 2 7 2" xfId="24502"/>
    <cellStyle name="SAPBEXHLevel1X 3 2 2 8" xfId="19321"/>
    <cellStyle name="SAPBEXHLevel1X 3 2 3" xfId="3182"/>
    <cellStyle name="SAPBEXHLevel1X 3 2 3 2" xfId="9945"/>
    <cellStyle name="SAPBEXHLevel1X 3 2 3 2 2" xfId="16539"/>
    <cellStyle name="SAPBEXHLevel1X 3 2 3 2 2 2" xfId="26605"/>
    <cellStyle name="SAPBEXHLevel1X 3 2 3 2 3" xfId="23063"/>
    <cellStyle name="SAPBEXHLevel1X 3 2 3 3" xfId="11882"/>
    <cellStyle name="SAPBEXHLevel1X 3 2 3 3 2" xfId="18207"/>
    <cellStyle name="SAPBEXHLevel1X 3 2 3 3 2 2" xfId="27619"/>
    <cellStyle name="SAPBEXHLevel1X 3 2 3 3 3" xfId="24037"/>
    <cellStyle name="SAPBEXHLevel1X 3 2 3 4" xfId="7767"/>
    <cellStyle name="SAPBEXHLevel1X 3 2 3 4 2" xfId="21812"/>
    <cellStyle name="SAPBEXHLevel1X 3 2 3 5" xfId="14930"/>
    <cellStyle name="SAPBEXHLevel1X 3 2 3 5 2" xfId="25539"/>
    <cellStyle name="SAPBEXHLevel1X 3 2 3 6" xfId="19743"/>
    <cellStyle name="SAPBEXHLevel1X 3 2 4" xfId="3671"/>
    <cellStyle name="SAPBEXHLevel1X 3 2 4 2" xfId="10426"/>
    <cellStyle name="SAPBEXHLevel1X 3 2 4 2 2" xfId="16869"/>
    <cellStyle name="SAPBEXHLevel1X 3 2 4 2 2 2" xfId="26879"/>
    <cellStyle name="SAPBEXHLevel1X 3 2 4 2 3" xfId="23331"/>
    <cellStyle name="SAPBEXHLevel1X 3 2 4 3" xfId="12356"/>
    <cellStyle name="SAPBEXHLevel1X 3 2 4 3 2" xfId="18679"/>
    <cellStyle name="SAPBEXHLevel1X 3 2 4 3 2 2" xfId="27889"/>
    <cellStyle name="SAPBEXHLevel1X 3 2 4 3 3" xfId="24301"/>
    <cellStyle name="SAPBEXHLevel1X 3 2 4 4" xfId="8247"/>
    <cellStyle name="SAPBEXHLevel1X 3 2 4 4 2" xfId="22244"/>
    <cellStyle name="SAPBEXHLevel1X 3 2 4 5" xfId="15403"/>
    <cellStyle name="SAPBEXHLevel1X 3 2 4 5 2" xfId="25809"/>
    <cellStyle name="SAPBEXHLevel1X 3 2 4 6" xfId="20007"/>
    <cellStyle name="SAPBEXHLevel1X 3 2 5" xfId="3993"/>
    <cellStyle name="SAPBEXHLevel1X 3 2 5 2" xfId="20165"/>
    <cellStyle name="SAPBEXHLevel1X 3 2 6" xfId="19298"/>
    <cellStyle name="SAPBEXHLevel1X 3 2 7" xfId="28380"/>
    <cellStyle name="SAPBEXHLevel1X 3 3" xfId="2101"/>
    <cellStyle name="SAPBEXHLevel1X 3 3 2" xfId="2986"/>
    <cellStyle name="SAPBEXHLevel1X 3 3 2 2" xfId="7573"/>
    <cellStyle name="SAPBEXHLevel1X 3 3 2 2 2" xfId="14740"/>
    <cellStyle name="SAPBEXHLevel1X 3 3 2 2 2 2" xfId="25432"/>
    <cellStyle name="SAPBEXHLevel1X 3 3 2 2 3" xfId="21699"/>
    <cellStyle name="SAPBEXHLevel1X 3 3 2 3" xfId="9753"/>
    <cellStyle name="SAPBEXHLevel1X 3 3 2 3 2" xfId="16398"/>
    <cellStyle name="SAPBEXHLevel1X 3 3 2 3 2 2" xfId="26496"/>
    <cellStyle name="SAPBEXHLevel1X 3 3 2 3 3" xfId="22957"/>
    <cellStyle name="SAPBEXHLevel1X 3 3 2 4" xfId="11702"/>
    <cellStyle name="SAPBEXHLevel1X 3 3 2 4 2" xfId="18029"/>
    <cellStyle name="SAPBEXHLevel1X 3 3 2 4 2 2" xfId="27512"/>
    <cellStyle name="SAPBEXHLevel1X 3 3 2 4 3" xfId="23933"/>
    <cellStyle name="SAPBEXHLevel1X 3 3 2 5" xfId="5186"/>
    <cellStyle name="SAPBEXHLevel1X 3 3 2 5 2" xfId="20720"/>
    <cellStyle name="SAPBEXHLevel1X 3 3 2 6" xfId="12762"/>
    <cellStyle name="SAPBEXHLevel1X 3 3 2 6 2" xfId="24535"/>
    <cellStyle name="SAPBEXHLevel1X 3 3 2 7" xfId="19639"/>
    <cellStyle name="SAPBEXHLevel1X 3 3 3" xfId="3518"/>
    <cellStyle name="SAPBEXHLevel1X 3 3 3 2" xfId="10273"/>
    <cellStyle name="SAPBEXHLevel1X 3 3 3 2 2" xfId="16755"/>
    <cellStyle name="SAPBEXHLevel1X 3 3 3 2 2 2" xfId="26777"/>
    <cellStyle name="SAPBEXHLevel1X 3 3 3 2 3" xfId="23231"/>
    <cellStyle name="SAPBEXHLevel1X 3 3 3 3" xfId="12203"/>
    <cellStyle name="SAPBEXHLevel1X 3 3 3 3 2" xfId="18527"/>
    <cellStyle name="SAPBEXHLevel1X 3 3 3 3 2 2" xfId="27788"/>
    <cellStyle name="SAPBEXHLevel1X 3 3 3 3 3" xfId="24202"/>
    <cellStyle name="SAPBEXHLevel1X 3 3 3 4" xfId="8094"/>
    <cellStyle name="SAPBEXHLevel1X 3 3 3 4 2" xfId="22093"/>
    <cellStyle name="SAPBEXHLevel1X 3 3 3 5" xfId="15251"/>
    <cellStyle name="SAPBEXHLevel1X 3 3 3 5 2" xfId="25708"/>
    <cellStyle name="SAPBEXHLevel1X 3 3 3 6" xfId="19908"/>
    <cellStyle name="SAPBEXHLevel1X 3 3 4" xfId="6698"/>
    <cellStyle name="SAPBEXHLevel1X 3 3 4 2" xfId="13875"/>
    <cellStyle name="SAPBEXHLevel1X 3 3 4 2 2" xfId="24986"/>
    <cellStyle name="SAPBEXHLevel1X 3 3 4 3" xfId="21232"/>
    <cellStyle name="SAPBEXHLevel1X 3 3 5" xfId="8881"/>
    <cellStyle name="SAPBEXHLevel1X 3 3 5 2" xfId="15830"/>
    <cellStyle name="SAPBEXHLevel1X 3 3 5 2 2" xfId="26045"/>
    <cellStyle name="SAPBEXHLevel1X 3 3 5 3" xfId="22533"/>
    <cellStyle name="SAPBEXHLevel1X 3 3 6" xfId="10994"/>
    <cellStyle name="SAPBEXHLevel1X 3 3 6 2" xfId="17325"/>
    <cellStyle name="SAPBEXHLevel1X 3 3 6 2 2" xfId="27070"/>
    <cellStyle name="SAPBEXHLevel1X 3 3 6 3" xfId="23518"/>
    <cellStyle name="SAPBEXHLevel1X 3 3 7" xfId="4524"/>
    <cellStyle name="SAPBEXHLevel1X 3 3 7 2" xfId="20557"/>
    <cellStyle name="SAPBEXHLevel1X 3 3 8" xfId="4640"/>
    <cellStyle name="SAPBEXHLevel1X 3 3 8 2" xfId="20637"/>
    <cellStyle name="SAPBEXHLevel1X 3 4" xfId="2711"/>
    <cellStyle name="SAPBEXHLevel1X 3 4 2" xfId="9490"/>
    <cellStyle name="SAPBEXHLevel1X 3 4 2 2" xfId="16141"/>
    <cellStyle name="SAPBEXHLevel1X 3 4 2 2 2" xfId="26280"/>
    <cellStyle name="SAPBEXHLevel1X 3 4 2 3" xfId="22756"/>
    <cellStyle name="SAPBEXHLevel1X 3 4 3" xfId="11450"/>
    <cellStyle name="SAPBEXHLevel1X 3 4 3 2" xfId="17778"/>
    <cellStyle name="SAPBEXHLevel1X 3 4 3 2 2" xfId="27299"/>
    <cellStyle name="SAPBEXHLevel1X 3 4 3 3" xfId="23735"/>
    <cellStyle name="SAPBEXHLevel1X 3 4 4" xfId="7309"/>
    <cellStyle name="SAPBEXHLevel1X 3 4 4 2" xfId="21468"/>
    <cellStyle name="SAPBEXHLevel1X 3 4 5" xfId="14482"/>
    <cellStyle name="SAPBEXHLevel1X 3 4 5 2" xfId="25218"/>
    <cellStyle name="SAPBEXHLevel1X 3 4 6" xfId="19440"/>
    <cellStyle name="SAPBEXHLevel1X 3 5" xfId="28132"/>
    <cellStyle name="SAPBEXHLevel1X 30" xfId="37587"/>
    <cellStyle name="SAPBEXHLevel1X 31" xfId="39584"/>
    <cellStyle name="SAPBEXHLevel1X 32" xfId="40085"/>
    <cellStyle name="SAPBEXHLevel1X 33" xfId="39831"/>
    <cellStyle name="SAPBEXHLevel1X 4" xfId="1608"/>
    <cellStyle name="SAPBEXHLevel1X 4 2" xfId="914"/>
    <cellStyle name="SAPBEXHLevel1X 4 2 2" xfId="3290"/>
    <cellStyle name="SAPBEXHLevel1X 4 2 2 2" xfId="10045"/>
    <cellStyle name="SAPBEXHLevel1X 4 2 2 2 2" xfId="16598"/>
    <cellStyle name="SAPBEXHLevel1X 4 2 2 2 2 2" xfId="26653"/>
    <cellStyle name="SAPBEXHLevel1X 4 2 2 2 3" xfId="23111"/>
    <cellStyle name="SAPBEXHLevel1X 4 2 2 3" xfId="11975"/>
    <cellStyle name="SAPBEXHLevel1X 4 2 2 3 2" xfId="18300"/>
    <cellStyle name="SAPBEXHLevel1X 4 2 2 3 2 2" xfId="27665"/>
    <cellStyle name="SAPBEXHLevel1X 4 2 2 3 3" xfId="24083"/>
    <cellStyle name="SAPBEXHLevel1X 4 2 2 4" xfId="7866"/>
    <cellStyle name="SAPBEXHLevel1X 4 2 2 4 2" xfId="21870"/>
    <cellStyle name="SAPBEXHLevel1X 4 2 2 5" xfId="15024"/>
    <cellStyle name="SAPBEXHLevel1X 4 2 2 5 2" xfId="25585"/>
    <cellStyle name="SAPBEXHLevel1X 4 2 2 6" xfId="19789"/>
    <cellStyle name="SAPBEXHLevel1X 4 2 3" xfId="3763"/>
    <cellStyle name="SAPBEXHLevel1X 4 2 3 2" xfId="10518"/>
    <cellStyle name="SAPBEXHLevel1X 4 2 3 2 2" xfId="16921"/>
    <cellStyle name="SAPBEXHLevel1X 4 2 3 2 2 2" xfId="26925"/>
    <cellStyle name="SAPBEXHLevel1X 4 2 3 2 3" xfId="23377"/>
    <cellStyle name="SAPBEXHLevel1X 4 2 3 3" xfId="12448"/>
    <cellStyle name="SAPBEXHLevel1X 4 2 3 3 2" xfId="18771"/>
    <cellStyle name="SAPBEXHLevel1X 4 2 3 3 2 2" xfId="27935"/>
    <cellStyle name="SAPBEXHLevel1X 4 2 3 3 3" xfId="24347"/>
    <cellStyle name="SAPBEXHLevel1X 4 2 3 4" xfId="8335"/>
    <cellStyle name="SAPBEXHLevel1X 4 2 3 4 2" xfId="22331"/>
    <cellStyle name="SAPBEXHLevel1X 4 2 3 5" xfId="15495"/>
    <cellStyle name="SAPBEXHLevel1X 4 2 3 5 2" xfId="25855"/>
    <cellStyle name="SAPBEXHLevel1X 4 2 3 6" xfId="20053"/>
    <cellStyle name="SAPBEXHLevel1X 4 2 4" xfId="5955"/>
    <cellStyle name="SAPBEXHLevel1X 4 2 4 2" xfId="13216"/>
    <cellStyle name="SAPBEXHLevel1X 4 2 4 2 2" xfId="24796"/>
    <cellStyle name="SAPBEXHLevel1X 4 2 4 3" xfId="21047"/>
    <cellStyle name="SAPBEXHLevel1X 4 2 5" xfId="5701"/>
    <cellStyle name="SAPBEXHLevel1X 4 2 5 2" xfId="13040"/>
    <cellStyle name="SAPBEXHLevel1X 4 2 5 2 2" xfId="24705"/>
    <cellStyle name="SAPBEXHLevel1X 4 2 5 3" xfId="20957"/>
    <cellStyle name="SAPBEXHLevel1X 4 2 6" xfId="5828"/>
    <cellStyle name="SAPBEXHLevel1X 4 2 6 2" xfId="13113"/>
    <cellStyle name="SAPBEXHLevel1X 4 2 6 2 2" xfId="24745"/>
    <cellStyle name="SAPBEXHLevel1X 4 2 6 3" xfId="20996"/>
    <cellStyle name="SAPBEXHLevel1X 4 2 7" xfId="7365"/>
    <cellStyle name="SAPBEXHLevel1X 4 2 7 2" xfId="21524"/>
    <cellStyle name="SAPBEXHLevel1X 4 2 8" xfId="19078"/>
    <cellStyle name="SAPBEXHLevel1X 4 3" xfId="2815"/>
    <cellStyle name="SAPBEXHLevel1X 4 3 2" xfId="9586"/>
    <cellStyle name="SAPBEXHLevel1X 4 3 2 2" xfId="16237"/>
    <cellStyle name="SAPBEXHLevel1X 4 3 2 2 2" xfId="26363"/>
    <cellStyle name="SAPBEXHLevel1X 4 3 2 3" xfId="22838"/>
    <cellStyle name="SAPBEXHLevel1X 4 3 3" xfId="11541"/>
    <cellStyle name="SAPBEXHLevel1X 4 3 3 2" xfId="17868"/>
    <cellStyle name="SAPBEXHLevel1X 4 3 3 2 2" xfId="27379"/>
    <cellStyle name="SAPBEXHLevel1X 4 3 3 3" xfId="23814"/>
    <cellStyle name="SAPBEXHLevel1X 4 3 4" xfId="7405"/>
    <cellStyle name="SAPBEXHLevel1X 4 3 4 2" xfId="21558"/>
    <cellStyle name="SAPBEXHLevel1X 4 3 5" xfId="14573"/>
    <cellStyle name="SAPBEXHLevel1X 4 3 5 2" xfId="25299"/>
    <cellStyle name="SAPBEXHLevel1X 4 3 6" xfId="19520"/>
    <cellStyle name="SAPBEXHLevel1X 4 4" xfId="2925"/>
    <cellStyle name="SAPBEXHLevel1X 4 4 2" xfId="9692"/>
    <cellStyle name="SAPBEXHLevel1X 4 4 2 2" xfId="16340"/>
    <cellStyle name="SAPBEXHLevel1X 4 4 2 2 2" xfId="26453"/>
    <cellStyle name="SAPBEXHLevel1X 4 4 2 3" xfId="22921"/>
    <cellStyle name="SAPBEXHLevel1X 4 4 3" xfId="11644"/>
    <cellStyle name="SAPBEXHLevel1X 4 4 3 2" xfId="17971"/>
    <cellStyle name="SAPBEXHLevel1X 4 4 3 2 2" xfId="27469"/>
    <cellStyle name="SAPBEXHLevel1X 4 4 3 3" xfId="23897"/>
    <cellStyle name="SAPBEXHLevel1X 4 4 4" xfId="7512"/>
    <cellStyle name="SAPBEXHLevel1X 4 4 4 2" xfId="21649"/>
    <cellStyle name="SAPBEXHLevel1X 4 4 5" xfId="14679"/>
    <cellStyle name="SAPBEXHLevel1X 4 4 5 2" xfId="25389"/>
    <cellStyle name="SAPBEXHLevel1X 4 4 6" xfId="19603"/>
    <cellStyle name="SAPBEXHLevel1X 4 5" xfId="8422"/>
    <cellStyle name="SAPBEXHLevel1X 4 5 2" xfId="22413"/>
    <cellStyle name="SAPBEXHLevel1X 4 6" xfId="19208"/>
    <cellStyle name="SAPBEXHLevel1X 4 7" xfId="28263"/>
    <cellStyle name="SAPBEXHLevel1X 5" xfId="2185"/>
    <cellStyle name="SAPBEXHLevel1X 5 2" xfId="5260"/>
    <cellStyle name="SAPBEXHLevel1X 5 2 2" xfId="12829"/>
    <cellStyle name="SAPBEXHLevel1X 5 2 2 2" xfId="24594"/>
    <cellStyle name="SAPBEXHLevel1X 5 2 3" xfId="20784"/>
    <cellStyle name="SAPBEXHLevel1X 5 3" xfId="6782"/>
    <cellStyle name="SAPBEXHLevel1X 5 3 2" xfId="13958"/>
    <cellStyle name="SAPBEXHLevel1X 5 3 2 2" xfId="25044"/>
    <cellStyle name="SAPBEXHLevel1X 5 3 3" xfId="21289"/>
    <cellStyle name="SAPBEXHLevel1X 5 4" xfId="8965"/>
    <cellStyle name="SAPBEXHLevel1X 5 4 2" xfId="15897"/>
    <cellStyle name="SAPBEXHLevel1X 5 4 2 2" xfId="26104"/>
    <cellStyle name="SAPBEXHLevel1X 5 4 3" xfId="22591"/>
    <cellStyle name="SAPBEXHLevel1X 5 5" xfId="11063"/>
    <cellStyle name="SAPBEXHLevel1X 5 5 2" xfId="17393"/>
    <cellStyle name="SAPBEXHLevel1X 5 5 2 2" xfId="27127"/>
    <cellStyle name="SAPBEXHLevel1X 5 5 3" xfId="23574"/>
    <cellStyle name="SAPBEXHLevel1X 5 6" xfId="4372"/>
    <cellStyle name="SAPBEXHLevel1X 5 6 2" xfId="20416"/>
    <cellStyle name="SAPBEXHLevel1X 5 7" xfId="4635"/>
    <cellStyle name="SAPBEXHLevel1X 5 7 2" xfId="20633"/>
    <cellStyle name="SAPBEXHLevel1X 6" xfId="2653"/>
    <cellStyle name="SAPBEXHLevel1X 6 2" xfId="9432"/>
    <cellStyle name="SAPBEXHLevel1X 6 2 2" xfId="16083"/>
    <cellStyle name="SAPBEXHLevel1X 6 2 2 2" xfId="26235"/>
    <cellStyle name="SAPBEXHLevel1X 6 2 3" xfId="22716"/>
    <cellStyle name="SAPBEXHLevel1X 6 3" xfId="11392"/>
    <cellStyle name="SAPBEXHLevel1X 6 3 2" xfId="17720"/>
    <cellStyle name="SAPBEXHLevel1X 6 3 2 2" xfId="27254"/>
    <cellStyle name="SAPBEXHLevel1X 6 3 3" xfId="23695"/>
    <cellStyle name="SAPBEXHLevel1X 6 4" xfId="7251"/>
    <cellStyle name="SAPBEXHLevel1X 6 4 2" xfId="21415"/>
    <cellStyle name="SAPBEXHLevel1X 6 5" xfId="14424"/>
    <cellStyle name="SAPBEXHLevel1X 6 5 2" xfId="25173"/>
    <cellStyle name="SAPBEXHLevel1X 6 6" xfId="19400"/>
    <cellStyle name="SAPBEXHLevel1X 7" xfId="19025"/>
    <cellStyle name="SAPBEXHLevel1X 8" xfId="28079"/>
    <cellStyle name="SAPBEXHLevel1X 9" xfId="37137"/>
    <cellStyle name="SAPBEXHLevel2" xfId="355"/>
    <cellStyle name="SAPBEXHLevel2 10" xfId="37096"/>
    <cellStyle name="SAPBEXHLevel2 11" xfId="37179"/>
    <cellStyle name="SAPBEXHLevel2 12" xfId="37080"/>
    <cellStyle name="SAPBEXHLevel2 13" xfId="37492"/>
    <cellStyle name="SAPBEXHLevel2 14" xfId="37335"/>
    <cellStyle name="SAPBEXHLevel2 15" xfId="37015"/>
    <cellStyle name="SAPBEXHLevel2 16" xfId="37749"/>
    <cellStyle name="SAPBEXHLevel2 17" xfId="38074"/>
    <cellStyle name="SAPBEXHLevel2 18" xfId="38216"/>
    <cellStyle name="SAPBEXHLevel2 19" xfId="38357"/>
    <cellStyle name="SAPBEXHLevel2 2" xfId="356"/>
    <cellStyle name="SAPBEXHLevel2 2 10" xfId="37140"/>
    <cellStyle name="SAPBEXHLevel2 2 11" xfId="37345"/>
    <cellStyle name="SAPBEXHLevel2 2 12" xfId="37180"/>
    <cellStyle name="SAPBEXHLevel2 2 13" xfId="37079"/>
    <cellStyle name="SAPBEXHLevel2 2 14" xfId="37673"/>
    <cellStyle name="SAPBEXHLevel2 2 15" xfId="37438"/>
    <cellStyle name="SAPBEXHLevel2 2 16" xfId="37963"/>
    <cellStyle name="SAPBEXHLevel2 2 17" xfId="37495"/>
    <cellStyle name="SAPBEXHLevel2 2 18" xfId="38050"/>
    <cellStyle name="SAPBEXHLevel2 2 19" xfId="38192"/>
    <cellStyle name="SAPBEXHLevel2 2 2" xfId="573"/>
    <cellStyle name="SAPBEXHLevel2 2 2 10" xfId="38124"/>
    <cellStyle name="SAPBEXHLevel2 2 2 11" xfId="38265"/>
    <cellStyle name="SAPBEXHLevel2 2 2 12" xfId="38407"/>
    <cellStyle name="SAPBEXHLevel2 2 2 13" xfId="38550"/>
    <cellStyle name="SAPBEXHLevel2 2 2 14" xfId="38693"/>
    <cellStyle name="SAPBEXHLevel2 2 2 15" xfId="38836"/>
    <cellStyle name="SAPBEXHLevel2 2 2 16" xfId="38980"/>
    <cellStyle name="SAPBEXHLevel2 2 2 17" xfId="39121"/>
    <cellStyle name="SAPBEXHLevel2 2 2 18" xfId="39258"/>
    <cellStyle name="SAPBEXHLevel2 2 2 19" xfId="39394"/>
    <cellStyle name="SAPBEXHLevel2 2 2 2" xfId="1750"/>
    <cellStyle name="SAPBEXHLevel2 2 2 2 2" xfId="1465"/>
    <cellStyle name="SAPBEXHLevel2 2 2 2 2 2" xfId="3382"/>
    <cellStyle name="SAPBEXHLevel2 2 2 2 2 2 2" xfId="10137"/>
    <cellStyle name="SAPBEXHLevel2 2 2 2 2 2 2 2" xfId="16676"/>
    <cellStyle name="SAPBEXHLevel2 2 2 2 2 2 2 2 2" xfId="26716"/>
    <cellStyle name="SAPBEXHLevel2 2 2 2 2 2 2 3" xfId="23174"/>
    <cellStyle name="SAPBEXHLevel2 2 2 2 2 2 3" xfId="12067"/>
    <cellStyle name="SAPBEXHLevel2 2 2 2 2 2 3 2" xfId="18392"/>
    <cellStyle name="SAPBEXHLevel2 2 2 2 2 2 3 2 2" xfId="27728"/>
    <cellStyle name="SAPBEXHLevel2 2 2 2 2 2 3 3" xfId="24146"/>
    <cellStyle name="SAPBEXHLevel2 2 2 2 2 2 4" xfId="7958"/>
    <cellStyle name="SAPBEXHLevel2 2 2 2 2 2 4 2" xfId="21962"/>
    <cellStyle name="SAPBEXHLevel2 2 2 2 2 2 5" xfId="15116"/>
    <cellStyle name="SAPBEXHLevel2 2 2 2 2 2 5 2" xfId="25648"/>
    <cellStyle name="SAPBEXHLevel2 2 2 2 2 2 6" xfId="19852"/>
    <cellStyle name="SAPBEXHLevel2 2 2 2 2 3" xfId="3855"/>
    <cellStyle name="SAPBEXHLevel2 2 2 2 2 3 2" xfId="10610"/>
    <cellStyle name="SAPBEXHLevel2 2 2 2 2 3 2 2" xfId="16999"/>
    <cellStyle name="SAPBEXHLevel2 2 2 2 2 3 2 2 2" xfId="26988"/>
    <cellStyle name="SAPBEXHLevel2 2 2 2 2 3 2 3" xfId="23440"/>
    <cellStyle name="SAPBEXHLevel2 2 2 2 2 3 3" xfId="12540"/>
    <cellStyle name="SAPBEXHLevel2 2 2 2 2 3 3 2" xfId="18863"/>
    <cellStyle name="SAPBEXHLevel2 2 2 2 2 3 3 2 2" xfId="27998"/>
    <cellStyle name="SAPBEXHLevel2 2 2 2 2 3 3 3" xfId="24410"/>
    <cellStyle name="SAPBEXHLevel2 2 2 2 2 3 4" xfId="8404"/>
    <cellStyle name="SAPBEXHLevel2 2 2 2 2 3 4 2" xfId="22398"/>
    <cellStyle name="SAPBEXHLevel2 2 2 2 2 3 5" xfId="15587"/>
    <cellStyle name="SAPBEXHLevel2 2 2 2 2 3 5 2" xfId="25918"/>
    <cellStyle name="SAPBEXHLevel2 2 2 2 2 3 6" xfId="20116"/>
    <cellStyle name="SAPBEXHLevel2 2 2 2 2 4" xfId="6244"/>
    <cellStyle name="SAPBEXHLevel2 2 2 2 2 4 2" xfId="13480"/>
    <cellStyle name="SAPBEXHLevel2 2 2 2 2 4 2 2" xfId="24900"/>
    <cellStyle name="SAPBEXHLevel2 2 2 2 2 4 3" xfId="21150"/>
    <cellStyle name="SAPBEXHLevel2 2 2 2 2 5" xfId="8513"/>
    <cellStyle name="SAPBEXHLevel2 2 2 2 2 5 2" xfId="15720"/>
    <cellStyle name="SAPBEXHLevel2 2 2 2 2 5 2 2" xfId="25974"/>
    <cellStyle name="SAPBEXHLevel2 2 2 2 2 5 3" xfId="22467"/>
    <cellStyle name="SAPBEXHLevel2 2 2 2 2 6" xfId="6102"/>
    <cellStyle name="SAPBEXHLevel2 2 2 2 2 6 2" xfId="13351"/>
    <cellStyle name="SAPBEXHLevel2 2 2 2 2 6 2 2" xfId="24860"/>
    <cellStyle name="SAPBEXHLevel2 2 2 2 2 6 3" xfId="21111"/>
    <cellStyle name="SAPBEXHLevel2 2 2 2 2 7" xfId="12684"/>
    <cellStyle name="SAPBEXHLevel2 2 2 2 2 7 2" xfId="24476"/>
    <cellStyle name="SAPBEXHLevel2 2 2 2 2 8" xfId="19159"/>
    <cellStyle name="SAPBEXHLevel2 2 2 2 3" xfId="3119"/>
    <cellStyle name="SAPBEXHLevel2 2 2 2 3 2" xfId="9885"/>
    <cellStyle name="SAPBEXHLevel2 2 2 2 3 2 2" xfId="16500"/>
    <cellStyle name="SAPBEXHLevel2 2 2 2 3 2 2 2" xfId="26579"/>
    <cellStyle name="SAPBEXHLevel2 2 2 2 3 2 3" xfId="23037"/>
    <cellStyle name="SAPBEXHLevel2 2 2 2 3 3" xfId="11822"/>
    <cellStyle name="SAPBEXHLevel2 2 2 2 3 3 2" xfId="18147"/>
    <cellStyle name="SAPBEXHLevel2 2 2 2 3 3 2 2" xfId="27593"/>
    <cellStyle name="SAPBEXHLevel2 2 2 2 3 3 3" xfId="24011"/>
    <cellStyle name="SAPBEXHLevel2 2 2 2 3 4" xfId="7706"/>
    <cellStyle name="SAPBEXHLevel2 2 2 2 3 4 2" xfId="21786"/>
    <cellStyle name="SAPBEXHLevel2 2 2 2 3 5" xfId="14870"/>
    <cellStyle name="SAPBEXHLevel2 2 2 2 3 5 2" xfId="25513"/>
    <cellStyle name="SAPBEXHLevel2 2 2 2 3 6" xfId="19717"/>
    <cellStyle name="SAPBEXHLevel2 2 2 2 4" xfId="3624"/>
    <cellStyle name="SAPBEXHLevel2 2 2 2 4 2" xfId="10379"/>
    <cellStyle name="SAPBEXHLevel2 2 2 2 4 2 2" xfId="16843"/>
    <cellStyle name="SAPBEXHLevel2 2 2 2 4 2 2 2" xfId="26853"/>
    <cellStyle name="SAPBEXHLevel2 2 2 2 4 2 3" xfId="23305"/>
    <cellStyle name="SAPBEXHLevel2 2 2 2 4 3" xfId="12309"/>
    <cellStyle name="SAPBEXHLevel2 2 2 2 4 3 2" xfId="18632"/>
    <cellStyle name="SAPBEXHLevel2 2 2 2 4 3 2 2" xfId="27863"/>
    <cellStyle name="SAPBEXHLevel2 2 2 2 4 3 3" xfId="24275"/>
    <cellStyle name="SAPBEXHLevel2 2 2 2 4 4" xfId="8200"/>
    <cellStyle name="SAPBEXHLevel2 2 2 2 4 4 2" xfId="22197"/>
    <cellStyle name="SAPBEXHLevel2 2 2 2 4 5" xfId="15356"/>
    <cellStyle name="SAPBEXHLevel2 2 2 2 4 5 2" xfId="25783"/>
    <cellStyle name="SAPBEXHLevel2 2 2 2 4 6" xfId="19981"/>
    <cellStyle name="SAPBEXHLevel2 2 2 2 5" xfId="4199"/>
    <cellStyle name="SAPBEXHLevel2 2 2 2 5 2" xfId="20278"/>
    <cellStyle name="SAPBEXHLevel2 2 2 2 6" xfId="19272"/>
    <cellStyle name="SAPBEXHLevel2 2 2 2 7" xfId="28341"/>
    <cellStyle name="SAPBEXHLevel2 2 2 20" xfId="39532"/>
    <cellStyle name="SAPBEXHLevel2 2 2 21" xfId="39657"/>
    <cellStyle name="SAPBEXHLevel2 2 2 22" xfId="39779"/>
    <cellStyle name="SAPBEXHLevel2 2 2 23" xfId="39898"/>
    <cellStyle name="SAPBEXHLevel2 2 2 24" xfId="40011"/>
    <cellStyle name="SAPBEXHLevel2 2 2 25" xfId="40118"/>
    <cellStyle name="SAPBEXHLevel2 2 2 26" xfId="40207"/>
    <cellStyle name="SAPBEXHLevel2 2 2 27" xfId="40302"/>
    <cellStyle name="SAPBEXHLevel2 2 2 28" xfId="40383"/>
    <cellStyle name="SAPBEXHLevel2 2 2 29" xfId="40444"/>
    <cellStyle name="SAPBEXHLevel2 2 2 3" xfId="2163"/>
    <cellStyle name="SAPBEXHLevel2 2 2 3 2" xfId="2905"/>
    <cellStyle name="SAPBEXHLevel2 2 2 3 2 2" xfId="7492"/>
    <cellStyle name="SAPBEXHLevel2 2 2 3 2 2 2" xfId="14659"/>
    <cellStyle name="SAPBEXHLevel2 2 2 3 2 2 2 2" xfId="25370"/>
    <cellStyle name="SAPBEXHLevel2 2 2 3 2 2 3" xfId="21629"/>
    <cellStyle name="SAPBEXHLevel2 2 2 3 2 3" xfId="9672"/>
    <cellStyle name="SAPBEXHLevel2 2 2 3 2 3 2" xfId="16320"/>
    <cellStyle name="SAPBEXHLevel2 2 2 3 2 3 2 2" xfId="26434"/>
    <cellStyle name="SAPBEXHLevel2 2 2 3 2 3 3" xfId="22902"/>
    <cellStyle name="SAPBEXHLevel2 2 2 3 2 4" xfId="11624"/>
    <cellStyle name="SAPBEXHLevel2 2 2 3 2 4 2" xfId="17951"/>
    <cellStyle name="SAPBEXHLevel2 2 2 3 2 4 2 2" xfId="27450"/>
    <cellStyle name="SAPBEXHLevel2 2 2 3 2 4 3" xfId="23878"/>
    <cellStyle name="SAPBEXHLevel2 2 2 3 2 5" xfId="5240"/>
    <cellStyle name="SAPBEXHLevel2 2 2 3 2 5 2" xfId="20767"/>
    <cellStyle name="SAPBEXHLevel2 2 2 3 2 6" xfId="12812"/>
    <cellStyle name="SAPBEXHLevel2 2 2 3 2 6 2" xfId="24579"/>
    <cellStyle name="SAPBEXHLevel2 2 2 3 2 7" xfId="19584"/>
    <cellStyle name="SAPBEXHLevel2 2 2 3 3" xfId="2748"/>
    <cellStyle name="SAPBEXHLevel2 2 2 3 3 2" xfId="9527"/>
    <cellStyle name="SAPBEXHLevel2 2 2 3 3 2 2" xfId="16178"/>
    <cellStyle name="SAPBEXHLevel2 2 2 3 3 2 2 2" xfId="26316"/>
    <cellStyle name="SAPBEXHLevel2 2 2 3 3 2 3" xfId="22792"/>
    <cellStyle name="SAPBEXHLevel2 2 2 3 3 3" xfId="11487"/>
    <cellStyle name="SAPBEXHLevel2 2 2 3 3 3 2" xfId="17815"/>
    <cellStyle name="SAPBEXHLevel2 2 2 3 3 3 2 2" xfId="27335"/>
    <cellStyle name="SAPBEXHLevel2 2 2 3 3 3 3" xfId="23771"/>
    <cellStyle name="SAPBEXHLevel2 2 2 3 3 4" xfId="7346"/>
    <cellStyle name="SAPBEXHLevel2 2 2 3 3 4 2" xfId="21505"/>
    <cellStyle name="SAPBEXHLevel2 2 2 3 3 5" xfId="14519"/>
    <cellStyle name="SAPBEXHLevel2 2 2 3 3 5 2" xfId="25254"/>
    <cellStyle name="SAPBEXHLevel2 2 2 3 3 6" xfId="19476"/>
    <cellStyle name="SAPBEXHLevel2 2 2 3 4" xfId="6760"/>
    <cellStyle name="SAPBEXHLevel2 2 2 3 4 2" xfId="13936"/>
    <cellStyle name="SAPBEXHLevel2 2 2 3 4 2 2" xfId="25029"/>
    <cellStyle name="SAPBEXHLevel2 2 2 3 4 3" xfId="21274"/>
    <cellStyle name="SAPBEXHLevel2 2 2 3 5" xfId="8943"/>
    <cellStyle name="SAPBEXHLevel2 2 2 3 5 2" xfId="15880"/>
    <cellStyle name="SAPBEXHLevel2 2 2 3 5 2 2" xfId="26089"/>
    <cellStyle name="SAPBEXHLevel2 2 2 3 5 3" xfId="22576"/>
    <cellStyle name="SAPBEXHLevel2 2 2 3 6" xfId="11044"/>
    <cellStyle name="SAPBEXHLevel2 2 2 3 6 2" xfId="17374"/>
    <cellStyle name="SAPBEXHLevel2 2 2 3 6 2 2" xfId="27112"/>
    <cellStyle name="SAPBEXHLevel2 2 2 3 6 3" xfId="23559"/>
    <cellStyle name="SAPBEXHLevel2 2 2 3 7" xfId="4447"/>
    <cellStyle name="SAPBEXHLevel2 2 2 3 7 2" xfId="20491"/>
    <cellStyle name="SAPBEXHLevel2 2 2 3 8" xfId="5312"/>
    <cellStyle name="SAPBEXHLevel2 2 2 3 8 2" xfId="20823"/>
    <cellStyle name="SAPBEXHLevel2 2 2 30" xfId="40486"/>
    <cellStyle name="SAPBEXHLevel2 2 2 4" xfId="2714"/>
    <cellStyle name="SAPBEXHLevel2 2 2 4 2" xfId="9493"/>
    <cellStyle name="SAPBEXHLevel2 2 2 4 2 2" xfId="16144"/>
    <cellStyle name="SAPBEXHLevel2 2 2 4 2 2 2" xfId="26283"/>
    <cellStyle name="SAPBEXHLevel2 2 2 4 2 3" xfId="22759"/>
    <cellStyle name="SAPBEXHLevel2 2 2 4 3" xfId="11453"/>
    <cellStyle name="SAPBEXHLevel2 2 2 4 3 2" xfId="17781"/>
    <cellStyle name="SAPBEXHLevel2 2 2 4 3 2 2" xfId="27302"/>
    <cellStyle name="SAPBEXHLevel2 2 2 4 3 3" xfId="23738"/>
    <cellStyle name="SAPBEXHLevel2 2 2 4 4" xfId="7312"/>
    <cellStyle name="SAPBEXHLevel2 2 2 4 4 2" xfId="21471"/>
    <cellStyle name="SAPBEXHLevel2 2 2 4 5" xfId="14485"/>
    <cellStyle name="SAPBEXHLevel2 2 2 4 5 2" xfId="25221"/>
    <cellStyle name="SAPBEXHLevel2 2 2 4 6" xfId="19443"/>
    <cellStyle name="SAPBEXHLevel2 2 2 5" xfId="28135"/>
    <cellStyle name="SAPBEXHLevel2 2 2 6" xfId="37562"/>
    <cellStyle name="SAPBEXHLevel2 2 2 7" xfId="37690"/>
    <cellStyle name="SAPBEXHLevel2 2 2 8" xfId="37830"/>
    <cellStyle name="SAPBEXHLevel2 2 2 9" xfId="37978"/>
    <cellStyle name="SAPBEXHLevel2 2 20" xfId="38334"/>
    <cellStyle name="SAPBEXHLevel2 2 21" xfId="38476"/>
    <cellStyle name="SAPBEXHLevel2 2 22" xfId="38618"/>
    <cellStyle name="SAPBEXHLevel2 2 23" xfId="38762"/>
    <cellStyle name="SAPBEXHLevel2 2 24" xfId="38905"/>
    <cellStyle name="SAPBEXHLevel2 2 25" xfId="39049"/>
    <cellStyle name="SAPBEXHLevel2 2 26" xfId="39377"/>
    <cellStyle name="SAPBEXHLevel2 2 27" xfId="39323"/>
    <cellStyle name="SAPBEXHLevel2 2 28" xfId="39642"/>
    <cellStyle name="SAPBEXHLevel2 2 29" xfId="39764"/>
    <cellStyle name="SAPBEXHLevel2 2 3" xfId="1083"/>
    <cellStyle name="SAPBEXHLevel2 2 3 10" xfId="37873"/>
    <cellStyle name="SAPBEXHLevel2 2 3 11" xfId="38017"/>
    <cellStyle name="SAPBEXHLevel2 2 3 12" xfId="38160"/>
    <cellStyle name="SAPBEXHLevel2 2 3 13" xfId="38301"/>
    <cellStyle name="SAPBEXHLevel2 2 3 14" xfId="38443"/>
    <cellStyle name="SAPBEXHLevel2 2 3 15" xfId="38586"/>
    <cellStyle name="SAPBEXHLevel2 2 3 16" xfId="38729"/>
    <cellStyle name="SAPBEXHLevel2 2 3 17" xfId="38872"/>
    <cellStyle name="SAPBEXHLevel2 2 3 18" xfId="39016"/>
    <cellStyle name="SAPBEXHLevel2 2 3 19" xfId="39157"/>
    <cellStyle name="SAPBEXHLevel2 2 3 2" xfId="1723"/>
    <cellStyle name="SAPBEXHLevel2 2 3 2 2" xfId="1432"/>
    <cellStyle name="SAPBEXHLevel2 2 3 2 2 2" xfId="3356"/>
    <cellStyle name="SAPBEXHLevel2 2 3 2 2 2 2" xfId="10111"/>
    <cellStyle name="SAPBEXHLevel2 2 3 2 2 2 2 2" xfId="16652"/>
    <cellStyle name="SAPBEXHLevel2 2 3 2 2 2 2 2 2" xfId="26692"/>
    <cellStyle name="SAPBEXHLevel2 2 3 2 2 2 2 3" xfId="23150"/>
    <cellStyle name="SAPBEXHLevel2 2 3 2 2 2 3" xfId="12041"/>
    <cellStyle name="SAPBEXHLevel2 2 3 2 2 2 3 2" xfId="18366"/>
    <cellStyle name="SAPBEXHLevel2 2 3 2 2 2 3 2 2" xfId="27704"/>
    <cellStyle name="SAPBEXHLevel2 2 3 2 2 2 3 3" xfId="24122"/>
    <cellStyle name="SAPBEXHLevel2 2 3 2 2 2 4" xfId="7932"/>
    <cellStyle name="SAPBEXHLevel2 2 3 2 2 2 4 2" xfId="21936"/>
    <cellStyle name="SAPBEXHLevel2 2 3 2 2 2 5" xfId="15090"/>
    <cellStyle name="SAPBEXHLevel2 2 3 2 2 2 5 2" xfId="25624"/>
    <cellStyle name="SAPBEXHLevel2 2 3 2 2 2 6" xfId="19828"/>
    <cellStyle name="SAPBEXHLevel2 2 3 2 2 3" xfId="3829"/>
    <cellStyle name="SAPBEXHLevel2 2 3 2 2 3 2" xfId="10584"/>
    <cellStyle name="SAPBEXHLevel2 2 3 2 2 3 2 2" xfId="16975"/>
    <cellStyle name="SAPBEXHLevel2 2 3 2 2 3 2 2 2" xfId="26964"/>
    <cellStyle name="SAPBEXHLevel2 2 3 2 2 3 2 3" xfId="23416"/>
    <cellStyle name="SAPBEXHLevel2 2 3 2 2 3 3" xfId="12514"/>
    <cellStyle name="SAPBEXHLevel2 2 3 2 2 3 3 2" xfId="18837"/>
    <cellStyle name="SAPBEXHLevel2 2 3 2 2 3 3 2 2" xfId="27974"/>
    <cellStyle name="SAPBEXHLevel2 2 3 2 2 3 3 3" xfId="24386"/>
    <cellStyle name="SAPBEXHLevel2 2 3 2 2 3 4" xfId="8378"/>
    <cellStyle name="SAPBEXHLevel2 2 3 2 2 3 4 2" xfId="22372"/>
    <cellStyle name="SAPBEXHLevel2 2 3 2 2 3 5" xfId="15561"/>
    <cellStyle name="SAPBEXHLevel2 2 3 2 2 3 5 2" xfId="25894"/>
    <cellStyle name="SAPBEXHLevel2 2 3 2 2 3 6" xfId="20092"/>
    <cellStyle name="SAPBEXHLevel2 2 3 2 2 4" xfId="6213"/>
    <cellStyle name="SAPBEXHLevel2 2 3 2 2 4 2" xfId="13451"/>
    <cellStyle name="SAPBEXHLevel2 2 3 2 2 4 2 2" xfId="24889"/>
    <cellStyle name="SAPBEXHLevel2 2 3 2 2 4 3" xfId="21139"/>
    <cellStyle name="SAPBEXHLevel2 2 3 2 2 5" xfId="8485"/>
    <cellStyle name="SAPBEXHLevel2 2 3 2 2 5 2" xfId="15707"/>
    <cellStyle name="SAPBEXHLevel2 2 3 2 2 5 2 2" xfId="25963"/>
    <cellStyle name="SAPBEXHLevel2 2 3 2 2 5 3" xfId="22456"/>
    <cellStyle name="SAPBEXHLevel2 2 3 2 2 6" xfId="5656"/>
    <cellStyle name="SAPBEXHLevel2 2 3 2 2 6 2" xfId="13001"/>
    <cellStyle name="SAPBEXHLevel2 2 3 2 2 6 2 2" xfId="24694"/>
    <cellStyle name="SAPBEXHLevel2 2 3 2 2 6 3" xfId="20945"/>
    <cellStyle name="SAPBEXHLevel2 2 3 2 2 7" xfId="12671"/>
    <cellStyle name="SAPBEXHLevel2 2 3 2 2 7 2" xfId="24465"/>
    <cellStyle name="SAPBEXHLevel2 2 3 2 2 8" xfId="19148"/>
    <cellStyle name="SAPBEXHLevel2 2 3 2 3" xfId="3093"/>
    <cellStyle name="SAPBEXHLevel2 2 3 2 3 2" xfId="9859"/>
    <cellStyle name="SAPBEXHLevel2 2 3 2 3 2 2" xfId="16476"/>
    <cellStyle name="SAPBEXHLevel2 2 3 2 3 2 2 2" xfId="26555"/>
    <cellStyle name="SAPBEXHLevel2 2 3 2 3 2 3" xfId="23013"/>
    <cellStyle name="SAPBEXHLevel2 2 3 2 3 3" xfId="11796"/>
    <cellStyle name="SAPBEXHLevel2 2 3 2 3 3 2" xfId="18121"/>
    <cellStyle name="SAPBEXHLevel2 2 3 2 3 3 2 2" xfId="27569"/>
    <cellStyle name="SAPBEXHLevel2 2 3 2 3 3 3" xfId="23987"/>
    <cellStyle name="SAPBEXHLevel2 2 3 2 3 4" xfId="7680"/>
    <cellStyle name="SAPBEXHLevel2 2 3 2 3 4 2" xfId="21762"/>
    <cellStyle name="SAPBEXHLevel2 2 3 2 3 5" xfId="14844"/>
    <cellStyle name="SAPBEXHLevel2 2 3 2 3 5 2" xfId="25489"/>
    <cellStyle name="SAPBEXHLevel2 2 3 2 3 6" xfId="19693"/>
    <cellStyle name="SAPBEXHLevel2 2 3 2 4" xfId="3598"/>
    <cellStyle name="SAPBEXHLevel2 2 3 2 4 2" xfId="10353"/>
    <cellStyle name="SAPBEXHLevel2 2 3 2 4 2 2" xfId="16819"/>
    <cellStyle name="SAPBEXHLevel2 2 3 2 4 2 2 2" xfId="26829"/>
    <cellStyle name="SAPBEXHLevel2 2 3 2 4 2 3" xfId="23281"/>
    <cellStyle name="SAPBEXHLevel2 2 3 2 4 3" xfId="12283"/>
    <cellStyle name="SAPBEXHLevel2 2 3 2 4 3 2" xfId="18606"/>
    <cellStyle name="SAPBEXHLevel2 2 3 2 4 3 2 2" xfId="27839"/>
    <cellStyle name="SAPBEXHLevel2 2 3 2 4 3 3" xfId="24251"/>
    <cellStyle name="SAPBEXHLevel2 2 3 2 4 4" xfId="8174"/>
    <cellStyle name="SAPBEXHLevel2 2 3 2 4 4 2" xfId="22171"/>
    <cellStyle name="SAPBEXHLevel2 2 3 2 4 5" xfId="15330"/>
    <cellStyle name="SAPBEXHLevel2 2 3 2 4 5 2" xfId="25759"/>
    <cellStyle name="SAPBEXHLevel2 2 3 2 4 6" xfId="19957"/>
    <cellStyle name="SAPBEXHLevel2 2 3 2 5" xfId="4028"/>
    <cellStyle name="SAPBEXHLevel2 2 3 2 5 2" xfId="20189"/>
    <cellStyle name="SAPBEXHLevel2 2 3 2 6" xfId="19248"/>
    <cellStyle name="SAPBEXHLevel2 2 3 2 7" xfId="28317"/>
    <cellStyle name="SAPBEXHLevel2 2 3 20" xfId="39291"/>
    <cellStyle name="SAPBEXHLevel2 2 3 21" xfId="39432"/>
    <cellStyle name="SAPBEXHLevel2 2 3 22" xfId="39566"/>
    <cellStyle name="SAPBEXHLevel2 2 3 23" xfId="39694"/>
    <cellStyle name="SAPBEXHLevel2 2 3 24" xfId="39812"/>
    <cellStyle name="SAPBEXHLevel2 2 3 25" xfId="39930"/>
    <cellStyle name="SAPBEXHLevel2 2 3 26" xfId="40043"/>
    <cellStyle name="SAPBEXHLevel2 2 3 27" xfId="40145"/>
    <cellStyle name="SAPBEXHLevel2 2 3 28" xfId="40243"/>
    <cellStyle name="SAPBEXHLevel2 2 3 29" xfId="40335"/>
    <cellStyle name="SAPBEXHLevel2 2 3 3" xfId="2342"/>
    <cellStyle name="SAPBEXHLevel2 2 3 3 2" xfId="5378"/>
    <cellStyle name="SAPBEXHLevel2 2 3 3 2 2" xfId="12903"/>
    <cellStyle name="SAPBEXHLevel2 2 3 3 2 2 2" xfId="24643"/>
    <cellStyle name="SAPBEXHLevel2 2 3 3 2 3" xfId="20860"/>
    <cellStyle name="SAPBEXHLevel2 2 3 3 3" xfId="6939"/>
    <cellStyle name="SAPBEXHLevel2 2 3 3 3 2" xfId="14113"/>
    <cellStyle name="SAPBEXHLevel2 2 3 3 3 2 2" xfId="25092"/>
    <cellStyle name="SAPBEXHLevel2 2 3 3 3 3" xfId="21334"/>
    <cellStyle name="SAPBEXHLevel2 2 3 3 4" xfId="9122"/>
    <cellStyle name="SAPBEXHLevel2 2 3 3 4 2" xfId="15972"/>
    <cellStyle name="SAPBEXHLevel2 2 3 3 4 2 2" xfId="26154"/>
    <cellStyle name="SAPBEXHLevel2 2 3 3 4 3" xfId="22638"/>
    <cellStyle name="SAPBEXHLevel2 2 3 3 5" xfId="11150"/>
    <cellStyle name="SAPBEXHLevel2 2 3 3 5 2" xfId="17479"/>
    <cellStyle name="SAPBEXHLevel2 2 3 3 5 2 2" xfId="27174"/>
    <cellStyle name="SAPBEXHLevel2 2 3 3 5 3" xfId="23618"/>
    <cellStyle name="SAPBEXHLevel2 2 3 3 6" xfId="4421"/>
    <cellStyle name="SAPBEXHLevel2 2 3 3 6 2" xfId="20465"/>
    <cellStyle name="SAPBEXHLevel2 2 3 3 7" xfId="5313"/>
    <cellStyle name="SAPBEXHLevel2 2 3 3 7 2" xfId="20824"/>
    <cellStyle name="SAPBEXHLevel2 2 3 30" xfId="40408"/>
    <cellStyle name="SAPBEXHLevel2 2 3 31" xfId="40465"/>
    <cellStyle name="SAPBEXHLevel2 2 3 4" xfId="2818"/>
    <cellStyle name="SAPBEXHLevel2 2 3 4 2" xfId="9589"/>
    <cellStyle name="SAPBEXHLevel2 2 3 4 2 2" xfId="16240"/>
    <cellStyle name="SAPBEXHLevel2 2 3 4 2 2 2" xfId="26366"/>
    <cellStyle name="SAPBEXHLevel2 2 3 4 2 3" xfId="22841"/>
    <cellStyle name="SAPBEXHLevel2 2 3 4 3" xfId="11544"/>
    <cellStyle name="SAPBEXHLevel2 2 3 4 3 2" xfId="17871"/>
    <cellStyle name="SAPBEXHLevel2 2 3 4 3 2 2" xfId="27382"/>
    <cellStyle name="SAPBEXHLevel2 2 3 4 3 3" xfId="23817"/>
    <cellStyle name="SAPBEXHLevel2 2 3 4 4" xfId="7408"/>
    <cellStyle name="SAPBEXHLevel2 2 3 4 4 2" xfId="21561"/>
    <cellStyle name="SAPBEXHLevel2 2 3 4 5" xfId="14576"/>
    <cellStyle name="SAPBEXHLevel2 2 3 4 5 2" xfId="25302"/>
    <cellStyle name="SAPBEXHLevel2 2 3 4 6" xfId="19523"/>
    <cellStyle name="SAPBEXHLevel2 2 3 5" xfId="2950"/>
    <cellStyle name="SAPBEXHLevel2 2 3 5 2" xfId="9717"/>
    <cellStyle name="SAPBEXHLevel2 2 3 5 2 2" xfId="16363"/>
    <cellStyle name="SAPBEXHLevel2 2 3 5 2 2 2" xfId="26471"/>
    <cellStyle name="SAPBEXHLevel2 2 3 5 2 3" xfId="22937"/>
    <cellStyle name="SAPBEXHLevel2 2 3 5 3" xfId="11667"/>
    <cellStyle name="SAPBEXHLevel2 2 3 5 3 2" xfId="17994"/>
    <cellStyle name="SAPBEXHLevel2 2 3 5 3 2 2" xfId="27487"/>
    <cellStyle name="SAPBEXHLevel2 2 3 5 3 3" xfId="23913"/>
    <cellStyle name="SAPBEXHLevel2 2 3 5 4" xfId="7537"/>
    <cellStyle name="SAPBEXHLevel2 2 3 5 4 2" xfId="21669"/>
    <cellStyle name="SAPBEXHLevel2 2 3 5 5" xfId="14704"/>
    <cellStyle name="SAPBEXHLevel2 2 3 5 5 2" xfId="25407"/>
    <cellStyle name="SAPBEXHLevel2 2 3 5 6" xfId="19619"/>
    <cellStyle name="SAPBEXHLevel2 2 3 6" xfId="28182"/>
    <cellStyle name="SAPBEXHLevel2 2 3 7" xfId="37459"/>
    <cellStyle name="SAPBEXHLevel2 2 3 8" xfId="36957"/>
    <cellStyle name="SAPBEXHLevel2 2 3 9" xfId="37734"/>
    <cellStyle name="SAPBEXHLevel2 2 30" xfId="38995"/>
    <cellStyle name="SAPBEXHLevel2 2 31" xfId="39600"/>
    <cellStyle name="SAPBEXHLevel2 2 32" xfId="40289"/>
    <cellStyle name="SAPBEXHLevel2 2 33" xfId="40135"/>
    <cellStyle name="SAPBEXHLevel2 2 34" xfId="40433"/>
    <cellStyle name="SAPBEXHLevel2 2 4" xfId="1134"/>
    <cellStyle name="SAPBEXHLevel2 2 4 10" xfId="36983"/>
    <cellStyle name="SAPBEXHLevel2 2 4 11" xfId="37623"/>
    <cellStyle name="SAPBEXHLevel2 2 4 12" xfId="37776"/>
    <cellStyle name="SAPBEXHLevel2 2 4 13" xfId="37322"/>
    <cellStyle name="SAPBEXHLevel2 2 4 14" xfId="37858"/>
    <cellStyle name="SAPBEXHLevel2 2 4 15" xfId="38008"/>
    <cellStyle name="SAPBEXHLevel2 2 4 16" xfId="38047"/>
    <cellStyle name="SAPBEXHLevel2 2 4 17" xfId="38189"/>
    <cellStyle name="SAPBEXHLevel2 2 4 18" xfId="38331"/>
    <cellStyle name="SAPBEXHLevel2 2 4 19" xfId="38473"/>
    <cellStyle name="SAPBEXHLevel2 2 4 2" xfId="1755"/>
    <cellStyle name="SAPBEXHLevel2 2 4 2 2" xfId="920"/>
    <cellStyle name="SAPBEXHLevel2 2 4 2 2 2" xfId="3387"/>
    <cellStyle name="SAPBEXHLevel2 2 4 2 2 2 2" xfId="10142"/>
    <cellStyle name="SAPBEXHLevel2 2 4 2 2 2 2 2" xfId="16681"/>
    <cellStyle name="SAPBEXHLevel2 2 4 2 2 2 2 2 2" xfId="26721"/>
    <cellStyle name="SAPBEXHLevel2 2 4 2 2 2 2 3" xfId="23179"/>
    <cellStyle name="SAPBEXHLevel2 2 4 2 2 2 3" xfId="12072"/>
    <cellStyle name="SAPBEXHLevel2 2 4 2 2 2 3 2" xfId="18397"/>
    <cellStyle name="SAPBEXHLevel2 2 4 2 2 2 3 2 2" xfId="27733"/>
    <cellStyle name="SAPBEXHLevel2 2 4 2 2 2 3 3" xfId="24151"/>
    <cellStyle name="SAPBEXHLevel2 2 4 2 2 2 4" xfId="7963"/>
    <cellStyle name="SAPBEXHLevel2 2 4 2 2 2 4 2" xfId="21967"/>
    <cellStyle name="SAPBEXHLevel2 2 4 2 2 2 5" xfId="15121"/>
    <cellStyle name="SAPBEXHLevel2 2 4 2 2 2 5 2" xfId="25653"/>
    <cellStyle name="SAPBEXHLevel2 2 4 2 2 2 6" xfId="19857"/>
    <cellStyle name="SAPBEXHLevel2 2 4 2 2 3" xfId="3860"/>
    <cellStyle name="SAPBEXHLevel2 2 4 2 2 3 2" xfId="10615"/>
    <cellStyle name="SAPBEXHLevel2 2 4 2 2 3 2 2" xfId="17004"/>
    <cellStyle name="SAPBEXHLevel2 2 4 2 2 3 2 2 2" xfId="26993"/>
    <cellStyle name="SAPBEXHLevel2 2 4 2 2 3 2 3" xfId="23445"/>
    <cellStyle name="SAPBEXHLevel2 2 4 2 2 3 3" xfId="12545"/>
    <cellStyle name="SAPBEXHLevel2 2 4 2 2 3 3 2" xfId="18868"/>
    <cellStyle name="SAPBEXHLevel2 2 4 2 2 3 3 2 2" xfId="28003"/>
    <cellStyle name="SAPBEXHLevel2 2 4 2 2 3 3 3" xfId="24415"/>
    <cellStyle name="SAPBEXHLevel2 2 4 2 2 3 4" xfId="8409"/>
    <cellStyle name="SAPBEXHLevel2 2 4 2 2 3 4 2" xfId="22403"/>
    <cellStyle name="SAPBEXHLevel2 2 4 2 2 3 5" xfId="15592"/>
    <cellStyle name="SAPBEXHLevel2 2 4 2 2 3 5 2" xfId="25923"/>
    <cellStyle name="SAPBEXHLevel2 2 4 2 2 3 6" xfId="20121"/>
    <cellStyle name="SAPBEXHLevel2 2 4 2 2 4" xfId="5961"/>
    <cellStyle name="SAPBEXHLevel2 2 4 2 2 4 2" xfId="13222"/>
    <cellStyle name="SAPBEXHLevel2 2 4 2 2 4 2 2" xfId="24800"/>
    <cellStyle name="SAPBEXHLevel2 2 4 2 2 4 3" xfId="21051"/>
    <cellStyle name="SAPBEXHLevel2 2 4 2 2 5" xfId="6283"/>
    <cellStyle name="SAPBEXHLevel2 2 4 2 2 5 2" xfId="13517"/>
    <cellStyle name="SAPBEXHLevel2 2 4 2 2 5 2 2" xfId="24920"/>
    <cellStyle name="SAPBEXHLevel2 2 4 2 2 5 3" xfId="21170"/>
    <cellStyle name="SAPBEXHLevel2 2 4 2 2 6" xfId="5885"/>
    <cellStyle name="SAPBEXHLevel2 2 4 2 2 6 2" xfId="13153"/>
    <cellStyle name="SAPBEXHLevel2 2 4 2 2 6 2 2" xfId="24760"/>
    <cellStyle name="SAPBEXHLevel2 2 4 2 2 6 3" xfId="21011"/>
    <cellStyle name="SAPBEXHLevel2 2 4 2 2 7" xfId="4281"/>
    <cellStyle name="SAPBEXHLevel2 2 4 2 2 7 2" xfId="20342"/>
    <cellStyle name="SAPBEXHLevel2 2 4 2 2 8" xfId="19082"/>
    <cellStyle name="SAPBEXHLevel2 2 4 2 3" xfId="3124"/>
    <cellStyle name="SAPBEXHLevel2 2 4 2 3 2" xfId="9890"/>
    <cellStyle name="SAPBEXHLevel2 2 4 2 3 2 2" xfId="16505"/>
    <cellStyle name="SAPBEXHLevel2 2 4 2 3 2 2 2" xfId="26584"/>
    <cellStyle name="SAPBEXHLevel2 2 4 2 3 2 3" xfId="23042"/>
    <cellStyle name="SAPBEXHLevel2 2 4 2 3 3" xfId="11827"/>
    <cellStyle name="SAPBEXHLevel2 2 4 2 3 3 2" xfId="18152"/>
    <cellStyle name="SAPBEXHLevel2 2 4 2 3 3 2 2" xfId="27598"/>
    <cellStyle name="SAPBEXHLevel2 2 4 2 3 3 3" xfId="24016"/>
    <cellStyle name="SAPBEXHLevel2 2 4 2 3 4" xfId="7711"/>
    <cellStyle name="SAPBEXHLevel2 2 4 2 3 4 2" xfId="21791"/>
    <cellStyle name="SAPBEXHLevel2 2 4 2 3 5" xfId="14875"/>
    <cellStyle name="SAPBEXHLevel2 2 4 2 3 5 2" xfId="25518"/>
    <cellStyle name="SAPBEXHLevel2 2 4 2 3 6" xfId="19722"/>
    <cellStyle name="SAPBEXHLevel2 2 4 2 4" xfId="3629"/>
    <cellStyle name="SAPBEXHLevel2 2 4 2 4 2" xfId="10384"/>
    <cellStyle name="SAPBEXHLevel2 2 4 2 4 2 2" xfId="16848"/>
    <cellStyle name="SAPBEXHLevel2 2 4 2 4 2 2 2" xfId="26858"/>
    <cellStyle name="SAPBEXHLevel2 2 4 2 4 2 3" xfId="23310"/>
    <cellStyle name="SAPBEXHLevel2 2 4 2 4 3" xfId="12314"/>
    <cellStyle name="SAPBEXHLevel2 2 4 2 4 3 2" xfId="18637"/>
    <cellStyle name="SAPBEXHLevel2 2 4 2 4 3 2 2" xfId="27868"/>
    <cellStyle name="SAPBEXHLevel2 2 4 2 4 3 3" xfId="24280"/>
    <cellStyle name="SAPBEXHLevel2 2 4 2 4 4" xfId="8205"/>
    <cellStyle name="SAPBEXHLevel2 2 4 2 4 4 2" xfId="22202"/>
    <cellStyle name="SAPBEXHLevel2 2 4 2 4 5" xfId="15361"/>
    <cellStyle name="SAPBEXHLevel2 2 4 2 4 5 2" xfId="25788"/>
    <cellStyle name="SAPBEXHLevel2 2 4 2 4 6" xfId="19986"/>
    <cellStyle name="SAPBEXHLevel2 2 4 2 5" xfId="4297"/>
    <cellStyle name="SAPBEXHLevel2 2 4 2 5 2" xfId="20351"/>
    <cellStyle name="SAPBEXHLevel2 2 4 2 6" xfId="19277"/>
    <cellStyle name="SAPBEXHLevel2 2 4 2 7" xfId="28346"/>
    <cellStyle name="SAPBEXHLevel2 2 4 20" xfId="38615"/>
    <cellStyle name="SAPBEXHLevel2 2 4 21" xfId="38759"/>
    <cellStyle name="SAPBEXHLevel2 2 4 22" xfId="38902"/>
    <cellStyle name="SAPBEXHLevel2 2 4 23" xfId="39233"/>
    <cellStyle name="SAPBEXHLevel2 2 4 24" xfId="38998"/>
    <cellStyle name="SAPBEXHLevel2 2 4 25" xfId="39622"/>
    <cellStyle name="SAPBEXHLevel2 2 4 26" xfId="39743"/>
    <cellStyle name="SAPBEXHLevel2 2 4 27" xfId="40077"/>
    <cellStyle name="SAPBEXHLevel2 2 4 28" xfId="39968"/>
    <cellStyle name="SAPBEXHLevel2 2 4 29" xfId="38887"/>
    <cellStyle name="SAPBEXHLevel2 2 4 3" xfId="2286"/>
    <cellStyle name="SAPBEXHLevel2 2 4 3 2" xfId="5339"/>
    <cellStyle name="SAPBEXHLevel2 2 4 3 2 2" xfId="12884"/>
    <cellStyle name="SAPBEXHLevel2 2 4 3 2 2 2" xfId="24628"/>
    <cellStyle name="SAPBEXHLevel2 2 4 3 2 3" xfId="20836"/>
    <cellStyle name="SAPBEXHLevel2 2 4 3 3" xfId="6883"/>
    <cellStyle name="SAPBEXHLevel2 2 4 3 3 2" xfId="14057"/>
    <cellStyle name="SAPBEXHLevel2 2 4 3 3 2 2" xfId="25077"/>
    <cellStyle name="SAPBEXHLevel2 2 4 3 3 3" xfId="21319"/>
    <cellStyle name="SAPBEXHLevel2 2 4 3 4" xfId="9066"/>
    <cellStyle name="SAPBEXHLevel2 2 4 3 4 2" xfId="15953"/>
    <cellStyle name="SAPBEXHLevel2 2 4 3 4 2 2" xfId="26139"/>
    <cellStyle name="SAPBEXHLevel2 2 4 3 4 3" xfId="22623"/>
    <cellStyle name="SAPBEXHLevel2 2 4 3 5" xfId="11127"/>
    <cellStyle name="SAPBEXHLevel2 2 4 3 5 2" xfId="17456"/>
    <cellStyle name="SAPBEXHLevel2 2 4 3 5 2 2" xfId="27159"/>
    <cellStyle name="SAPBEXHLevel2 2 4 3 5 3" xfId="23603"/>
    <cellStyle name="SAPBEXHLevel2 2 4 3 6" xfId="4452"/>
    <cellStyle name="SAPBEXHLevel2 2 4 3 6 2" xfId="20496"/>
    <cellStyle name="SAPBEXHLevel2 2 4 3 7" xfId="5351"/>
    <cellStyle name="SAPBEXHLevel2 2 4 3 7 2" xfId="20845"/>
    <cellStyle name="SAPBEXHLevel2 2 4 30" xfId="39921"/>
    <cellStyle name="SAPBEXHLevel2 2 4 31" xfId="40065"/>
    <cellStyle name="SAPBEXHLevel2 2 4 4" xfId="2910"/>
    <cellStyle name="SAPBEXHLevel2 2 4 4 2" xfId="9677"/>
    <cellStyle name="SAPBEXHLevel2 2 4 4 2 2" xfId="16325"/>
    <cellStyle name="SAPBEXHLevel2 2 4 4 2 2 2" xfId="26439"/>
    <cellStyle name="SAPBEXHLevel2 2 4 4 2 3" xfId="22907"/>
    <cellStyle name="SAPBEXHLevel2 2 4 4 3" xfId="11629"/>
    <cellStyle name="SAPBEXHLevel2 2 4 4 3 2" xfId="17956"/>
    <cellStyle name="SAPBEXHLevel2 2 4 4 3 2 2" xfId="27455"/>
    <cellStyle name="SAPBEXHLevel2 2 4 4 3 3" xfId="23883"/>
    <cellStyle name="SAPBEXHLevel2 2 4 4 4" xfId="7497"/>
    <cellStyle name="SAPBEXHLevel2 2 4 4 4 2" xfId="21634"/>
    <cellStyle name="SAPBEXHLevel2 2 4 4 5" xfId="14664"/>
    <cellStyle name="SAPBEXHLevel2 2 4 4 5 2" xfId="25375"/>
    <cellStyle name="SAPBEXHLevel2 2 4 4 6" xfId="19589"/>
    <cellStyle name="SAPBEXHLevel2 2 4 5" xfId="2749"/>
    <cellStyle name="SAPBEXHLevel2 2 4 5 2" xfId="9528"/>
    <cellStyle name="SAPBEXHLevel2 2 4 5 2 2" xfId="16179"/>
    <cellStyle name="SAPBEXHLevel2 2 4 5 2 2 2" xfId="26317"/>
    <cellStyle name="SAPBEXHLevel2 2 4 5 2 3" xfId="22793"/>
    <cellStyle name="SAPBEXHLevel2 2 4 5 3" xfId="11488"/>
    <cellStyle name="SAPBEXHLevel2 2 4 5 3 2" xfId="17816"/>
    <cellStyle name="SAPBEXHLevel2 2 4 5 3 2 2" xfId="27336"/>
    <cellStyle name="SAPBEXHLevel2 2 4 5 3 3" xfId="23772"/>
    <cellStyle name="SAPBEXHLevel2 2 4 5 4" xfId="7347"/>
    <cellStyle name="SAPBEXHLevel2 2 4 5 4 2" xfId="21506"/>
    <cellStyle name="SAPBEXHLevel2 2 4 5 5" xfId="14520"/>
    <cellStyle name="SAPBEXHLevel2 2 4 5 5 2" xfId="25255"/>
    <cellStyle name="SAPBEXHLevel2 2 4 5 6" xfId="19477"/>
    <cellStyle name="SAPBEXHLevel2 2 4 6" xfId="28201"/>
    <cellStyle name="SAPBEXHLevel2 2 4 7" xfId="37356"/>
    <cellStyle name="SAPBEXHLevel2 2 4 8" xfId="37409"/>
    <cellStyle name="SAPBEXHLevel2 2 4 9" xfId="37398"/>
    <cellStyle name="SAPBEXHLevel2 2 5" xfId="1611"/>
    <cellStyle name="SAPBEXHLevel2 2 5 2" xfId="991"/>
    <cellStyle name="SAPBEXHLevel2 2 5 2 2" xfId="3293"/>
    <cellStyle name="SAPBEXHLevel2 2 5 2 2 2" xfId="10048"/>
    <cellStyle name="SAPBEXHLevel2 2 5 2 2 2 2" xfId="16601"/>
    <cellStyle name="SAPBEXHLevel2 2 5 2 2 2 2 2" xfId="26656"/>
    <cellStyle name="SAPBEXHLevel2 2 5 2 2 2 3" xfId="23114"/>
    <cellStyle name="SAPBEXHLevel2 2 5 2 2 3" xfId="11978"/>
    <cellStyle name="SAPBEXHLevel2 2 5 2 2 3 2" xfId="18303"/>
    <cellStyle name="SAPBEXHLevel2 2 5 2 2 3 2 2" xfId="27668"/>
    <cellStyle name="SAPBEXHLevel2 2 5 2 2 3 3" xfId="24086"/>
    <cellStyle name="SAPBEXHLevel2 2 5 2 2 4" xfId="7869"/>
    <cellStyle name="SAPBEXHLevel2 2 5 2 2 4 2" xfId="21873"/>
    <cellStyle name="SAPBEXHLevel2 2 5 2 2 5" xfId="15027"/>
    <cellStyle name="SAPBEXHLevel2 2 5 2 2 5 2" xfId="25588"/>
    <cellStyle name="SAPBEXHLevel2 2 5 2 2 6" xfId="19792"/>
    <cellStyle name="SAPBEXHLevel2 2 5 2 3" xfId="3766"/>
    <cellStyle name="SAPBEXHLevel2 2 5 2 3 2" xfId="10521"/>
    <cellStyle name="SAPBEXHLevel2 2 5 2 3 2 2" xfId="16924"/>
    <cellStyle name="SAPBEXHLevel2 2 5 2 3 2 2 2" xfId="26928"/>
    <cellStyle name="SAPBEXHLevel2 2 5 2 3 2 3" xfId="23380"/>
    <cellStyle name="SAPBEXHLevel2 2 5 2 3 3" xfId="12451"/>
    <cellStyle name="SAPBEXHLevel2 2 5 2 3 3 2" xfId="18774"/>
    <cellStyle name="SAPBEXHLevel2 2 5 2 3 3 2 2" xfId="27938"/>
    <cellStyle name="SAPBEXHLevel2 2 5 2 3 3 3" xfId="24350"/>
    <cellStyle name="SAPBEXHLevel2 2 5 2 3 4" xfId="8338"/>
    <cellStyle name="SAPBEXHLevel2 2 5 2 3 4 2" xfId="22334"/>
    <cellStyle name="SAPBEXHLevel2 2 5 2 3 5" xfId="15498"/>
    <cellStyle name="SAPBEXHLevel2 2 5 2 3 5 2" xfId="25858"/>
    <cellStyle name="SAPBEXHLevel2 2 5 2 3 6" xfId="20056"/>
    <cellStyle name="SAPBEXHLevel2 2 5 2 4" xfId="6030"/>
    <cellStyle name="SAPBEXHLevel2 2 5 2 4 2" xfId="13291"/>
    <cellStyle name="SAPBEXHLevel2 2 5 2 4 2 2" xfId="24833"/>
    <cellStyle name="SAPBEXHLevel2 2 5 2 4 3" xfId="21084"/>
    <cellStyle name="SAPBEXHLevel2 2 5 2 5" xfId="5853"/>
    <cellStyle name="SAPBEXHLevel2 2 5 2 5 2" xfId="13130"/>
    <cellStyle name="SAPBEXHLevel2 2 5 2 5 2 2" xfId="24753"/>
    <cellStyle name="SAPBEXHLevel2 2 5 2 5 3" xfId="21004"/>
    <cellStyle name="SAPBEXHLevel2 2 5 2 6" xfId="5942"/>
    <cellStyle name="SAPBEXHLevel2 2 5 2 6 2" xfId="13204"/>
    <cellStyle name="SAPBEXHLevel2 2 5 2 6 2 2" xfId="24788"/>
    <cellStyle name="SAPBEXHLevel2 2 5 2 6 3" xfId="21039"/>
    <cellStyle name="SAPBEXHLevel2 2 5 2 7" xfId="4179"/>
    <cellStyle name="SAPBEXHLevel2 2 5 2 7 2" xfId="20267"/>
    <cellStyle name="SAPBEXHLevel2 2 5 2 8" xfId="19115"/>
    <cellStyle name="SAPBEXHLevel2 2 5 3" xfId="3042"/>
    <cellStyle name="SAPBEXHLevel2 2 5 3 2" xfId="9808"/>
    <cellStyle name="SAPBEXHLevel2 2 5 3 2 2" xfId="16437"/>
    <cellStyle name="SAPBEXHLevel2 2 5 3 2 2 2" xfId="26529"/>
    <cellStyle name="SAPBEXHLevel2 2 5 3 2 3" xfId="22988"/>
    <cellStyle name="SAPBEXHLevel2 2 5 3 3" xfId="11745"/>
    <cellStyle name="SAPBEXHLevel2 2 5 3 3 2" xfId="18071"/>
    <cellStyle name="SAPBEXHLevel2 2 5 3 3 2 2" xfId="27544"/>
    <cellStyle name="SAPBEXHLevel2 2 5 3 3 3" xfId="23963"/>
    <cellStyle name="SAPBEXHLevel2 2 5 3 4" xfId="7629"/>
    <cellStyle name="SAPBEXHLevel2 2 5 3 4 2" xfId="21730"/>
    <cellStyle name="SAPBEXHLevel2 2 5 3 5" xfId="14794"/>
    <cellStyle name="SAPBEXHLevel2 2 5 3 5 2" xfId="25464"/>
    <cellStyle name="SAPBEXHLevel2 2 5 3 6" xfId="19669"/>
    <cellStyle name="SAPBEXHLevel2 2 5 4" xfId="3557"/>
    <cellStyle name="SAPBEXHLevel2 2 5 4 2" xfId="10312"/>
    <cellStyle name="SAPBEXHLevel2 2 5 4 2 2" xfId="16790"/>
    <cellStyle name="SAPBEXHLevel2 2 5 4 2 2 2" xfId="26806"/>
    <cellStyle name="SAPBEXHLevel2 2 5 4 2 3" xfId="23258"/>
    <cellStyle name="SAPBEXHLevel2 2 5 4 3" xfId="12242"/>
    <cellStyle name="SAPBEXHLevel2 2 5 4 3 2" xfId="18565"/>
    <cellStyle name="SAPBEXHLevel2 2 5 4 3 2 2" xfId="27816"/>
    <cellStyle name="SAPBEXHLevel2 2 5 4 3 3" xfId="24228"/>
    <cellStyle name="SAPBEXHLevel2 2 5 4 4" xfId="8133"/>
    <cellStyle name="SAPBEXHLevel2 2 5 4 4 2" xfId="22130"/>
    <cellStyle name="SAPBEXHLevel2 2 5 4 5" xfId="15289"/>
    <cellStyle name="SAPBEXHLevel2 2 5 4 5 2" xfId="25736"/>
    <cellStyle name="SAPBEXHLevel2 2 5 4 6" xfId="19934"/>
    <cellStyle name="SAPBEXHLevel2 2 5 5" xfId="5281"/>
    <cellStyle name="SAPBEXHLevel2 2 5 5 2" xfId="20800"/>
    <cellStyle name="SAPBEXHLevel2 2 5 6" xfId="19211"/>
    <cellStyle name="SAPBEXHLevel2 2 5 7" xfId="28266"/>
    <cellStyle name="SAPBEXHLevel2 2 6" xfId="2141"/>
    <cellStyle name="SAPBEXHLevel2 2 6 2" xfId="5221"/>
    <cellStyle name="SAPBEXHLevel2 2 6 2 2" xfId="12797"/>
    <cellStyle name="SAPBEXHLevel2 2 6 2 2 2" xfId="24569"/>
    <cellStyle name="SAPBEXHLevel2 2 6 2 3" xfId="20753"/>
    <cellStyle name="SAPBEXHLevel2 2 6 3" xfId="6738"/>
    <cellStyle name="SAPBEXHLevel2 2 6 3 2" xfId="13914"/>
    <cellStyle name="SAPBEXHLevel2 2 6 3 2 2" xfId="25019"/>
    <cellStyle name="SAPBEXHLevel2 2 6 3 3" xfId="21264"/>
    <cellStyle name="SAPBEXHLevel2 2 6 4" xfId="8921"/>
    <cellStyle name="SAPBEXHLevel2 2 6 4 2" xfId="15865"/>
    <cellStyle name="SAPBEXHLevel2 2 6 4 2 2" xfId="26079"/>
    <cellStyle name="SAPBEXHLevel2 2 6 4 3" xfId="22566"/>
    <cellStyle name="SAPBEXHLevel2 2 6 5" xfId="11028"/>
    <cellStyle name="SAPBEXHLevel2 2 6 5 2" xfId="17358"/>
    <cellStyle name="SAPBEXHLevel2 2 6 5 2 2" xfId="27102"/>
    <cellStyle name="SAPBEXHLevel2 2 6 5 3" xfId="23549"/>
    <cellStyle name="SAPBEXHLevel2 2 6 6" xfId="4375"/>
    <cellStyle name="SAPBEXHLevel2 2 6 6 2" xfId="20419"/>
    <cellStyle name="SAPBEXHLevel2 2 6 7" xfId="4229"/>
    <cellStyle name="SAPBEXHLevel2 2 6 7 2" xfId="20300"/>
    <cellStyle name="SAPBEXHLevel2 2 7" xfId="2656"/>
    <cellStyle name="SAPBEXHLevel2 2 7 2" xfId="9435"/>
    <cellStyle name="SAPBEXHLevel2 2 7 2 2" xfId="16086"/>
    <cellStyle name="SAPBEXHLevel2 2 7 2 2 2" xfId="26238"/>
    <cellStyle name="SAPBEXHLevel2 2 7 2 3" xfId="22719"/>
    <cellStyle name="SAPBEXHLevel2 2 7 3" xfId="11395"/>
    <cellStyle name="SAPBEXHLevel2 2 7 3 2" xfId="17723"/>
    <cellStyle name="SAPBEXHLevel2 2 7 3 2 2" xfId="27257"/>
    <cellStyle name="SAPBEXHLevel2 2 7 3 3" xfId="23698"/>
    <cellStyle name="SAPBEXHLevel2 2 7 4" xfId="7254"/>
    <cellStyle name="SAPBEXHLevel2 2 7 4 2" xfId="21418"/>
    <cellStyle name="SAPBEXHLevel2 2 7 5" xfId="14427"/>
    <cellStyle name="SAPBEXHLevel2 2 7 5 2" xfId="25176"/>
    <cellStyle name="SAPBEXHLevel2 2 7 6" xfId="19403"/>
    <cellStyle name="SAPBEXHLevel2 2 8" xfId="19028"/>
    <cellStyle name="SAPBEXHLevel2 2 9" xfId="28082"/>
    <cellStyle name="SAPBEXHLevel2 20" xfId="38500"/>
    <cellStyle name="SAPBEXHLevel2 21" xfId="38642"/>
    <cellStyle name="SAPBEXHLevel2 22" xfId="38786"/>
    <cellStyle name="SAPBEXHLevel2 23" xfId="38931"/>
    <cellStyle name="SAPBEXHLevel2 24" xfId="39074"/>
    <cellStyle name="SAPBEXHLevel2 25" xfId="39189"/>
    <cellStyle name="SAPBEXHLevel2 26" xfId="39348"/>
    <cellStyle name="SAPBEXHLevel2 27" xfId="39463"/>
    <cellStyle name="SAPBEXHLevel2 28" xfId="39226"/>
    <cellStyle name="SAPBEXHLevel2 29" xfId="40107"/>
    <cellStyle name="SAPBEXHLevel2 3" xfId="572"/>
    <cellStyle name="SAPBEXHLevel2 3 2" xfId="1827"/>
    <cellStyle name="SAPBEXHLevel2 3 2 2" xfId="2013"/>
    <cellStyle name="SAPBEXHLevel2 3 2 2 2" xfId="3443"/>
    <cellStyle name="SAPBEXHLevel2 3 2 2 2 2" xfId="10198"/>
    <cellStyle name="SAPBEXHLevel2 3 2 2 2 2 2" xfId="16716"/>
    <cellStyle name="SAPBEXHLevel2 3 2 2 2 2 2 2" xfId="26743"/>
    <cellStyle name="SAPBEXHLevel2 3 2 2 2 2 3" xfId="23201"/>
    <cellStyle name="SAPBEXHLevel2 3 2 2 2 3" xfId="12128"/>
    <cellStyle name="SAPBEXHLevel2 3 2 2 2 3 2" xfId="18453"/>
    <cellStyle name="SAPBEXHLevel2 3 2 2 2 3 2 2" xfId="27755"/>
    <cellStyle name="SAPBEXHLevel2 3 2 2 2 3 3" xfId="24173"/>
    <cellStyle name="SAPBEXHLevel2 3 2 2 2 4" xfId="8019"/>
    <cellStyle name="SAPBEXHLevel2 3 2 2 2 4 2" xfId="22023"/>
    <cellStyle name="SAPBEXHLevel2 3 2 2 2 5" xfId="15177"/>
    <cellStyle name="SAPBEXHLevel2 3 2 2 2 5 2" xfId="25675"/>
    <cellStyle name="SAPBEXHLevel2 3 2 2 2 6" xfId="19879"/>
    <cellStyle name="SAPBEXHLevel2 3 2 2 3" xfId="3916"/>
    <cellStyle name="SAPBEXHLevel2 3 2 2 3 2" xfId="10671"/>
    <cellStyle name="SAPBEXHLevel2 3 2 2 3 2 2" xfId="17039"/>
    <cellStyle name="SAPBEXHLevel2 3 2 2 3 2 2 2" xfId="27015"/>
    <cellStyle name="SAPBEXHLevel2 3 2 2 3 2 3" xfId="23467"/>
    <cellStyle name="SAPBEXHLevel2 3 2 2 3 3" xfId="12601"/>
    <cellStyle name="SAPBEXHLevel2 3 2 2 3 3 2" xfId="18924"/>
    <cellStyle name="SAPBEXHLevel2 3 2 2 3 3 2 2" xfId="28025"/>
    <cellStyle name="SAPBEXHLevel2 3 2 2 3 3 3" xfId="24437"/>
    <cellStyle name="SAPBEXHLevel2 3 2 2 3 4" xfId="8437"/>
    <cellStyle name="SAPBEXHLevel2 3 2 2 3 4 2" xfId="22427"/>
    <cellStyle name="SAPBEXHLevel2 3 2 2 3 5" xfId="15648"/>
    <cellStyle name="SAPBEXHLevel2 3 2 2 3 5 2" xfId="25945"/>
    <cellStyle name="SAPBEXHLevel2 3 2 2 3 6" xfId="20143"/>
    <cellStyle name="SAPBEXHLevel2 3 2 2 4" xfId="6610"/>
    <cellStyle name="SAPBEXHLevel2 3 2 2 4 2" xfId="13788"/>
    <cellStyle name="SAPBEXHLevel2 3 2 2 4 2 2" xfId="24958"/>
    <cellStyle name="SAPBEXHLevel2 3 2 2 4 3" xfId="21208"/>
    <cellStyle name="SAPBEXHLevel2 3 2 2 5" xfId="8793"/>
    <cellStyle name="SAPBEXHLevel2 3 2 2 5 2" xfId="15786"/>
    <cellStyle name="SAPBEXHLevel2 3 2 2 5 2 2" xfId="26016"/>
    <cellStyle name="SAPBEXHLevel2 3 2 2 5 3" xfId="22508"/>
    <cellStyle name="SAPBEXHLevel2 3 2 2 6" xfId="10907"/>
    <cellStyle name="SAPBEXHLevel2 3 2 2 6 2" xfId="17239"/>
    <cellStyle name="SAPBEXHLevel2 3 2 2 6 2 2" xfId="27042"/>
    <cellStyle name="SAPBEXHLevel2 3 2 2 6 3" xfId="23494"/>
    <cellStyle name="SAPBEXHLevel2 3 2 2 7" xfId="12718"/>
    <cellStyle name="SAPBEXHLevel2 3 2 2 7 2" xfId="24506"/>
    <cellStyle name="SAPBEXHLevel2 3 2 2 8" xfId="19325"/>
    <cellStyle name="SAPBEXHLevel2 3 2 3" xfId="3183"/>
    <cellStyle name="SAPBEXHLevel2 3 2 3 2" xfId="9946"/>
    <cellStyle name="SAPBEXHLevel2 3 2 3 2 2" xfId="16540"/>
    <cellStyle name="SAPBEXHLevel2 3 2 3 2 2 2" xfId="26606"/>
    <cellStyle name="SAPBEXHLevel2 3 2 3 2 3" xfId="23064"/>
    <cellStyle name="SAPBEXHLevel2 3 2 3 3" xfId="11883"/>
    <cellStyle name="SAPBEXHLevel2 3 2 3 3 2" xfId="18208"/>
    <cellStyle name="SAPBEXHLevel2 3 2 3 3 2 2" xfId="27620"/>
    <cellStyle name="SAPBEXHLevel2 3 2 3 3 3" xfId="24038"/>
    <cellStyle name="SAPBEXHLevel2 3 2 3 4" xfId="7768"/>
    <cellStyle name="SAPBEXHLevel2 3 2 3 4 2" xfId="21813"/>
    <cellStyle name="SAPBEXHLevel2 3 2 3 5" xfId="14931"/>
    <cellStyle name="SAPBEXHLevel2 3 2 3 5 2" xfId="25540"/>
    <cellStyle name="SAPBEXHLevel2 3 2 3 6" xfId="19744"/>
    <cellStyle name="SAPBEXHLevel2 3 2 4" xfId="3672"/>
    <cellStyle name="SAPBEXHLevel2 3 2 4 2" xfId="10427"/>
    <cellStyle name="SAPBEXHLevel2 3 2 4 2 2" xfId="16870"/>
    <cellStyle name="SAPBEXHLevel2 3 2 4 2 2 2" xfId="26880"/>
    <cellStyle name="SAPBEXHLevel2 3 2 4 2 3" xfId="23332"/>
    <cellStyle name="SAPBEXHLevel2 3 2 4 3" xfId="12357"/>
    <cellStyle name="SAPBEXHLevel2 3 2 4 3 2" xfId="18680"/>
    <cellStyle name="SAPBEXHLevel2 3 2 4 3 2 2" xfId="27890"/>
    <cellStyle name="SAPBEXHLevel2 3 2 4 3 3" xfId="24302"/>
    <cellStyle name="SAPBEXHLevel2 3 2 4 4" xfId="8248"/>
    <cellStyle name="SAPBEXHLevel2 3 2 4 4 2" xfId="22245"/>
    <cellStyle name="SAPBEXHLevel2 3 2 4 5" xfId="15404"/>
    <cellStyle name="SAPBEXHLevel2 3 2 4 5 2" xfId="25810"/>
    <cellStyle name="SAPBEXHLevel2 3 2 4 6" xfId="20008"/>
    <cellStyle name="SAPBEXHLevel2 3 2 5" xfId="4618"/>
    <cellStyle name="SAPBEXHLevel2 3 2 5 2" xfId="20623"/>
    <cellStyle name="SAPBEXHLevel2 3 2 6" xfId="19299"/>
    <cellStyle name="SAPBEXHLevel2 3 2 7" xfId="28381"/>
    <cellStyle name="SAPBEXHLevel2 3 3" xfId="2281"/>
    <cellStyle name="SAPBEXHLevel2 3 3 2" xfId="2987"/>
    <cellStyle name="SAPBEXHLevel2 3 3 2 2" xfId="7574"/>
    <cellStyle name="SAPBEXHLevel2 3 3 2 2 2" xfId="14741"/>
    <cellStyle name="SAPBEXHLevel2 3 3 2 2 2 2" xfId="25433"/>
    <cellStyle name="SAPBEXHLevel2 3 3 2 2 3" xfId="21700"/>
    <cellStyle name="SAPBEXHLevel2 3 3 2 3" xfId="9754"/>
    <cellStyle name="SAPBEXHLevel2 3 3 2 3 2" xfId="16399"/>
    <cellStyle name="SAPBEXHLevel2 3 3 2 3 2 2" xfId="26497"/>
    <cellStyle name="SAPBEXHLevel2 3 3 2 3 3" xfId="22958"/>
    <cellStyle name="SAPBEXHLevel2 3 3 2 4" xfId="11703"/>
    <cellStyle name="SAPBEXHLevel2 3 3 2 4 2" xfId="18030"/>
    <cellStyle name="SAPBEXHLevel2 3 3 2 4 2 2" xfId="27513"/>
    <cellStyle name="SAPBEXHLevel2 3 3 2 4 3" xfId="23934"/>
    <cellStyle name="SAPBEXHLevel2 3 3 2 5" xfId="5334"/>
    <cellStyle name="SAPBEXHLevel2 3 3 2 5 2" xfId="20834"/>
    <cellStyle name="SAPBEXHLevel2 3 3 2 6" xfId="12879"/>
    <cellStyle name="SAPBEXHLevel2 3 3 2 6 2" xfId="24626"/>
    <cellStyle name="SAPBEXHLevel2 3 3 2 7" xfId="19640"/>
    <cellStyle name="SAPBEXHLevel2 3 3 3" xfId="3519"/>
    <cellStyle name="SAPBEXHLevel2 3 3 3 2" xfId="10274"/>
    <cellStyle name="SAPBEXHLevel2 3 3 3 2 2" xfId="16756"/>
    <cellStyle name="SAPBEXHLevel2 3 3 3 2 2 2" xfId="26778"/>
    <cellStyle name="SAPBEXHLevel2 3 3 3 2 3" xfId="23232"/>
    <cellStyle name="SAPBEXHLevel2 3 3 3 3" xfId="12204"/>
    <cellStyle name="SAPBEXHLevel2 3 3 3 3 2" xfId="18528"/>
    <cellStyle name="SAPBEXHLevel2 3 3 3 3 2 2" xfId="27789"/>
    <cellStyle name="SAPBEXHLevel2 3 3 3 3 3" xfId="24203"/>
    <cellStyle name="SAPBEXHLevel2 3 3 3 4" xfId="8095"/>
    <cellStyle name="SAPBEXHLevel2 3 3 3 4 2" xfId="22094"/>
    <cellStyle name="SAPBEXHLevel2 3 3 3 5" xfId="15252"/>
    <cellStyle name="SAPBEXHLevel2 3 3 3 5 2" xfId="25709"/>
    <cellStyle name="SAPBEXHLevel2 3 3 3 6" xfId="19909"/>
    <cellStyle name="SAPBEXHLevel2 3 3 4" xfId="6878"/>
    <cellStyle name="SAPBEXHLevel2 3 3 4 2" xfId="14052"/>
    <cellStyle name="SAPBEXHLevel2 3 3 4 2 2" xfId="25075"/>
    <cellStyle name="SAPBEXHLevel2 3 3 4 3" xfId="21317"/>
    <cellStyle name="SAPBEXHLevel2 3 3 5" xfId="9061"/>
    <cellStyle name="SAPBEXHLevel2 3 3 5 2" xfId="15948"/>
    <cellStyle name="SAPBEXHLevel2 3 3 5 2 2" xfId="26137"/>
    <cellStyle name="SAPBEXHLevel2 3 3 5 3" xfId="22621"/>
    <cellStyle name="SAPBEXHLevel2 3 3 6" xfId="11122"/>
    <cellStyle name="SAPBEXHLevel2 3 3 6 2" xfId="17451"/>
    <cellStyle name="SAPBEXHLevel2 3 3 6 2 2" xfId="27157"/>
    <cellStyle name="SAPBEXHLevel2 3 3 6 3" xfId="23601"/>
    <cellStyle name="SAPBEXHLevel2 3 3 7" xfId="4525"/>
    <cellStyle name="SAPBEXHLevel2 3 3 7 2" xfId="20558"/>
    <cellStyle name="SAPBEXHLevel2 3 3 8" xfId="5348"/>
    <cellStyle name="SAPBEXHLevel2 3 3 8 2" xfId="20843"/>
    <cellStyle name="SAPBEXHLevel2 3 4" xfId="2713"/>
    <cellStyle name="SAPBEXHLevel2 3 4 2" xfId="9492"/>
    <cellStyle name="SAPBEXHLevel2 3 4 2 2" xfId="16143"/>
    <cellStyle name="SAPBEXHLevel2 3 4 2 2 2" xfId="26282"/>
    <cellStyle name="SAPBEXHLevel2 3 4 2 3" xfId="22758"/>
    <cellStyle name="SAPBEXHLevel2 3 4 3" xfId="11452"/>
    <cellStyle name="SAPBEXHLevel2 3 4 3 2" xfId="17780"/>
    <cellStyle name="SAPBEXHLevel2 3 4 3 2 2" xfId="27301"/>
    <cellStyle name="SAPBEXHLevel2 3 4 3 3" xfId="23737"/>
    <cellStyle name="SAPBEXHLevel2 3 4 4" xfId="7311"/>
    <cellStyle name="SAPBEXHLevel2 3 4 4 2" xfId="21470"/>
    <cellStyle name="SAPBEXHLevel2 3 4 5" xfId="14484"/>
    <cellStyle name="SAPBEXHLevel2 3 4 5 2" xfId="25220"/>
    <cellStyle name="SAPBEXHLevel2 3 4 6" xfId="19442"/>
    <cellStyle name="SAPBEXHLevel2 3 5" xfId="28134"/>
    <cellStyle name="SAPBEXHLevel2 30" xfId="39848"/>
    <cellStyle name="SAPBEXHLevel2 31" xfId="40137"/>
    <cellStyle name="SAPBEXHLevel2 32" xfId="40371"/>
    <cellStyle name="SAPBEXHLevel2 33" xfId="39475"/>
    <cellStyle name="SAPBEXHLevel2 4" xfId="1610"/>
    <cellStyle name="SAPBEXHLevel2 4 2" xfId="944"/>
    <cellStyle name="SAPBEXHLevel2 4 2 2" xfId="3292"/>
    <cellStyle name="SAPBEXHLevel2 4 2 2 2" xfId="10047"/>
    <cellStyle name="SAPBEXHLevel2 4 2 2 2 2" xfId="16600"/>
    <cellStyle name="SAPBEXHLevel2 4 2 2 2 2 2" xfId="26655"/>
    <cellStyle name="SAPBEXHLevel2 4 2 2 2 3" xfId="23113"/>
    <cellStyle name="SAPBEXHLevel2 4 2 2 3" xfId="11977"/>
    <cellStyle name="SAPBEXHLevel2 4 2 2 3 2" xfId="18302"/>
    <cellStyle name="SAPBEXHLevel2 4 2 2 3 2 2" xfId="27667"/>
    <cellStyle name="SAPBEXHLevel2 4 2 2 3 3" xfId="24085"/>
    <cellStyle name="SAPBEXHLevel2 4 2 2 4" xfId="7868"/>
    <cellStyle name="SAPBEXHLevel2 4 2 2 4 2" xfId="21872"/>
    <cellStyle name="SAPBEXHLevel2 4 2 2 5" xfId="15026"/>
    <cellStyle name="SAPBEXHLevel2 4 2 2 5 2" xfId="25587"/>
    <cellStyle name="SAPBEXHLevel2 4 2 2 6" xfId="19791"/>
    <cellStyle name="SAPBEXHLevel2 4 2 3" xfId="3765"/>
    <cellStyle name="SAPBEXHLevel2 4 2 3 2" xfId="10520"/>
    <cellStyle name="SAPBEXHLevel2 4 2 3 2 2" xfId="16923"/>
    <cellStyle name="SAPBEXHLevel2 4 2 3 2 2 2" xfId="26927"/>
    <cellStyle name="SAPBEXHLevel2 4 2 3 2 3" xfId="23379"/>
    <cellStyle name="SAPBEXHLevel2 4 2 3 3" xfId="12450"/>
    <cellStyle name="SAPBEXHLevel2 4 2 3 3 2" xfId="18773"/>
    <cellStyle name="SAPBEXHLevel2 4 2 3 3 2 2" xfId="27937"/>
    <cellStyle name="SAPBEXHLevel2 4 2 3 3 3" xfId="24349"/>
    <cellStyle name="SAPBEXHLevel2 4 2 3 4" xfId="8337"/>
    <cellStyle name="SAPBEXHLevel2 4 2 3 4 2" xfId="22333"/>
    <cellStyle name="SAPBEXHLevel2 4 2 3 5" xfId="15497"/>
    <cellStyle name="SAPBEXHLevel2 4 2 3 5 2" xfId="25857"/>
    <cellStyle name="SAPBEXHLevel2 4 2 3 6" xfId="20055"/>
    <cellStyle name="SAPBEXHLevel2 4 2 4" xfId="5985"/>
    <cellStyle name="SAPBEXHLevel2 4 2 4 2" xfId="13246"/>
    <cellStyle name="SAPBEXHLevel2 4 2 4 2 2" xfId="24815"/>
    <cellStyle name="SAPBEXHLevel2 4 2 4 3" xfId="21066"/>
    <cellStyle name="SAPBEXHLevel2 4 2 5" xfId="5713"/>
    <cellStyle name="SAPBEXHLevel2 4 2 5 2" xfId="13049"/>
    <cellStyle name="SAPBEXHLevel2 4 2 5 2 2" xfId="24714"/>
    <cellStyle name="SAPBEXHLevel2 4 2 5 3" xfId="20966"/>
    <cellStyle name="SAPBEXHLevel2 4 2 6" xfId="6381"/>
    <cellStyle name="SAPBEXHLevel2 4 2 6 2" xfId="13600"/>
    <cellStyle name="SAPBEXHLevel2 4 2 6 2 2" xfId="24935"/>
    <cellStyle name="SAPBEXHLevel2 4 2 6 3" xfId="21185"/>
    <cellStyle name="SAPBEXHLevel2 4 2 7" xfId="4250"/>
    <cellStyle name="SAPBEXHLevel2 4 2 7 2" xfId="20317"/>
    <cellStyle name="SAPBEXHLevel2 4 2 8" xfId="19097"/>
    <cellStyle name="SAPBEXHLevel2 4 3" xfId="2817"/>
    <cellStyle name="SAPBEXHLevel2 4 3 2" xfId="9588"/>
    <cellStyle name="SAPBEXHLevel2 4 3 2 2" xfId="16239"/>
    <cellStyle name="SAPBEXHLevel2 4 3 2 2 2" xfId="26365"/>
    <cellStyle name="SAPBEXHLevel2 4 3 2 3" xfId="22840"/>
    <cellStyle name="SAPBEXHLevel2 4 3 3" xfId="11543"/>
    <cellStyle name="SAPBEXHLevel2 4 3 3 2" xfId="17870"/>
    <cellStyle name="SAPBEXHLevel2 4 3 3 2 2" xfId="27381"/>
    <cellStyle name="SAPBEXHLevel2 4 3 3 3" xfId="23816"/>
    <cellStyle name="SAPBEXHLevel2 4 3 4" xfId="7407"/>
    <cellStyle name="SAPBEXHLevel2 4 3 4 2" xfId="21560"/>
    <cellStyle name="SAPBEXHLevel2 4 3 5" xfId="14575"/>
    <cellStyle name="SAPBEXHLevel2 4 3 5 2" xfId="25301"/>
    <cellStyle name="SAPBEXHLevel2 4 3 6" xfId="19522"/>
    <cellStyle name="SAPBEXHLevel2 4 4" xfId="2613"/>
    <cellStyle name="SAPBEXHLevel2 4 4 2" xfId="9393"/>
    <cellStyle name="SAPBEXHLevel2 4 4 2 2" xfId="16045"/>
    <cellStyle name="SAPBEXHLevel2 4 4 2 2 2" xfId="26199"/>
    <cellStyle name="SAPBEXHLevel2 4 4 2 3" xfId="22680"/>
    <cellStyle name="SAPBEXHLevel2 4 4 3" xfId="11353"/>
    <cellStyle name="SAPBEXHLevel2 4 4 3 2" xfId="17682"/>
    <cellStyle name="SAPBEXHLevel2 4 4 3 2 2" xfId="27219"/>
    <cellStyle name="SAPBEXHLevel2 4 4 3 3" xfId="23660"/>
    <cellStyle name="SAPBEXHLevel2 4 4 4" xfId="7211"/>
    <cellStyle name="SAPBEXHLevel2 4 4 4 2" xfId="21378"/>
    <cellStyle name="SAPBEXHLevel2 4 4 5" xfId="14385"/>
    <cellStyle name="SAPBEXHLevel2 4 4 5 2" xfId="25138"/>
    <cellStyle name="SAPBEXHLevel2 4 4 6" xfId="19364"/>
    <cellStyle name="SAPBEXHLevel2 4 5" xfId="4225"/>
    <cellStyle name="SAPBEXHLevel2 4 5 2" xfId="20299"/>
    <cellStyle name="SAPBEXHLevel2 4 6" xfId="19210"/>
    <cellStyle name="SAPBEXHLevel2 4 7" xfId="28265"/>
    <cellStyle name="SAPBEXHLevel2 5" xfId="2172"/>
    <cellStyle name="SAPBEXHLevel2 5 2" xfId="5248"/>
    <cellStyle name="SAPBEXHLevel2 5 2 2" xfId="12819"/>
    <cellStyle name="SAPBEXHLevel2 5 2 2 2" xfId="24585"/>
    <cellStyle name="SAPBEXHLevel2 5 2 3" xfId="20774"/>
    <cellStyle name="SAPBEXHLevel2 5 3" xfId="6769"/>
    <cellStyle name="SAPBEXHLevel2 5 3 2" xfId="13945"/>
    <cellStyle name="SAPBEXHLevel2 5 3 2 2" xfId="25035"/>
    <cellStyle name="SAPBEXHLevel2 5 3 3" xfId="21280"/>
    <cellStyle name="SAPBEXHLevel2 5 4" xfId="8952"/>
    <cellStyle name="SAPBEXHLevel2 5 4 2" xfId="15887"/>
    <cellStyle name="SAPBEXHLevel2 5 4 2 2" xfId="26095"/>
    <cellStyle name="SAPBEXHLevel2 5 4 3" xfId="22582"/>
    <cellStyle name="SAPBEXHLevel2 5 5" xfId="11052"/>
    <cellStyle name="SAPBEXHLevel2 5 5 2" xfId="17382"/>
    <cellStyle name="SAPBEXHLevel2 5 5 2 2" xfId="27118"/>
    <cellStyle name="SAPBEXHLevel2 5 5 3" xfId="23565"/>
    <cellStyle name="SAPBEXHLevel2 5 6" xfId="4374"/>
    <cellStyle name="SAPBEXHLevel2 5 6 2" xfId="20418"/>
    <cellStyle name="SAPBEXHLevel2 5 7" xfId="4285"/>
    <cellStyle name="SAPBEXHLevel2 5 7 2" xfId="20343"/>
    <cellStyle name="SAPBEXHLevel2 6" xfId="2655"/>
    <cellStyle name="SAPBEXHLevel2 6 2" xfId="9434"/>
    <cellStyle name="SAPBEXHLevel2 6 2 2" xfId="16085"/>
    <cellStyle name="SAPBEXHLevel2 6 2 2 2" xfId="26237"/>
    <cellStyle name="SAPBEXHLevel2 6 2 3" xfId="22718"/>
    <cellStyle name="SAPBEXHLevel2 6 3" xfId="11394"/>
    <cellStyle name="SAPBEXHLevel2 6 3 2" xfId="17722"/>
    <cellStyle name="SAPBEXHLevel2 6 3 2 2" xfId="27256"/>
    <cellStyle name="SAPBEXHLevel2 6 3 3" xfId="23697"/>
    <cellStyle name="SAPBEXHLevel2 6 4" xfId="7253"/>
    <cellStyle name="SAPBEXHLevel2 6 4 2" xfId="21417"/>
    <cellStyle name="SAPBEXHLevel2 6 5" xfId="14426"/>
    <cellStyle name="SAPBEXHLevel2 6 5 2" xfId="25175"/>
    <cellStyle name="SAPBEXHLevel2 6 6" xfId="19402"/>
    <cellStyle name="SAPBEXHLevel2 7" xfId="19027"/>
    <cellStyle name="SAPBEXHLevel2 8" xfId="28081"/>
    <cellStyle name="SAPBEXHLevel2 9" xfId="37139"/>
    <cellStyle name="SAPBEXHLevel2X" xfId="357"/>
    <cellStyle name="SAPBEXHLevel2X 10" xfId="37448"/>
    <cellStyle name="SAPBEXHLevel2X 11" xfId="37307"/>
    <cellStyle name="SAPBEXHLevel2X 12" xfId="37005"/>
    <cellStyle name="SAPBEXHLevel2X 13" xfId="37426"/>
    <cellStyle name="SAPBEXHLevel2X 14" xfId="37542"/>
    <cellStyle name="SAPBEXHLevel2X 15" xfId="37391"/>
    <cellStyle name="SAPBEXHLevel2X 16" xfId="38107"/>
    <cellStyle name="SAPBEXHLevel2X 17" xfId="38248"/>
    <cellStyle name="SAPBEXHLevel2X 18" xfId="38390"/>
    <cellStyle name="SAPBEXHLevel2X 19" xfId="38533"/>
    <cellStyle name="SAPBEXHLevel2X 2" xfId="358"/>
    <cellStyle name="SAPBEXHLevel2X 2 10" xfId="37142"/>
    <cellStyle name="SAPBEXHLevel2X 2 11" xfId="37551"/>
    <cellStyle name="SAPBEXHLevel2X 2 12" xfId="37389"/>
    <cellStyle name="SAPBEXHLevel2X 2 13" xfId="37584"/>
    <cellStyle name="SAPBEXHLevel2X 2 14" xfId="37712"/>
    <cellStyle name="SAPBEXHLevel2X 2 15" xfId="37288"/>
    <cellStyle name="SAPBEXHLevel2X 2 16" xfId="37004"/>
    <cellStyle name="SAPBEXHLevel2X 2 17" xfId="38140"/>
    <cellStyle name="SAPBEXHLevel2X 2 18" xfId="38281"/>
    <cellStyle name="SAPBEXHLevel2X 2 19" xfId="38423"/>
    <cellStyle name="SAPBEXHLevel2X 2 2" xfId="575"/>
    <cellStyle name="SAPBEXHLevel2X 2 2 10" xfId="38125"/>
    <cellStyle name="SAPBEXHLevel2X 2 2 11" xfId="38266"/>
    <cellStyle name="SAPBEXHLevel2X 2 2 12" xfId="38408"/>
    <cellStyle name="SAPBEXHLevel2X 2 2 13" xfId="38551"/>
    <cellStyle name="SAPBEXHLevel2X 2 2 14" xfId="38694"/>
    <cellStyle name="SAPBEXHLevel2X 2 2 15" xfId="38837"/>
    <cellStyle name="SAPBEXHLevel2X 2 2 16" xfId="38981"/>
    <cellStyle name="SAPBEXHLevel2X 2 2 17" xfId="39122"/>
    <cellStyle name="SAPBEXHLevel2X 2 2 18" xfId="39259"/>
    <cellStyle name="SAPBEXHLevel2X 2 2 19" xfId="39395"/>
    <cellStyle name="SAPBEXHLevel2X 2 2 2" xfId="1751"/>
    <cellStyle name="SAPBEXHLevel2X 2 2 2 2" xfId="921"/>
    <cellStyle name="SAPBEXHLevel2X 2 2 2 2 2" xfId="3383"/>
    <cellStyle name="SAPBEXHLevel2X 2 2 2 2 2 2" xfId="10138"/>
    <cellStyle name="SAPBEXHLevel2X 2 2 2 2 2 2 2" xfId="16677"/>
    <cellStyle name="SAPBEXHLevel2X 2 2 2 2 2 2 2 2" xfId="26717"/>
    <cellStyle name="SAPBEXHLevel2X 2 2 2 2 2 2 3" xfId="23175"/>
    <cellStyle name="SAPBEXHLevel2X 2 2 2 2 2 3" xfId="12068"/>
    <cellStyle name="SAPBEXHLevel2X 2 2 2 2 2 3 2" xfId="18393"/>
    <cellStyle name="SAPBEXHLevel2X 2 2 2 2 2 3 2 2" xfId="27729"/>
    <cellStyle name="SAPBEXHLevel2X 2 2 2 2 2 3 3" xfId="24147"/>
    <cellStyle name="SAPBEXHLevel2X 2 2 2 2 2 4" xfId="7959"/>
    <cellStyle name="SAPBEXHLevel2X 2 2 2 2 2 4 2" xfId="21963"/>
    <cellStyle name="SAPBEXHLevel2X 2 2 2 2 2 5" xfId="15117"/>
    <cellStyle name="SAPBEXHLevel2X 2 2 2 2 2 5 2" xfId="25649"/>
    <cellStyle name="SAPBEXHLevel2X 2 2 2 2 2 6" xfId="19853"/>
    <cellStyle name="SAPBEXHLevel2X 2 2 2 2 3" xfId="3856"/>
    <cellStyle name="SAPBEXHLevel2X 2 2 2 2 3 2" xfId="10611"/>
    <cellStyle name="SAPBEXHLevel2X 2 2 2 2 3 2 2" xfId="17000"/>
    <cellStyle name="SAPBEXHLevel2X 2 2 2 2 3 2 2 2" xfId="26989"/>
    <cellStyle name="SAPBEXHLevel2X 2 2 2 2 3 2 3" xfId="23441"/>
    <cellStyle name="SAPBEXHLevel2X 2 2 2 2 3 3" xfId="12541"/>
    <cellStyle name="SAPBEXHLevel2X 2 2 2 2 3 3 2" xfId="18864"/>
    <cellStyle name="SAPBEXHLevel2X 2 2 2 2 3 3 2 2" xfId="27999"/>
    <cellStyle name="SAPBEXHLevel2X 2 2 2 2 3 3 3" xfId="24411"/>
    <cellStyle name="SAPBEXHLevel2X 2 2 2 2 3 4" xfId="8405"/>
    <cellStyle name="SAPBEXHLevel2X 2 2 2 2 3 4 2" xfId="22399"/>
    <cellStyle name="SAPBEXHLevel2X 2 2 2 2 3 5" xfId="15588"/>
    <cellStyle name="SAPBEXHLevel2X 2 2 2 2 3 5 2" xfId="25919"/>
    <cellStyle name="SAPBEXHLevel2X 2 2 2 2 3 6" xfId="20117"/>
    <cellStyle name="SAPBEXHLevel2X 2 2 2 2 4" xfId="5962"/>
    <cellStyle name="SAPBEXHLevel2X 2 2 2 2 4 2" xfId="13223"/>
    <cellStyle name="SAPBEXHLevel2X 2 2 2 2 4 2 2" xfId="24801"/>
    <cellStyle name="SAPBEXHLevel2X 2 2 2 2 4 3" xfId="21052"/>
    <cellStyle name="SAPBEXHLevel2X 2 2 2 2 5" xfId="5918"/>
    <cellStyle name="SAPBEXHLevel2X 2 2 2 2 5 2" xfId="13180"/>
    <cellStyle name="SAPBEXHLevel2X 2 2 2 2 5 2 2" xfId="24776"/>
    <cellStyle name="SAPBEXHLevel2X 2 2 2 2 5 3" xfId="21027"/>
    <cellStyle name="SAPBEXHLevel2X 2 2 2 2 6" xfId="6499"/>
    <cellStyle name="SAPBEXHLevel2X 2 2 2 2 6 2" xfId="13679"/>
    <cellStyle name="SAPBEXHLevel2X 2 2 2 2 6 2 2" xfId="24948"/>
    <cellStyle name="SAPBEXHLevel2X 2 2 2 2 6 3" xfId="21198"/>
    <cellStyle name="SAPBEXHLevel2X 2 2 2 2 7" xfId="4260"/>
    <cellStyle name="SAPBEXHLevel2X 2 2 2 2 7 2" xfId="20325"/>
    <cellStyle name="SAPBEXHLevel2X 2 2 2 2 8" xfId="19083"/>
    <cellStyle name="SAPBEXHLevel2X 2 2 2 3" xfId="3120"/>
    <cellStyle name="SAPBEXHLevel2X 2 2 2 3 2" xfId="9886"/>
    <cellStyle name="SAPBEXHLevel2X 2 2 2 3 2 2" xfId="16501"/>
    <cellStyle name="SAPBEXHLevel2X 2 2 2 3 2 2 2" xfId="26580"/>
    <cellStyle name="SAPBEXHLevel2X 2 2 2 3 2 3" xfId="23038"/>
    <cellStyle name="SAPBEXHLevel2X 2 2 2 3 3" xfId="11823"/>
    <cellStyle name="SAPBEXHLevel2X 2 2 2 3 3 2" xfId="18148"/>
    <cellStyle name="SAPBEXHLevel2X 2 2 2 3 3 2 2" xfId="27594"/>
    <cellStyle name="SAPBEXHLevel2X 2 2 2 3 3 3" xfId="24012"/>
    <cellStyle name="SAPBEXHLevel2X 2 2 2 3 4" xfId="7707"/>
    <cellStyle name="SAPBEXHLevel2X 2 2 2 3 4 2" xfId="21787"/>
    <cellStyle name="SAPBEXHLevel2X 2 2 2 3 5" xfId="14871"/>
    <cellStyle name="SAPBEXHLevel2X 2 2 2 3 5 2" xfId="25514"/>
    <cellStyle name="SAPBEXHLevel2X 2 2 2 3 6" xfId="19718"/>
    <cellStyle name="SAPBEXHLevel2X 2 2 2 4" xfId="3625"/>
    <cellStyle name="SAPBEXHLevel2X 2 2 2 4 2" xfId="10380"/>
    <cellStyle name="SAPBEXHLevel2X 2 2 2 4 2 2" xfId="16844"/>
    <cellStyle name="SAPBEXHLevel2X 2 2 2 4 2 2 2" xfId="26854"/>
    <cellStyle name="SAPBEXHLevel2X 2 2 2 4 2 3" xfId="23306"/>
    <cellStyle name="SAPBEXHLevel2X 2 2 2 4 3" xfId="12310"/>
    <cellStyle name="SAPBEXHLevel2X 2 2 2 4 3 2" xfId="18633"/>
    <cellStyle name="SAPBEXHLevel2X 2 2 2 4 3 2 2" xfId="27864"/>
    <cellStyle name="SAPBEXHLevel2X 2 2 2 4 3 3" xfId="24276"/>
    <cellStyle name="SAPBEXHLevel2X 2 2 2 4 4" xfId="8201"/>
    <cellStyle name="SAPBEXHLevel2X 2 2 2 4 4 2" xfId="22198"/>
    <cellStyle name="SAPBEXHLevel2X 2 2 2 4 5" xfId="15357"/>
    <cellStyle name="SAPBEXHLevel2X 2 2 2 4 5 2" xfId="25784"/>
    <cellStyle name="SAPBEXHLevel2X 2 2 2 4 6" xfId="19982"/>
    <cellStyle name="SAPBEXHLevel2X 2 2 2 5" xfId="4299"/>
    <cellStyle name="SAPBEXHLevel2X 2 2 2 5 2" xfId="20353"/>
    <cellStyle name="SAPBEXHLevel2X 2 2 2 6" xfId="19273"/>
    <cellStyle name="SAPBEXHLevel2X 2 2 2 7" xfId="28342"/>
    <cellStyle name="SAPBEXHLevel2X 2 2 20" xfId="39533"/>
    <cellStyle name="SAPBEXHLevel2X 2 2 21" xfId="39658"/>
    <cellStyle name="SAPBEXHLevel2X 2 2 22" xfId="39780"/>
    <cellStyle name="SAPBEXHLevel2X 2 2 23" xfId="39899"/>
    <cellStyle name="SAPBEXHLevel2X 2 2 24" xfId="40012"/>
    <cellStyle name="SAPBEXHLevel2X 2 2 25" xfId="40119"/>
    <cellStyle name="SAPBEXHLevel2X 2 2 26" xfId="40208"/>
    <cellStyle name="SAPBEXHLevel2X 2 2 27" xfId="40303"/>
    <cellStyle name="SAPBEXHLevel2X 2 2 28" xfId="40384"/>
    <cellStyle name="SAPBEXHLevel2X 2 2 29" xfId="40445"/>
    <cellStyle name="SAPBEXHLevel2X 2 2 3" xfId="2122"/>
    <cellStyle name="SAPBEXHLevel2X 2 2 3 2" xfId="2906"/>
    <cellStyle name="SAPBEXHLevel2X 2 2 3 2 2" xfId="7493"/>
    <cellStyle name="SAPBEXHLevel2X 2 2 3 2 2 2" xfId="14660"/>
    <cellStyle name="SAPBEXHLevel2X 2 2 3 2 2 2 2" xfId="25371"/>
    <cellStyle name="SAPBEXHLevel2X 2 2 3 2 2 3" xfId="21630"/>
    <cellStyle name="SAPBEXHLevel2X 2 2 3 2 3" xfId="9673"/>
    <cellStyle name="SAPBEXHLevel2X 2 2 3 2 3 2" xfId="16321"/>
    <cellStyle name="SAPBEXHLevel2X 2 2 3 2 3 2 2" xfId="26435"/>
    <cellStyle name="SAPBEXHLevel2X 2 2 3 2 3 3" xfId="22903"/>
    <cellStyle name="SAPBEXHLevel2X 2 2 3 2 4" xfId="11625"/>
    <cellStyle name="SAPBEXHLevel2X 2 2 3 2 4 2" xfId="17952"/>
    <cellStyle name="SAPBEXHLevel2X 2 2 3 2 4 2 2" xfId="27451"/>
    <cellStyle name="SAPBEXHLevel2X 2 2 3 2 4 3" xfId="23879"/>
    <cellStyle name="SAPBEXHLevel2X 2 2 3 2 5" xfId="5205"/>
    <cellStyle name="SAPBEXHLevel2X 2 2 3 2 5 2" xfId="20737"/>
    <cellStyle name="SAPBEXHLevel2X 2 2 3 2 6" xfId="12780"/>
    <cellStyle name="SAPBEXHLevel2X 2 2 3 2 6 2" xfId="24552"/>
    <cellStyle name="SAPBEXHLevel2X 2 2 3 2 7" xfId="19585"/>
    <cellStyle name="SAPBEXHLevel2X 2 2 3 3" xfId="2737"/>
    <cellStyle name="SAPBEXHLevel2X 2 2 3 3 2" xfId="9516"/>
    <cellStyle name="SAPBEXHLevel2X 2 2 3 3 2 2" xfId="16167"/>
    <cellStyle name="SAPBEXHLevel2X 2 2 3 3 2 2 2" xfId="26305"/>
    <cellStyle name="SAPBEXHLevel2X 2 2 3 3 2 3" xfId="22781"/>
    <cellStyle name="SAPBEXHLevel2X 2 2 3 3 3" xfId="11476"/>
    <cellStyle name="SAPBEXHLevel2X 2 2 3 3 3 2" xfId="17804"/>
    <cellStyle name="SAPBEXHLevel2X 2 2 3 3 3 2 2" xfId="27324"/>
    <cellStyle name="SAPBEXHLevel2X 2 2 3 3 3 3" xfId="23760"/>
    <cellStyle name="SAPBEXHLevel2X 2 2 3 3 4" xfId="7335"/>
    <cellStyle name="SAPBEXHLevel2X 2 2 3 3 4 2" xfId="21494"/>
    <cellStyle name="SAPBEXHLevel2X 2 2 3 3 5" xfId="14508"/>
    <cellStyle name="SAPBEXHLevel2X 2 2 3 3 5 2" xfId="25243"/>
    <cellStyle name="SAPBEXHLevel2X 2 2 3 3 6" xfId="19465"/>
    <cellStyle name="SAPBEXHLevel2X 2 2 3 4" xfId="6719"/>
    <cellStyle name="SAPBEXHLevel2X 2 2 3 4 2" xfId="13895"/>
    <cellStyle name="SAPBEXHLevel2X 2 2 3 4 2 2" xfId="25002"/>
    <cellStyle name="SAPBEXHLevel2X 2 2 3 4 3" xfId="21248"/>
    <cellStyle name="SAPBEXHLevel2X 2 2 3 5" xfId="8902"/>
    <cellStyle name="SAPBEXHLevel2X 2 2 3 5 2" xfId="15848"/>
    <cellStyle name="SAPBEXHLevel2X 2 2 3 5 2 2" xfId="26062"/>
    <cellStyle name="SAPBEXHLevel2X 2 2 3 5 3" xfId="22550"/>
    <cellStyle name="SAPBEXHLevel2X 2 2 3 6" xfId="11011"/>
    <cellStyle name="SAPBEXHLevel2X 2 2 3 6 2" xfId="17341"/>
    <cellStyle name="SAPBEXHLevel2X 2 2 3 6 2 2" xfId="27085"/>
    <cellStyle name="SAPBEXHLevel2X 2 2 3 6 3" xfId="23533"/>
    <cellStyle name="SAPBEXHLevel2X 2 2 3 7" xfId="4448"/>
    <cellStyle name="SAPBEXHLevel2X 2 2 3 7 2" xfId="20492"/>
    <cellStyle name="SAPBEXHLevel2X 2 2 3 8" xfId="5362"/>
    <cellStyle name="SAPBEXHLevel2X 2 2 3 8 2" xfId="20852"/>
    <cellStyle name="SAPBEXHLevel2X 2 2 30" xfId="40487"/>
    <cellStyle name="SAPBEXHLevel2X 2 2 4" xfId="2716"/>
    <cellStyle name="SAPBEXHLevel2X 2 2 4 2" xfId="9495"/>
    <cellStyle name="SAPBEXHLevel2X 2 2 4 2 2" xfId="16146"/>
    <cellStyle name="SAPBEXHLevel2X 2 2 4 2 2 2" xfId="26285"/>
    <cellStyle name="SAPBEXHLevel2X 2 2 4 2 3" xfId="22761"/>
    <cellStyle name="SAPBEXHLevel2X 2 2 4 3" xfId="11455"/>
    <cellStyle name="SAPBEXHLevel2X 2 2 4 3 2" xfId="17783"/>
    <cellStyle name="SAPBEXHLevel2X 2 2 4 3 2 2" xfId="27304"/>
    <cellStyle name="SAPBEXHLevel2X 2 2 4 3 3" xfId="23740"/>
    <cellStyle name="SAPBEXHLevel2X 2 2 4 4" xfId="7314"/>
    <cellStyle name="SAPBEXHLevel2X 2 2 4 4 2" xfId="21473"/>
    <cellStyle name="SAPBEXHLevel2X 2 2 4 5" xfId="14487"/>
    <cellStyle name="SAPBEXHLevel2X 2 2 4 5 2" xfId="25223"/>
    <cellStyle name="SAPBEXHLevel2X 2 2 4 6" xfId="19445"/>
    <cellStyle name="SAPBEXHLevel2X 2 2 5" xfId="28137"/>
    <cellStyle name="SAPBEXHLevel2X 2 2 6" xfId="37563"/>
    <cellStyle name="SAPBEXHLevel2X 2 2 7" xfId="37691"/>
    <cellStyle name="SAPBEXHLevel2X 2 2 8" xfId="37831"/>
    <cellStyle name="SAPBEXHLevel2X 2 2 9" xfId="37979"/>
    <cellStyle name="SAPBEXHLevel2X 2 20" xfId="38566"/>
    <cellStyle name="SAPBEXHLevel2X 2 21" xfId="38709"/>
    <cellStyle name="SAPBEXHLevel2X 2 22" xfId="38852"/>
    <cellStyle name="SAPBEXHLevel2X 2 23" xfId="38996"/>
    <cellStyle name="SAPBEXHLevel2X 2 24" xfId="39137"/>
    <cellStyle name="SAPBEXHLevel2X 2 25" xfId="39273"/>
    <cellStyle name="SAPBEXHLevel2X 2 26" xfId="39416"/>
    <cellStyle name="SAPBEXHLevel2X 2 27" xfId="39452"/>
    <cellStyle name="SAPBEXHLevel2X 2 28" xfId="39678"/>
    <cellStyle name="SAPBEXHLevel2X 2 29" xfId="39799"/>
    <cellStyle name="SAPBEXHLevel2X 2 3" xfId="1081"/>
    <cellStyle name="SAPBEXHLevel2X 2 3 10" xfId="37874"/>
    <cellStyle name="SAPBEXHLevel2X 2 3 11" xfId="38018"/>
    <cellStyle name="SAPBEXHLevel2X 2 3 12" xfId="38161"/>
    <cellStyle name="SAPBEXHLevel2X 2 3 13" xfId="38302"/>
    <cellStyle name="SAPBEXHLevel2X 2 3 14" xfId="38444"/>
    <cellStyle name="SAPBEXHLevel2X 2 3 15" xfId="38587"/>
    <cellStyle name="SAPBEXHLevel2X 2 3 16" xfId="38730"/>
    <cellStyle name="SAPBEXHLevel2X 2 3 17" xfId="38873"/>
    <cellStyle name="SAPBEXHLevel2X 2 3 18" xfId="39017"/>
    <cellStyle name="SAPBEXHLevel2X 2 3 19" xfId="39158"/>
    <cellStyle name="SAPBEXHLevel2X 2 3 2" xfId="1721"/>
    <cellStyle name="SAPBEXHLevel2X 2 3 2 2" xfId="928"/>
    <cellStyle name="SAPBEXHLevel2X 2 3 2 2 2" xfId="3354"/>
    <cellStyle name="SAPBEXHLevel2X 2 3 2 2 2 2" xfId="10109"/>
    <cellStyle name="SAPBEXHLevel2X 2 3 2 2 2 2 2" xfId="16651"/>
    <cellStyle name="SAPBEXHLevel2X 2 3 2 2 2 2 2 2" xfId="26691"/>
    <cellStyle name="SAPBEXHLevel2X 2 3 2 2 2 2 3" xfId="23149"/>
    <cellStyle name="SAPBEXHLevel2X 2 3 2 2 2 3" xfId="12039"/>
    <cellStyle name="SAPBEXHLevel2X 2 3 2 2 2 3 2" xfId="18364"/>
    <cellStyle name="SAPBEXHLevel2X 2 3 2 2 2 3 2 2" xfId="27703"/>
    <cellStyle name="SAPBEXHLevel2X 2 3 2 2 2 3 3" xfId="24121"/>
    <cellStyle name="SAPBEXHLevel2X 2 3 2 2 2 4" xfId="7930"/>
    <cellStyle name="SAPBEXHLevel2X 2 3 2 2 2 4 2" xfId="21934"/>
    <cellStyle name="SAPBEXHLevel2X 2 3 2 2 2 5" xfId="15088"/>
    <cellStyle name="SAPBEXHLevel2X 2 3 2 2 2 5 2" xfId="25623"/>
    <cellStyle name="SAPBEXHLevel2X 2 3 2 2 2 6" xfId="19827"/>
    <cellStyle name="SAPBEXHLevel2X 2 3 2 2 3" xfId="3827"/>
    <cellStyle name="SAPBEXHLevel2X 2 3 2 2 3 2" xfId="10582"/>
    <cellStyle name="SAPBEXHLevel2X 2 3 2 2 3 2 2" xfId="16974"/>
    <cellStyle name="SAPBEXHLevel2X 2 3 2 2 3 2 2 2" xfId="26963"/>
    <cellStyle name="SAPBEXHLevel2X 2 3 2 2 3 2 3" xfId="23415"/>
    <cellStyle name="SAPBEXHLevel2X 2 3 2 2 3 3" xfId="12512"/>
    <cellStyle name="SAPBEXHLevel2X 2 3 2 2 3 3 2" xfId="18835"/>
    <cellStyle name="SAPBEXHLevel2X 2 3 2 2 3 3 2 2" xfId="27973"/>
    <cellStyle name="SAPBEXHLevel2X 2 3 2 2 3 3 3" xfId="24385"/>
    <cellStyle name="SAPBEXHLevel2X 2 3 2 2 3 4" xfId="8377"/>
    <cellStyle name="SAPBEXHLevel2X 2 3 2 2 3 4 2" xfId="22371"/>
    <cellStyle name="SAPBEXHLevel2X 2 3 2 2 3 5" xfId="15559"/>
    <cellStyle name="SAPBEXHLevel2X 2 3 2 2 3 5 2" xfId="25893"/>
    <cellStyle name="SAPBEXHLevel2X 2 3 2 2 3 6" xfId="20091"/>
    <cellStyle name="SAPBEXHLevel2X 2 3 2 2 4" xfId="5969"/>
    <cellStyle name="SAPBEXHLevel2X 2 3 2 2 4 2" xfId="13230"/>
    <cellStyle name="SAPBEXHLevel2X 2 3 2 2 4 2 2" xfId="24808"/>
    <cellStyle name="SAPBEXHLevel2X 2 3 2 2 4 3" xfId="21059"/>
    <cellStyle name="SAPBEXHLevel2X 2 3 2 2 5" xfId="6090"/>
    <cellStyle name="SAPBEXHLevel2X 2 3 2 2 5 2" xfId="13343"/>
    <cellStyle name="SAPBEXHLevel2X 2 3 2 2 5 2 2" xfId="24856"/>
    <cellStyle name="SAPBEXHLevel2X 2 3 2 2 5 3" xfId="21107"/>
    <cellStyle name="SAPBEXHLevel2X 2 3 2 2 6" xfId="8626"/>
    <cellStyle name="SAPBEXHLevel2X 2 3 2 2 6 2" xfId="15765"/>
    <cellStyle name="SAPBEXHLevel2X 2 3 2 2 6 2 2" xfId="26003"/>
    <cellStyle name="SAPBEXHLevel2X 2 3 2 2 6 3" xfId="22495"/>
    <cellStyle name="SAPBEXHLevel2X 2 3 2 2 7" xfId="4252"/>
    <cellStyle name="SAPBEXHLevel2X 2 3 2 2 7 2" xfId="20319"/>
    <cellStyle name="SAPBEXHLevel2X 2 3 2 2 8" xfId="19090"/>
    <cellStyle name="SAPBEXHLevel2X 2 3 2 3" xfId="3091"/>
    <cellStyle name="SAPBEXHLevel2X 2 3 2 3 2" xfId="9857"/>
    <cellStyle name="SAPBEXHLevel2X 2 3 2 3 2 2" xfId="16475"/>
    <cellStyle name="SAPBEXHLevel2X 2 3 2 3 2 2 2" xfId="26554"/>
    <cellStyle name="SAPBEXHLevel2X 2 3 2 3 2 3" xfId="23012"/>
    <cellStyle name="SAPBEXHLevel2X 2 3 2 3 3" xfId="11794"/>
    <cellStyle name="SAPBEXHLevel2X 2 3 2 3 3 2" xfId="18119"/>
    <cellStyle name="SAPBEXHLevel2X 2 3 2 3 3 2 2" xfId="27568"/>
    <cellStyle name="SAPBEXHLevel2X 2 3 2 3 3 3" xfId="23986"/>
    <cellStyle name="SAPBEXHLevel2X 2 3 2 3 4" xfId="7678"/>
    <cellStyle name="SAPBEXHLevel2X 2 3 2 3 4 2" xfId="21761"/>
    <cellStyle name="SAPBEXHLevel2X 2 3 2 3 5" xfId="14842"/>
    <cellStyle name="SAPBEXHLevel2X 2 3 2 3 5 2" xfId="25488"/>
    <cellStyle name="SAPBEXHLevel2X 2 3 2 3 6" xfId="19692"/>
    <cellStyle name="SAPBEXHLevel2X 2 3 2 4" xfId="3596"/>
    <cellStyle name="SAPBEXHLevel2X 2 3 2 4 2" xfId="10351"/>
    <cellStyle name="SAPBEXHLevel2X 2 3 2 4 2 2" xfId="16818"/>
    <cellStyle name="SAPBEXHLevel2X 2 3 2 4 2 2 2" xfId="26828"/>
    <cellStyle name="SAPBEXHLevel2X 2 3 2 4 2 3" xfId="23280"/>
    <cellStyle name="SAPBEXHLevel2X 2 3 2 4 3" xfId="12281"/>
    <cellStyle name="SAPBEXHLevel2X 2 3 2 4 3 2" xfId="18604"/>
    <cellStyle name="SAPBEXHLevel2X 2 3 2 4 3 2 2" xfId="27838"/>
    <cellStyle name="SAPBEXHLevel2X 2 3 2 4 3 3" xfId="24250"/>
    <cellStyle name="SAPBEXHLevel2X 2 3 2 4 4" xfId="8172"/>
    <cellStyle name="SAPBEXHLevel2X 2 3 2 4 4 2" xfId="22169"/>
    <cellStyle name="SAPBEXHLevel2X 2 3 2 4 5" xfId="15328"/>
    <cellStyle name="SAPBEXHLevel2X 2 3 2 4 5 2" xfId="25758"/>
    <cellStyle name="SAPBEXHLevel2X 2 3 2 4 6" xfId="19956"/>
    <cellStyle name="SAPBEXHLevel2X 2 3 2 5" xfId="4302"/>
    <cellStyle name="SAPBEXHLevel2X 2 3 2 5 2" xfId="20356"/>
    <cellStyle name="SAPBEXHLevel2X 2 3 2 6" xfId="19247"/>
    <cellStyle name="SAPBEXHLevel2X 2 3 2 7" xfId="28316"/>
    <cellStyle name="SAPBEXHLevel2X 2 3 20" xfId="39292"/>
    <cellStyle name="SAPBEXHLevel2X 2 3 21" xfId="39433"/>
    <cellStyle name="SAPBEXHLevel2X 2 3 22" xfId="39567"/>
    <cellStyle name="SAPBEXHLevel2X 2 3 23" xfId="39695"/>
    <cellStyle name="SAPBEXHLevel2X 2 3 24" xfId="39813"/>
    <cellStyle name="SAPBEXHLevel2X 2 3 25" xfId="39931"/>
    <cellStyle name="SAPBEXHLevel2X 2 3 26" xfId="40044"/>
    <cellStyle name="SAPBEXHLevel2X 2 3 27" xfId="40146"/>
    <cellStyle name="SAPBEXHLevel2X 2 3 28" xfId="40244"/>
    <cellStyle name="SAPBEXHLevel2X 2 3 29" xfId="40336"/>
    <cellStyle name="SAPBEXHLevel2X 2 3 3" xfId="2343"/>
    <cellStyle name="SAPBEXHLevel2X 2 3 3 2" xfId="5379"/>
    <cellStyle name="SAPBEXHLevel2X 2 3 3 2 2" xfId="12904"/>
    <cellStyle name="SAPBEXHLevel2X 2 3 3 2 2 2" xfId="24644"/>
    <cellStyle name="SAPBEXHLevel2X 2 3 3 2 3" xfId="20861"/>
    <cellStyle name="SAPBEXHLevel2X 2 3 3 3" xfId="6940"/>
    <cellStyle name="SAPBEXHLevel2X 2 3 3 3 2" xfId="14114"/>
    <cellStyle name="SAPBEXHLevel2X 2 3 3 3 2 2" xfId="25093"/>
    <cellStyle name="SAPBEXHLevel2X 2 3 3 3 3" xfId="21335"/>
    <cellStyle name="SAPBEXHLevel2X 2 3 3 4" xfId="9123"/>
    <cellStyle name="SAPBEXHLevel2X 2 3 3 4 2" xfId="15973"/>
    <cellStyle name="SAPBEXHLevel2X 2 3 3 4 2 2" xfId="26155"/>
    <cellStyle name="SAPBEXHLevel2X 2 3 3 4 3" xfId="22639"/>
    <cellStyle name="SAPBEXHLevel2X 2 3 3 5" xfId="11151"/>
    <cellStyle name="SAPBEXHLevel2X 2 3 3 5 2" xfId="17480"/>
    <cellStyle name="SAPBEXHLevel2X 2 3 3 5 2 2" xfId="27175"/>
    <cellStyle name="SAPBEXHLevel2X 2 3 3 5 3" xfId="23619"/>
    <cellStyle name="SAPBEXHLevel2X 2 3 3 6" xfId="4419"/>
    <cellStyle name="SAPBEXHLevel2X 2 3 3 6 2" xfId="20463"/>
    <cellStyle name="SAPBEXHLevel2X 2 3 3 7" xfId="4334"/>
    <cellStyle name="SAPBEXHLevel2X 2 3 3 7 2" xfId="20381"/>
    <cellStyle name="SAPBEXHLevel2X 2 3 30" xfId="40409"/>
    <cellStyle name="SAPBEXHLevel2X 2 3 31" xfId="40466"/>
    <cellStyle name="SAPBEXHLevel2X 2 3 4" xfId="2820"/>
    <cellStyle name="SAPBEXHLevel2X 2 3 4 2" xfId="9591"/>
    <cellStyle name="SAPBEXHLevel2X 2 3 4 2 2" xfId="16242"/>
    <cellStyle name="SAPBEXHLevel2X 2 3 4 2 2 2" xfId="26368"/>
    <cellStyle name="SAPBEXHLevel2X 2 3 4 2 3" xfId="22843"/>
    <cellStyle name="SAPBEXHLevel2X 2 3 4 3" xfId="11546"/>
    <cellStyle name="SAPBEXHLevel2X 2 3 4 3 2" xfId="17873"/>
    <cellStyle name="SAPBEXHLevel2X 2 3 4 3 2 2" xfId="27384"/>
    <cellStyle name="SAPBEXHLevel2X 2 3 4 3 3" xfId="23819"/>
    <cellStyle name="SAPBEXHLevel2X 2 3 4 4" xfId="7410"/>
    <cellStyle name="SAPBEXHLevel2X 2 3 4 4 2" xfId="21563"/>
    <cellStyle name="SAPBEXHLevel2X 2 3 4 5" xfId="14578"/>
    <cellStyle name="SAPBEXHLevel2X 2 3 4 5 2" xfId="25304"/>
    <cellStyle name="SAPBEXHLevel2X 2 3 4 6" xfId="19525"/>
    <cellStyle name="SAPBEXHLevel2X 2 3 5" xfId="2879"/>
    <cellStyle name="SAPBEXHLevel2X 2 3 5 2" xfId="9646"/>
    <cellStyle name="SAPBEXHLevel2X 2 3 5 2 2" xfId="16295"/>
    <cellStyle name="SAPBEXHLevel2X 2 3 5 2 2 2" xfId="26410"/>
    <cellStyle name="SAPBEXHLevel2X 2 3 5 2 3" xfId="22878"/>
    <cellStyle name="SAPBEXHLevel2X 2 3 5 3" xfId="11599"/>
    <cellStyle name="SAPBEXHLevel2X 2 3 5 3 2" xfId="17926"/>
    <cellStyle name="SAPBEXHLevel2X 2 3 5 3 2 2" xfId="27426"/>
    <cellStyle name="SAPBEXHLevel2X 2 3 5 3 3" xfId="23854"/>
    <cellStyle name="SAPBEXHLevel2X 2 3 5 4" xfId="7466"/>
    <cellStyle name="SAPBEXHLevel2X 2 3 5 4 2" xfId="21604"/>
    <cellStyle name="SAPBEXHLevel2X 2 3 5 5" xfId="14633"/>
    <cellStyle name="SAPBEXHLevel2X 2 3 5 5 2" xfId="25346"/>
    <cellStyle name="SAPBEXHLevel2X 2 3 5 6" xfId="19560"/>
    <cellStyle name="SAPBEXHLevel2X 2 3 6" xfId="28181"/>
    <cellStyle name="SAPBEXHLevel2X 2 3 7" xfId="37460"/>
    <cellStyle name="SAPBEXHLevel2X 2 3 8" xfId="36956"/>
    <cellStyle name="SAPBEXHLevel2X 2 3 9" xfId="37735"/>
    <cellStyle name="SAPBEXHLevel2X 2 30" xfId="39883"/>
    <cellStyle name="SAPBEXHLevel2X 2 31" xfId="38491"/>
    <cellStyle name="SAPBEXHLevel2X 2 32" xfId="39421"/>
    <cellStyle name="SAPBEXHLevel2X 2 33" xfId="39965"/>
    <cellStyle name="SAPBEXHLevel2X 2 34" xfId="39554"/>
    <cellStyle name="SAPBEXHLevel2X 2 4" xfId="1136"/>
    <cellStyle name="SAPBEXHLevel2X 2 4 10" xfId="37780"/>
    <cellStyle name="SAPBEXHLevel2X 2 4 11" xfId="37767"/>
    <cellStyle name="SAPBEXHLevel2X 2 4 12" xfId="37027"/>
    <cellStyle name="SAPBEXHLevel2X 2 4 13" xfId="37380"/>
    <cellStyle name="SAPBEXHLevel2X 2 4 14" xfId="37014"/>
    <cellStyle name="SAPBEXHLevel2X 2 4 15" xfId="38099"/>
    <cellStyle name="SAPBEXHLevel2X 2 4 16" xfId="38240"/>
    <cellStyle name="SAPBEXHLevel2X 2 4 17" xfId="38382"/>
    <cellStyle name="SAPBEXHLevel2X 2 4 18" xfId="38525"/>
    <cellStyle name="SAPBEXHLevel2X 2 4 19" xfId="38668"/>
    <cellStyle name="SAPBEXHLevel2X 2 4 2" xfId="1756"/>
    <cellStyle name="SAPBEXHLevel2X 2 4 2 2" xfId="958"/>
    <cellStyle name="SAPBEXHLevel2X 2 4 2 2 2" xfId="3388"/>
    <cellStyle name="SAPBEXHLevel2X 2 4 2 2 2 2" xfId="10143"/>
    <cellStyle name="SAPBEXHLevel2X 2 4 2 2 2 2 2" xfId="16682"/>
    <cellStyle name="SAPBEXHLevel2X 2 4 2 2 2 2 2 2" xfId="26722"/>
    <cellStyle name="SAPBEXHLevel2X 2 4 2 2 2 2 3" xfId="23180"/>
    <cellStyle name="SAPBEXHLevel2X 2 4 2 2 2 3" xfId="12073"/>
    <cellStyle name="SAPBEXHLevel2X 2 4 2 2 2 3 2" xfId="18398"/>
    <cellStyle name="SAPBEXHLevel2X 2 4 2 2 2 3 2 2" xfId="27734"/>
    <cellStyle name="SAPBEXHLevel2X 2 4 2 2 2 3 3" xfId="24152"/>
    <cellStyle name="SAPBEXHLevel2X 2 4 2 2 2 4" xfId="7964"/>
    <cellStyle name="SAPBEXHLevel2X 2 4 2 2 2 4 2" xfId="21968"/>
    <cellStyle name="SAPBEXHLevel2X 2 4 2 2 2 5" xfId="15122"/>
    <cellStyle name="SAPBEXHLevel2X 2 4 2 2 2 5 2" xfId="25654"/>
    <cellStyle name="SAPBEXHLevel2X 2 4 2 2 2 6" xfId="19858"/>
    <cellStyle name="SAPBEXHLevel2X 2 4 2 2 3" xfId="3861"/>
    <cellStyle name="SAPBEXHLevel2X 2 4 2 2 3 2" xfId="10616"/>
    <cellStyle name="SAPBEXHLevel2X 2 4 2 2 3 2 2" xfId="17005"/>
    <cellStyle name="SAPBEXHLevel2X 2 4 2 2 3 2 2 2" xfId="26994"/>
    <cellStyle name="SAPBEXHLevel2X 2 4 2 2 3 2 3" xfId="23446"/>
    <cellStyle name="SAPBEXHLevel2X 2 4 2 2 3 3" xfId="12546"/>
    <cellStyle name="SAPBEXHLevel2X 2 4 2 2 3 3 2" xfId="18869"/>
    <cellStyle name="SAPBEXHLevel2X 2 4 2 2 3 3 2 2" xfId="28004"/>
    <cellStyle name="SAPBEXHLevel2X 2 4 2 2 3 3 3" xfId="24416"/>
    <cellStyle name="SAPBEXHLevel2X 2 4 2 2 3 4" xfId="8410"/>
    <cellStyle name="SAPBEXHLevel2X 2 4 2 2 3 4 2" xfId="22404"/>
    <cellStyle name="SAPBEXHLevel2X 2 4 2 2 3 5" xfId="15593"/>
    <cellStyle name="SAPBEXHLevel2X 2 4 2 2 3 5 2" xfId="25924"/>
    <cellStyle name="SAPBEXHLevel2X 2 4 2 2 3 6" xfId="20122"/>
    <cellStyle name="SAPBEXHLevel2X 2 4 2 2 4" xfId="5999"/>
    <cellStyle name="SAPBEXHLevel2X 2 4 2 2 4 2" xfId="13260"/>
    <cellStyle name="SAPBEXHLevel2X 2 4 2 2 4 2 2" xfId="24825"/>
    <cellStyle name="SAPBEXHLevel2X 2 4 2 2 4 3" xfId="21076"/>
    <cellStyle name="SAPBEXHLevel2X 2 4 2 2 5" xfId="5908"/>
    <cellStyle name="SAPBEXHLevel2X 2 4 2 2 5 2" xfId="13173"/>
    <cellStyle name="SAPBEXHLevel2X 2 4 2 2 5 2 2" xfId="24770"/>
    <cellStyle name="SAPBEXHLevel2X 2 4 2 2 5 3" xfId="21021"/>
    <cellStyle name="SAPBEXHLevel2X 2 4 2 2 6" xfId="5652"/>
    <cellStyle name="SAPBEXHLevel2X 2 4 2 2 6 2" xfId="12997"/>
    <cellStyle name="SAPBEXHLevel2X 2 4 2 2 6 2 2" xfId="24692"/>
    <cellStyle name="SAPBEXHLevel2X 2 4 2 2 6 3" xfId="20943"/>
    <cellStyle name="SAPBEXHLevel2X 2 4 2 2 7" xfId="4291"/>
    <cellStyle name="SAPBEXHLevel2X 2 4 2 2 7 2" xfId="20348"/>
    <cellStyle name="SAPBEXHLevel2X 2 4 2 2 8" xfId="19107"/>
    <cellStyle name="SAPBEXHLevel2X 2 4 2 3" xfId="3125"/>
    <cellStyle name="SAPBEXHLevel2X 2 4 2 3 2" xfId="9891"/>
    <cellStyle name="SAPBEXHLevel2X 2 4 2 3 2 2" xfId="16506"/>
    <cellStyle name="SAPBEXHLevel2X 2 4 2 3 2 2 2" xfId="26585"/>
    <cellStyle name="SAPBEXHLevel2X 2 4 2 3 2 3" xfId="23043"/>
    <cellStyle name="SAPBEXHLevel2X 2 4 2 3 3" xfId="11828"/>
    <cellStyle name="SAPBEXHLevel2X 2 4 2 3 3 2" xfId="18153"/>
    <cellStyle name="SAPBEXHLevel2X 2 4 2 3 3 2 2" xfId="27599"/>
    <cellStyle name="SAPBEXHLevel2X 2 4 2 3 3 3" xfId="24017"/>
    <cellStyle name="SAPBEXHLevel2X 2 4 2 3 4" xfId="7712"/>
    <cellStyle name="SAPBEXHLevel2X 2 4 2 3 4 2" xfId="21792"/>
    <cellStyle name="SAPBEXHLevel2X 2 4 2 3 5" xfId="14876"/>
    <cellStyle name="SAPBEXHLevel2X 2 4 2 3 5 2" xfId="25519"/>
    <cellStyle name="SAPBEXHLevel2X 2 4 2 3 6" xfId="19723"/>
    <cellStyle name="SAPBEXHLevel2X 2 4 2 4" xfId="3630"/>
    <cellStyle name="SAPBEXHLevel2X 2 4 2 4 2" xfId="10385"/>
    <cellStyle name="SAPBEXHLevel2X 2 4 2 4 2 2" xfId="16849"/>
    <cellStyle name="SAPBEXHLevel2X 2 4 2 4 2 2 2" xfId="26859"/>
    <cellStyle name="SAPBEXHLevel2X 2 4 2 4 2 3" xfId="23311"/>
    <cellStyle name="SAPBEXHLevel2X 2 4 2 4 3" xfId="12315"/>
    <cellStyle name="SAPBEXHLevel2X 2 4 2 4 3 2" xfId="18638"/>
    <cellStyle name="SAPBEXHLevel2X 2 4 2 4 3 2 2" xfId="27869"/>
    <cellStyle name="SAPBEXHLevel2X 2 4 2 4 3 3" xfId="24281"/>
    <cellStyle name="SAPBEXHLevel2X 2 4 2 4 4" xfId="8206"/>
    <cellStyle name="SAPBEXHLevel2X 2 4 2 4 4 2" xfId="22203"/>
    <cellStyle name="SAPBEXHLevel2X 2 4 2 4 5" xfId="15362"/>
    <cellStyle name="SAPBEXHLevel2X 2 4 2 4 5 2" xfId="25789"/>
    <cellStyle name="SAPBEXHLevel2X 2 4 2 4 6" xfId="19987"/>
    <cellStyle name="SAPBEXHLevel2X 2 4 2 5" xfId="4196"/>
    <cellStyle name="SAPBEXHLevel2X 2 4 2 5 2" xfId="20275"/>
    <cellStyle name="SAPBEXHLevel2X 2 4 2 6" xfId="19278"/>
    <cellStyle name="SAPBEXHLevel2X 2 4 2 7" xfId="28347"/>
    <cellStyle name="SAPBEXHLevel2X 2 4 20" xfId="38811"/>
    <cellStyle name="SAPBEXHLevel2X 2 4 21" xfId="38955"/>
    <cellStyle name="SAPBEXHLevel2X 2 4 22" xfId="39096"/>
    <cellStyle name="SAPBEXHLevel2X 2 4 23" xfId="39061"/>
    <cellStyle name="SAPBEXHLevel2X 2 4 24" xfId="39470"/>
    <cellStyle name="SAPBEXHLevel2X 2 4 25" xfId="39215"/>
    <cellStyle name="SAPBEXHLevel2X 2 4 26" xfId="39064"/>
    <cellStyle name="SAPBEXHLevel2X 2 4 27" xfId="38943"/>
    <cellStyle name="SAPBEXHLevel2X 2 4 28" xfId="39913"/>
    <cellStyle name="SAPBEXHLevel2X 2 4 29" xfId="40165"/>
    <cellStyle name="SAPBEXHLevel2X 2 4 3" xfId="2121"/>
    <cellStyle name="SAPBEXHLevel2X 2 4 3 2" xfId="5204"/>
    <cellStyle name="SAPBEXHLevel2X 2 4 3 2 2" xfId="12779"/>
    <cellStyle name="SAPBEXHLevel2X 2 4 3 2 2 2" xfId="24551"/>
    <cellStyle name="SAPBEXHLevel2X 2 4 3 2 3" xfId="20736"/>
    <cellStyle name="SAPBEXHLevel2X 2 4 3 3" xfId="6718"/>
    <cellStyle name="SAPBEXHLevel2X 2 4 3 3 2" xfId="13894"/>
    <cellStyle name="SAPBEXHLevel2X 2 4 3 3 2 2" xfId="25001"/>
    <cellStyle name="SAPBEXHLevel2X 2 4 3 3 3" xfId="21247"/>
    <cellStyle name="SAPBEXHLevel2X 2 4 3 4" xfId="8901"/>
    <cellStyle name="SAPBEXHLevel2X 2 4 3 4 2" xfId="15847"/>
    <cellStyle name="SAPBEXHLevel2X 2 4 3 4 2 2" xfId="26061"/>
    <cellStyle name="SAPBEXHLevel2X 2 4 3 4 3" xfId="22549"/>
    <cellStyle name="SAPBEXHLevel2X 2 4 3 5" xfId="11010"/>
    <cellStyle name="SAPBEXHLevel2X 2 4 3 5 2" xfId="17340"/>
    <cellStyle name="SAPBEXHLevel2X 2 4 3 5 2 2" xfId="27084"/>
    <cellStyle name="SAPBEXHLevel2X 2 4 3 5 3" xfId="23532"/>
    <cellStyle name="SAPBEXHLevel2X 2 4 3 6" xfId="4453"/>
    <cellStyle name="SAPBEXHLevel2X 2 4 3 6 2" xfId="20497"/>
    <cellStyle name="SAPBEXHLevel2X 2 4 3 7" xfId="5509"/>
    <cellStyle name="SAPBEXHLevel2X 2 4 3 7 2" xfId="20901"/>
    <cellStyle name="SAPBEXHLevel2X 2 4 30" xfId="39988"/>
    <cellStyle name="SAPBEXHLevel2X 2 4 31" xfId="40228"/>
    <cellStyle name="SAPBEXHLevel2X 2 4 4" xfId="2911"/>
    <cellStyle name="SAPBEXHLevel2X 2 4 4 2" xfId="9678"/>
    <cellStyle name="SAPBEXHLevel2X 2 4 4 2 2" xfId="16326"/>
    <cellStyle name="SAPBEXHLevel2X 2 4 4 2 2 2" xfId="26440"/>
    <cellStyle name="SAPBEXHLevel2X 2 4 4 2 3" xfId="22908"/>
    <cellStyle name="SAPBEXHLevel2X 2 4 4 3" xfId="11630"/>
    <cellStyle name="SAPBEXHLevel2X 2 4 4 3 2" xfId="17957"/>
    <cellStyle name="SAPBEXHLevel2X 2 4 4 3 2 2" xfId="27456"/>
    <cellStyle name="SAPBEXHLevel2X 2 4 4 3 3" xfId="23884"/>
    <cellStyle name="SAPBEXHLevel2X 2 4 4 4" xfId="7498"/>
    <cellStyle name="SAPBEXHLevel2X 2 4 4 4 2" xfId="21635"/>
    <cellStyle name="SAPBEXHLevel2X 2 4 4 5" xfId="14665"/>
    <cellStyle name="SAPBEXHLevel2X 2 4 4 5 2" xfId="25376"/>
    <cellStyle name="SAPBEXHLevel2X 2 4 4 6" xfId="19590"/>
    <cellStyle name="SAPBEXHLevel2X 2 4 5" xfId="2732"/>
    <cellStyle name="SAPBEXHLevel2X 2 4 5 2" xfId="9511"/>
    <cellStyle name="SAPBEXHLevel2X 2 4 5 2 2" xfId="16162"/>
    <cellStyle name="SAPBEXHLevel2X 2 4 5 2 2 2" xfId="26300"/>
    <cellStyle name="SAPBEXHLevel2X 2 4 5 2 3" xfId="22776"/>
    <cellStyle name="SAPBEXHLevel2X 2 4 5 3" xfId="11471"/>
    <cellStyle name="SAPBEXHLevel2X 2 4 5 3 2" xfId="17799"/>
    <cellStyle name="SAPBEXHLevel2X 2 4 5 3 2 2" xfId="27319"/>
    <cellStyle name="SAPBEXHLevel2X 2 4 5 3 3" xfId="23755"/>
    <cellStyle name="SAPBEXHLevel2X 2 4 5 4" xfId="7330"/>
    <cellStyle name="SAPBEXHLevel2X 2 4 5 4 2" xfId="21489"/>
    <cellStyle name="SAPBEXHLevel2X 2 4 5 5" xfId="14503"/>
    <cellStyle name="SAPBEXHLevel2X 2 4 5 5 2" xfId="25238"/>
    <cellStyle name="SAPBEXHLevel2X 2 4 5 6" xfId="19460"/>
    <cellStyle name="SAPBEXHLevel2X 2 4 6" xfId="28202"/>
    <cellStyle name="SAPBEXHLevel2X 2 4 7" xfId="37357"/>
    <cellStyle name="SAPBEXHLevel2X 2 4 8" xfId="37514"/>
    <cellStyle name="SAPBEXHLevel2X 2 4 9" xfId="37638"/>
    <cellStyle name="SAPBEXHLevel2X 2 5" xfId="1613"/>
    <cellStyle name="SAPBEXHLevel2X 2 5 2" xfId="1505"/>
    <cellStyle name="SAPBEXHLevel2X 2 5 2 2" xfId="3295"/>
    <cellStyle name="SAPBEXHLevel2X 2 5 2 2 2" xfId="10050"/>
    <cellStyle name="SAPBEXHLevel2X 2 5 2 2 2 2" xfId="16603"/>
    <cellStyle name="SAPBEXHLevel2X 2 5 2 2 2 2 2" xfId="26658"/>
    <cellStyle name="SAPBEXHLevel2X 2 5 2 2 2 3" xfId="23116"/>
    <cellStyle name="SAPBEXHLevel2X 2 5 2 2 3" xfId="11980"/>
    <cellStyle name="SAPBEXHLevel2X 2 5 2 2 3 2" xfId="18305"/>
    <cellStyle name="SAPBEXHLevel2X 2 5 2 2 3 2 2" xfId="27670"/>
    <cellStyle name="SAPBEXHLevel2X 2 5 2 2 3 3" xfId="24088"/>
    <cellStyle name="SAPBEXHLevel2X 2 5 2 2 4" xfId="7871"/>
    <cellStyle name="SAPBEXHLevel2X 2 5 2 2 4 2" xfId="21875"/>
    <cellStyle name="SAPBEXHLevel2X 2 5 2 2 5" xfId="15029"/>
    <cellStyle name="SAPBEXHLevel2X 2 5 2 2 5 2" xfId="25590"/>
    <cellStyle name="SAPBEXHLevel2X 2 5 2 2 6" xfId="19794"/>
    <cellStyle name="SAPBEXHLevel2X 2 5 2 3" xfId="3768"/>
    <cellStyle name="SAPBEXHLevel2X 2 5 2 3 2" xfId="10523"/>
    <cellStyle name="SAPBEXHLevel2X 2 5 2 3 2 2" xfId="16926"/>
    <cellStyle name="SAPBEXHLevel2X 2 5 2 3 2 2 2" xfId="26930"/>
    <cellStyle name="SAPBEXHLevel2X 2 5 2 3 2 3" xfId="23382"/>
    <cellStyle name="SAPBEXHLevel2X 2 5 2 3 3" xfId="12453"/>
    <cellStyle name="SAPBEXHLevel2X 2 5 2 3 3 2" xfId="18776"/>
    <cellStyle name="SAPBEXHLevel2X 2 5 2 3 3 2 2" xfId="27940"/>
    <cellStyle name="SAPBEXHLevel2X 2 5 2 3 3 3" xfId="24352"/>
    <cellStyle name="SAPBEXHLevel2X 2 5 2 3 4" xfId="8340"/>
    <cellStyle name="SAPBEXHLevel2X 2 5 2 3 4 2" xfId="22336"/>
    <cellStyle name="SAPBEXHLevel2X 2 5 2 3 5" xfId="15500"/>
    <cellStyle name="SAPBEXHLevel2X 2 5 2 3 5 2" xfId="25860"/>
    <cellStyle name="SAPBEXHLevel2X 2 5 2 3 6" xfId="20058"/>
    <cellStyle name="SAPBEXHLevel2X 2 5 2 4" xfId="6279"/>
    <cellStyle name="SAPBEXHLevel2X 2 5 2 4 2" xfId="13514"/>
    <cellStyle name="SAPBEXHLevel2X 2 5 2 4 2 2" xfId="24917"/>
    <cellStyle name="SAPBEXHLevel2X 2 5 2 4 3" xfId="21167"/>
    <cellStyle name="SAPBEXHLevel2X 2 5 2 5" xfId="8552"/>
    <cellStyle name="SAPBEXHLevel2X 2 5 2 5 2" xfId="15744"/>
    <cellStyle name="SAPBEXHLevel2X 2 5 2 5 2 2" xfId="25995"/>
    <cellStyle name="SAPBEXHLevel2X 2 5 2 5 3" xfId="22488"/>
    <cellStyle name="SAPBEXHLevel2X 2 5 2 6" xfId="6087"/>
    <cellStyle name="SAPBEXHLevel2X 2 5 2 6 2" xfId="13341"/>
    <cellStyle name="SAPBEXHLevel2X 2 5 2 6 2 2" xfId="24854"/>
    <cellStyle name="SAPBEXHLevel2X 2 5 2 6 3" xfId="21105"/>
    <cellStyle name="SAPBEXHLevel2X 2 5 2 7" xfId="12703"/>
    <cellStyle name="SAPBEXHLevel2X 2 5 2 7 2" xfId="24493"/>
    <cellStyle name="SAPBEXHLevel2X 2 5 2 8" xfId="19176"/>
    <cellStyle name="SAPBEXHLevel2X 2 5 3" xfId="3043"/>
    <cellStyle name="SAPBEXHLevel2X 2 5 3 2" xfId="9809"/>
    <cellStyle name="SAPBEXHLevel2X 2 5 3 2 2" xfId="16438"/>
    <cellStyle name="SAPBEXHLevel2X 2 5 3 2 2 2" xfId="26530"/>
    <cellStyle name="SAPBEXHLevel2X 2 5 3 2 3" xfId="22989"/>
    <cellStyle name="SAPBEXHLevel2X 2 5 3 3" xfId="11746"/>
    <cellStyle name="SAPBEXHLevel2X 2 5 3 3 2" xfId="18072"/>
    <cellStyle name="SAPBEXHLevel2X 2 5 3 3 2 2" xfId="27545"/>
    <cellStyle name="SAPBEXHLevel2X 2 5 3 3 3" xfId="23964"/>
    <cellStyle name="SAPBEXHLevel2X 2 5 3 4" xfId="7630"/>
    <cellStyle name="SAPBEXHLevel2X 2 5 3 4 2" xfId="21731"/>
    <cellStyle name="SAPBEXHLevel2X 2 5 3 5" xfId="14795"/>
    <cellStyle name="SAPBEXHLevel2X 2 5 3 5 2" xfId="25465"/>
    <cellStyle name="SAPBEXHLevel2X 2 5 3 6" xfId="19670"/>
    <cellStyle name="SAPBEXHLevel2X 2 5 4" xfId="3558"/>
    <cellStyle name="SAPBEXHLevel2X 2 5 4 2" xfId="10313"/>
    <cellStyle name="SAPBEXHLevel2X 2 5 4 2 2" xfId="16791"/>
    <cellStyle name="SAPBEXHLevel2X 2 5 4 2 2 2" xfId="26807"/>
    <cellStyle name="SAPBEXHLevel2X 2 5 4 2 3" xfId="23259"/>
    <cellStyle name="SAPBEXHLevel2X 2 5 4 3" xfId="12243"/>
    <cellStyle name="SAPBEXHLevel2X 2 5 4 3 2" xfId="18566"/>
    <cellStyle name="SAPBEXHLevel2X 2 5 4 3 2 2" xfId="27817"/>
    <cellStyle name="SAPBEXHLevel2X 2 5 4 3 3" xfId="24229"/>
    <cellStyle name="SAPBEXHLevel2X 2 5 4 4" xfId="8134"/>
    <cellStyle name="SAPBEXHLevel2X 2 5 4 4 2" xfId="22131"/>
    <cellStyle name="SAPBEXHLevel2X 2 5 4 5" xfId="15290"/>
    <cellStyle name="SAPBEXHLevel2X 2 5 4 5 2" xfId="25737"/>
    <cellStyle name="SAPBEXHLevel2X 2 5 4 6" xfId="19935"/>
    <cellStyle name="SAPBEXHLevel2X 2 5 5" xfId="4680"/>
    <cellStyle name="SAPBEXHLevel2X 2 5 5 2" xfId="20659"/>
    <cellStyle name="SAPBEXHLevel2X 2 5 6" xfId="19213"/>
    <cellStyle name="SAPBEXHLevel2X 2 5 7" xfId="28268"/>
    <cellStyle name="SAPBEXHLevel2X 2 6" xfId="2395"/>
    <cellStyle name="SAPBEXHLevel2X 2 6 2" xfId="5426"/>
    <cellStyle name="SAPBEXHLevel2X 2 6 2 2" xfId="12928"/>
    <cellStyle name="SAPBEXHLevel2X 2 6 2 2 2" xfId="24665"/>
    <cellStyle name="SAPBEXHLevel2X 2 6 2 3" xfId="20885"/>
    <cellStyle name="SAPBEXHLevel2X 2 6 3" xfId="6992"/>
    <cellStyle name="SAPBEXHLevel2X 2 6 3 2" xfId="14166"/>
    <cellStyle name="SAPBEXHLevel2X 2 6 3 2 2" xfId="25114"/>
    <cellStyle name="SAPBEXHLevel2X 2 6 3 3" xfId="21356"/>
    <cellStyle name="SAPBEXHLevel2X 2 6 4" xfId="9175"/>
    <cellStyle name="SAPBEXHLevel2X 2 6 4 2" xfId="15997"/>
    <cellStyle name="SAPBEXHLevel2X 2 6 4 2 2" xfId="26176"/>
    <cellStyle name="SAPBEXHLevel2X 2 6 4 3" xfId="22660"/>
    <cellStyle name="SAPBEXHLevel2X 2 6 5" xfId="11195"/>
    <cellStyle name="SAPBEXHLevel2X 2 6 5 2" xfId="17524"/>
    <cellStyle name="SAPBEXHLevel2X 2 6 5 2 2" xfId="27196"/>
    <cellStyle name="SAPBEXHLevel2X 2 6 5 3" xfId="23640"/>
    <cellStyle name="SAPBEXHLevel2X 2 6 6" xfId="4377"/>
    <cellStyle name="SAPBEXHLevel2X 2 6 6 2" xfId="20421"/>
    <cellStyle name="SAPBEXHLevel2X 2 6 7" xfId="4061"/>
    <cellStyle name="SAPBEXHLevel2X 2 6 7 2" xfId="20213"/>
    <cellStyle name="SAPBEXHLevel2X 2 7" xfId="2658"/>
    <cellStyle name="SAPBEXHLevel2X 2 7 2" xfId="9437"/>
    <cellStyle name="SAPBEXHLevel2X 2 7 2 2" xfId="16088"/>
    <cellStyle name="SAPBEXHLevel2X 2 7 2 2 2" xfId="26240"/>
    <cellStyle name="SAPBEXHLevel2X 2 7 2 3" xfId="22721"/>
    <cellStyle name="SAPBEXHLevel2X 2 7 3" xfId="11397"/>
    <cellStyle name="SAPBEXHLevel2X 2 7 3 2" xfId="17725"/>
    <cellStyle name="SAPBEXHLevel2X 2 7 3 2 2" xfId="27259"/>
    <cellStyle name="SAPBEXHLevel2X 2 7 3 3" xfId="23700"/>
    <cellStyle name="SAPBEXHLevel2X 2 7 4" xfId="7256"/>
    <cellStyle name="SAPBEXHLevel2X 2 7 4 2" xfId="21420"/>
    <cellStyle name="SAPBEXHLevel2X 2 7 5" xfId="14429"/>
    <cellStyle name="SAPBEXHLevel2X 2 7 5 2" xfId="25178"/>
    <cellStyle name="SAPBEXHLevel2X 2 7 6" xfId="19405"/>
    <cellStyle name="SAPBEXHLevel2X 2 8" xfId="19030"/>
    <cellStyle name="SAPBEXHLevel2X 2 9" xfId="28084"/>
    <cellStyle name="SAPBEXHLevel2X 20" xfId="38676"/>
    <cellStyle name="SAPBEXHLevel2X 21" xfId="38819"/>
    <cellStyle name="SAPBEXHLevel2X 22" xfId="38963"/>
    <cellStyle name="SAPBEXHLevel2X 23" xfId="39104"/>
    <cellStyle name="SAPBEXHLevel2X 24" xfId="39241"/>
    <cellStyle name="SAPBEXHLevel2X 25" xfId="39411"/>
    <cellStyle name="SAPBEXHLevel2X 26" xfId="39492"/>
    <cellStyle name="SAPBEXHLevel2X 27" xfId="38227"/>
    <cellStyle name="SAPBEXHLevel2X 28" xfId="39507"/>
    <cellStyle name="SAPBEXHLevel2X 29" xfId="38865"/>
    <cellStyle name="SAPBEXHLevel2X 3" xfId="574"/>
    <cellStyle name="SAPBEXHLevel2X 3 2" xfId="1828"/>
    <cellStyle name="SAPBEXHLevel2X 3 2 2" xfId="2017"/>
    <cellStyle name="SAPBEXHLevel2X 3 2 2 2" xfId="3444"/>
    <cellStyle name="SAPBEXHLevel2X 3 2 2 2 2" xfId="10199"/>
    <cellStyle name="SAPBEXHLevel2X 3 2 2 2 2 2" xfId="16717"/>
    <cellStyle name="SAPBEXHLevel2X 3 2 2 2 2 2 2" xfId="26744"/>
    <cellStyle name="SAPBEXHLevel2X 3 2 2 2 2 3" xfId="23202"/>
    <cellStyle name="SAPBEXHLevel2X 3 2 2 2 3" xfId="12129"/>
    <cellStyle name="SAPBEXHLevel2X 3 2 2 2 3 2" xfId="18454"/>
    <cellStyle name="SAPBEXHLevel2X 3 2 2 2 3 2 2" xfId="27756"/>
    <cellStyle name="SAPBEXHLevel2X 3 2 2 2 3 3" xfId="24174"/>
    <cellStyle name="SAPBEXHLevel2X 3 2 2 2 4" xfId="8020"/>
    <cellStyle name="SAPBEXHLevel2X 3 2 2 2 4 2" xfId="22024"/>
    <cellStyle name="SAPBEXHLevel2X 3 2 2 2 5" xfId="15178"/>
    <cellStyle name="SAPBEXHLevel2X 3 2 2 2 5 2" xfId="25676"/>
    <cellStyle name="SAPBEXHLevel2X 3 2 2 2 6" xfId="19880"/>
    <cellStyle name="SAPBEXHLevel2X 3 2 2 3" xfId="3917"/>
    <cellStyle name="SAPBEXHLevel2X 3 2 2 3 2" xfId="10672"/>
    <cellStyle name="SAPBEXHLevel2X 3 2 2 3 2 2" xfId="17040"/>
    <cellStyle name="SAPBEXHLevel2X 3 2 2 3 2 2 2" xfId="27016"/>
    <cellStyle name="SAPBEXHLevel2X 3 2 2 3 2 3" xfId="23468"/>
    <cellStyle name="SAPBEXHLevel2X 3 2 2 3 3" xfId="12602"/>
    <cellStyle name="SAPBEXHLevel2X 3 2 2 3 3 2" xfId="18925"/>
    <cellStyle name="SAPBEXHLevel2X 3 2 2 3 3 2 2" xfId="28026"/>
    <cellStyle name="SAPBEXHLevel2X 3 2 2 3 3 3" xfId="24438"/>
    <cellStyle name="SAPBEXHLevel2X 3 2 2 3 4" xfId="8438"/>
    <cellStyle name="SAPBEXHLevel2X 3 2 2 3 4 2" xfId="22428"/>
    <cellStyle name="SAPBEXHLevel2X 3 2 2 3 5" xfId="15649"/>
    <cellStyle name="SAPBEXHLevel2X 3 2 2 3 5 2" xfId="25946"/>
    <cellStyle name="SAPBEXHLevel2X 3 2 2 3 6" xfId="20144"/>
    <cellStyle name="SAPBEXHLevel2X 3 2 2 4" xfId="6614"/>
    <cellStyle name="SAPBEXHLevel2X 3 2 2 4 2" xfId="13792"/>
    <cellStyle name="SAPBEXHLevel2X 3 2 2 4 2 2" xfId="24959"/>
    <cellStyle name="SAPBEXHLevel2X 3 2 2 4 3" xfId="21209"/>
    <cellStyle name="SAPBEXHLevel2X 3 2 2 5" xfId="8797"/>
    <cellStyle name="SAPBEXHLevel2X 3 2 2 5 2" xfId="15788"/>
    <cellStyle name="SAPBEXHLevel2X 3 2 2 5 2 2" xfId="26017"/>
    <cellStyle name="SAPBEXHLevel2X 3 2 2 5 3" xfId="22509"/>
    <cellStyle name="SAPBEXHLevel2X 3 2 2 6" xfId="10911"/>
    <cellStyle name="SAPBEXHLevel2X 3 2 2 6 2" xfId="17243"/>
    <cellStyle name="SAPBEXHLevel2X 3 2 2 6 2 2" xfId="27043"/>
    <cellStyle name="SAPBEXHLevel2X 3 2 2 6 3" xfId="23495"/>
    <cellStyle name="SAPBEXHLevel2X 3 2 2 7" xfId="12720"/>
    <cellStyle name="SAPBEXHLevel2X 3 2 2 7 2" xfId="24507"/>
    <cellStyle name="SAPBEXHLevel2X 3 2 2 8" xfId="19326"/>
    <cellStyle name="SAPBEXHLevel2X 3 2 3" xfId="3184"/>
    <cellStyle name="SAPBEXHLevel2X 3 2 3 2" xfId="9947"/>
    <cellStyle name="SAPBEXHLevel2X 3 2 3 2 2" xfId="16541"/>
    <cellStyle name="SAPBEXHLevel2X 3 2 3 2 2 2" xfId="26607"/>
    <cellStyle name="SAPBEXHLevel2X 3 2 3 2 3" xfId="23065"/>
    <cellStyle name="SAPBEXHLevel2X 3 2 3 3" xfId="11884"/>
    <cellStyle name="SAPBEXHLevel2X 3 2 3 3 2" xfId="18209"/>
    <cellStyle name="SAPBEXHLevel2X 3 2 3 3 2 2" xfId="27621"/>
    <cellStyle name="SAPBEXHLevel2X 3 2 3 3 3" xfId="24039"/>
    <cellStyle name="SAPBEXHLevel2X 3 2 3 4" xfId="7769"/>
    <cellStyle name="SAPBEXHLevel2X 3 2 3 4 2" xfId="21814"/>
    <cellStyle name="SAPBEXHLevel2X 3 2 3 5" xfId="14932"/>
    <cellStyle name="SAPBEXHLevel2X 3 2 3 5 2" xfId="25541"/>
    <cellStyle name="SAPBEXHLevel2X 3 2 3 6" xfId="19745"/>
    <cellStyle name="SAPBEXHLevel2X 3 2 4" xfId="3673"/>
    <cellStyle name="SAPBEXHLevel2X 3 2 4 2" xfId="10428"/>
    <cellStyle name="SAPBEXHLevel2X 3 2 4 2 2" xfId="16871"/>
    <cellStyle name="SAPBEXHLevel2X 3 2 4 2 2 2" xfId="26881"/>
    <cellStyle name="SAPBEXHLevel2X 3 2 4 2 3" xfId="23333"/>
    <cellStyle name="SAPBEXHLevel2X 3 2 4 3" xfId="12358"/>
    <cellStyle name="SAPBEXHLevel2X 3 2 4 3 2" xfId="18681"/>
    <cellStyle name="SAPBEXHLevel2X 3 2 4 3 2 2" xfId="27891"/>
    <cellStyle name="SAPBEXHLevel2X 3 2 4 3 3" xfId="24303"/>
    <cellStyle name="SAPBEXHLevel2X 3 2 4 4" xfId="8249"/>
    <cellStyle name="SAPBEXHLevel2X 3 2 4 4 2" xfId="22246"/>
    <cellStyle name="SAPBEXHLevel2X 3 2 4 5" xfId="15405"/>
    <cellStyle name="SAPBEXHLevel2X 3 2 4 5 2" xfId="25811"/>
    <cellStyle name="SAPBEXHLevel2X 3 2 4 6" xfId="20009"/>
    <cellStyle name="SAPBEXHLevel2X 3 2 5" xfId="4166"/>
    <cellStyle name="SAPBEXHLevel2X 3 2 5 2" xfId="20263"/>
    <cellStyle name="SAPBEXHLevel2X 3 2 6" xfId="19300"/>
    <cellStyle name="SAPBEXHLevel2X 3 2 7" xfId="28382"/>
    <cellStyle name="SAPBEXHLevel2X 3 3" xfId="2211"/>
    <cellStyle name="SAPBEXHLevel2X 3 3 2" xfId="2988"/>
    <cellStyle name="SAPBEXHLevel2X 3 3 2 2" xfId="7575"/>
    <cellStyle name="SAPBEXHLevel2X 3 3 2 2 2" xfId="14742"/>
    <cellStyle name="SAPBEXHLevel2X 3 3 2 2 2 2" xfId="25434"/>
    <cellStyle name="SAPBEXHLevel2X 3 3 2 2 3" xfId="21701"/>
    <cellStyle name="SAPBEXHLevel2X 3 3 2 3" xfId="9755"/>
    <cellStyle name="SAPBEXHLevel2X 3 3 2 3 2" xfId="16400"/>
    <cellStyle name="SAPBEXHLevel2X 3 3 2 3 2 2" xfId="26498"/>
    <cellStyle name="SAPBEXHLevel2X 3 3 2 3 3" xfId="22959"/>
    <cellStyle name="SAPBEXHLevel2X 3 3 2 4" xfId="11704"/>
    <cellStyle name="SAPBEXHLevel2X 3 3 2 4 2" xfId="18031"/>
    <cellStyle name="SAPBEXHLevel2X 3 3 2 4 2 2" xfId="27514"/>
    <cellStyle name="SAPBEXHLevel2X 3 3 2 4 3" xfId="23935"/>
    <cellStyle name="SAPBEXHLevel2X 3 3 2 5" xfId="5282"/>
    <cellStyle name="SAPBEXHLevel2X 3 3 2 5 2" xfId="20801"/>
    <cellStyle name="SAPBEXHLevel2X 3 3 2 6" xfId="12846"/>
    <cellStyle name="SAPBEXHLevel2X 3 3 2 6 2" xfId="24607"/>
    <cellStyle name="SAPBEXHLevel2X 3 3 2 7" xfId="19641"/>
    <cellStyle name="SAPBEXHLevel2X 3 3 3" xfId="3520"/>
    <cellStyle name="SAPBEXHLevel2X 3 3 3 2" xfId="10275"/>
    <cellStyle name="SAPBEXHLevel2X 3 3 3 2 2" xfId="16757"/>
    <cellStyle name="SAPBEXHLevel2X 3 3 3 2 2 2" xfId="26779"/>
    <cellStyle name="SAPBEXHLevel2X 3 3 3 2 3" xfId="23233"/>
    <cellStyle name="SAPBEXHLevel2X 3 3 3 3" xfId="12205"/>
    <cellStyle name="SAPBEXHLevel2X 3 3 3 3 2" xfId="18529"/>
    <cellStyle name="SAPBEXHLevel2X 3 3 3 3 2 2" xfId="27790"/>
    <cellStyle name="SAPBEXHLevel2X 3 3 3 3 3" xfId="24204"/>
    <cellStyle name="SAPBEXHLevel2X 3 3 3 4" xfId="8096"/>
    <cellStyle name="SAPBEXHLevel2X 3 3 3 4 2" xfId="22095"/>
    <cellStyle name="SAPBEXHLevel2X 3 3 3 5" xfId="15253"/>
    <cellStyle name="SAPBEXHLevel2X 3 3 3 5 2" xfId="25710"/>
    <cellStyle name="SAPBEXHLevel2X 3 3 3 6" xfId="19910"/>
    <cellStyle name="SAPBEXHLevel2X 3 3 4" xfId="6808"/>
    <cellStyle name="SAPBEXHLevel2X 3 3 4 2" xfId="13983"/>
    <cellStyle name="SAPBEXHLevel2X 3 3 4 2 2" xfId="25057"/>
    <cellStyle name="SAPBEXHLevel2X 3 3 4 3" xfId="21301"/>
    <cellStyle name="SAPBEXHLevel2X 3 3 5" xfId="8991"/>
    <cellStyle name="SAPBEXHLevel2X 3 3 5 2" xfId="15915"/>
    <cellStyle name="SAPBEXHLevel2X 3 3 5 2 2" xfId="26118"/>
    <cellStyle name="SAPBEXHLevel2X 3 3 5 3" xfId="22604"/>
    <cellStyle name="SAPBEXHLevel2X 3 3 6" xfId="11081"/>
    <cellStyle name="SAPBEXHLevel2X 3 3 6 2" xfId="17410"/>
    <cellStyle name="SAPBEXHLevel2X 3 3 6 2 2" xfId="27139"/>
    <cellStyle name="SAPBEXHLevel2X 3 3 6 3" xfId="23585"/>
    <cellStyle name="SAPBEXHLevel2X 3 3 7" xfId="4526"/>
    <cellStyle name="SAPBEXHLevel2X 3 3 7 2" xfId="20559"/>
    <cellStyle name="SAPBEXHLevel2X 3 3 8" xfId="5506"/>
    <cellStyle name="SAPBEXHLevel2X 3 3 8 2" xfId="20899"/>
    <cellStyle name="SAPBEXHLevel2X 3 4" xfId="2715"/>
    <cellStyle name="SAPBEXHLevel2X 3 4 2" xfId="9494"/>
    <cellStyle name="SAPBEXHLevel2X 3 4 2 2" xfId="16145"/>
    <cellStyle name="SAPBEXHLevel2X 3 4 2 2 2" xfId="26284"/>
    <cellStyle name="SAPBEXHLevel2X 3 4 2 3" xfId="22760"/>
    <cellStyle name="SAPBEXHLevel2X 3 4 3" xfId="11454"/>
    <cellStyle name="SAPBEXHLevel2X 3 4 3 2" xfId="17782"/>
    <cellStyle name="SAPBEXHLevel2X 3 4 3 2 2" xfId="27303"/>
    <cellStyle name="SAPBEXHLevel2X 3 4 3 3" xfId="23739"/>
    <cellStyle name="SAPBEXHLevel2X 3 4 4" xfId="7313"/>
    <cellStyle name="SAPBEXHLevel2X 3 4 4 2" xfId="21472"/>
    <cellStyle name="SAPBEXHLevel2X 3 4 5" xfId="14486"/>
    <cellStyle name="SAPBEXHLevel2X 3 4 5 2" xfId="25222"/>
    <cellStyle name="SAPBEXHLevel2X 3 4 6" xfId="19444"/>
    <cellStyle name="SAPBEXHLevel2X 3 5" xfId="28136"/>
    <cellStyle name="SAPBEXHLevel2X 30" xfId="40194"/>
    <cellStyle name="SAPBEXHLevel2X 31" xfId="39878"/>
    <cellStyle name="SAPBEXHLevel2X 32" xfId="37611"/>
    <cellStyle name="SAPBEXHLevel2X 33" xfId="40096"/>
    <cellStyle name="SAPBEXHLevel2X 4" xfId="1612"/>
    <cellStyle name="SAPBEXHLevel2X 4 2" xfId="913"/>
    <cellStyle name="SAPBEXHLevel2X 4 2 2" xfId="3294"/>
    <cellStyle name="SAPBEXHLevel2X 4 2 2 2" xfId="10049"/>
    <cellStyle name="SAPBEXHLevel2X 4 2 2 2 2" xfId="16602"/>
    <cellStyle name="SAPBEXHLevel2X 4 2 2 2 2 2" xfId="26657"/>
    <cellStyle name="SAPBEXHLevel2X 4 2 2 2 3" xfId="23115"/>
    <cellStyle name="SAPBEXHLevel2X 4 2 2 3" xfId="11979"/>
    <cellStyle name="SAPBEXHLevel2X 4 2 2 3 2" xfId="18304"/>
    <cellStyle name="SAPBEXHLevel2X 4 2 2 3 2 2" xfId="27669"/>
    <cellStyle name="SAPBEXHLevel2X 4 2 2 3 3" xfId="24087"/>
    <cellStyle name="SAPBEXHLevel2X 4 2 2 4" xfId="7870"/>
    <cellStyle name="SAPBEXHLevel2X 4 2 2 4 2" xfId="21874"/>
    <cellStyle name="SAPBEXHLevel2X 4 2 2 5" xfId="15028"/>
    <cellStyle name="SAPBEXHLevel2X 4 2 2 5 2" xfId="25589"/>
    <cellStyle name="SAPBEXHLevel2X 4 2 2 6" xfId="19793"/>
    <cellStyle name="SAPBEXHLevel2X 4 2 3" xfId="3767"/>
    <cellStyle name="SAPBEXHLevel2X 4 2 3 2" xfId="10522"/>
    <cellStyle name="SAPBEXHLevel2X 4 2 3 2 2" xfId="16925"/>
    <cellStyle name="SAPBEXHLevel2X 4 2 3 2 2 2" xfId="26929"/>
    <cellStyle name="SAPBEXHLevel2X 4 2 3 2 3" xfId="23381"/>
    <cellStyle name="SAPBEXHLevel2X 4 2 3 3" xfId="12452"/>
    <cellStyle name="SAPBEXHLevel2X 4 2 3 3 2" xfId="18775"/>
    <cellStyle name="SAPBEXHLevel2X 4 2 3 3 2 2" xfId="27939"/>
    <cellStyle name="SAPBEXHLevel2X 4 2 3 3 3" xfId="24351"/>
    <cellStyle name="SAPBEXHLevel2X 4 2 3 4" xfId="8339"/>
    <cellStyle name="SAPBEXHLevel2X 4 2 3 4 2" xfId="22335"/>
    <cellStyle name="SAPBEXHLevel2X 4 2 3 5" xfId="15499"/>
    <cellStyle name="SAPBEXHLevel2X 4 2 3 5 2" xfId="25859"/>
    <cellStyle name="SAPBEXHLevel2X 4 2 3 6" xfId="20057"/>
    <cellStyle name="SAPBEXHLevel2X 4 2 4" xfId="5954"/>
    <cellStyle name="SAPBEXHLevel2X 4 2 4 2" xfId="13215"/>
    <cellStyle name="SAPBEXHLevel2X 4 2 4 2 2" xfId="24795"/>
    <cellStyle name="SAPBEXHLevel2X 4 2 4 3" xfId="21046"/>
    <cellStyle name="SAPBEXHLevel2X 4 2 5" xfId="5700"/>
    <cellStyle name="SAPBEXHLevel2X 4 2 5 2" xfId="13039"/>
    <cellStyle name="SAPBEXHLevel2X 4 2 5 2 2" xfId="24704"/>
    <cellStyle name="SAPBEXHLevel2X 4 2 5 3" xfId="20956"/>
    <cellStyle name="SAPBEXHLevel2X 4 2 6" xfId="5757"/>
    <cellStyle name="SAPBEXHLevel2X 4 2 6 2" xfId="13074"/>
    <cellStyle name="SAPBEXHLevel2X 4 2 6 2 2" xfId="24729"/>
    <cellStyle name="SAPBEXHLevel2X 4 2 6 3" xfId="20980"/>
    <cellStyle name="SAPBEXHLevel2X 4 2 7" xfId="4628"/>
    <cellStyle name="SAPBEXHLevel2X 4 2 7 2" xfId="20629"/>
    <cellStyle name="SAPBEXHLevel2X 4 2 8" xfId="19077"/>
    <cellStyle name="SAPBEXHLevel2X 4 3" xfId="2819"/>
    <cellStyle name="SAPBEXHLevel2X 4 3 2" xfId="9590"/>
    <cellStyle name="SAPBEXHLevel2X 4 3 2 2" xfId="16241"/>
    <cellStyle name="SAPBEXHLevel2X 4 3 2 2 2" xfId="26367"/>
    <cellStyle name="SAPBEXHLevel2X 4 3 2 3" xfId="22842"/>
    <cellStyle name="SAPBEXHLevel2X 4 3 3" xfId="11545"/>
    <cellStyle name="SAPBEXHLevel2X 4 3 3 2" xfId="17872"/>
    <cellStyle name="SAPBEXHLevel2X 4 3 3 2 2" xfId="27383"/>
    <cellStyle name="SAPBEXHLevel2X 4 3 3 3" xfId="23818"/>
    <cellStyle name="SAPBEXHLevel2X 4 3 4" xfId="7409"/>
    <cellStyle name="SAPBEXHLevel2X 4 3 4 2" xfId="21562"/>
    <cellStyle name="SAPBEXHLevel2X 4 3 5" xfId="14577"/>
    <cellStyle name="SAPBEXHLevel2X 4 3 5 2" xfId="25303"/>
    <cellStyle name="SAPBEXHLevel2X 4 3 6" xfId="19524"/>
    <cellStyle name="SAPBEXHLevel2X 4 4" xfId="2926"/>
    <cellStyle name="SAPBEXHLevel2X 4 4 2" xfId="9693"/>
    <cellStyle name="SAPBEXHLevel2X 4 4 2 2" xfId="16341"/>
    <cellStyle name="SAPBEXHLevel2X 4 4 2 2 2" xfId="26454"/>
    <cellStyle name="SAPBEXHLevel2X 4 4 2 3" xfId="22922"/>
    <cellStyle name="SAPBEXHLevel2X 4 4 3" xfId="11645"/>
    <cellStyle name="SAPBEXHLevel2X 4 4 3 2" xfId="17972"/>
    <cellStyle name="SAPBEXHLevel2X 4 4 3 2 2" xfId="27470"/>
    <cellStyle name="SAPBEXHLevel2X 4 4 3 3" xfId="23898"/>
    <cellStyle name="SAPBEXHLevel2X 4 4 4" xfId="7513"/>
    <cellStyle name="SAPBEXHLevel2X 4 4 4 2" xfId="21650"/>
    <cellStyle name="SAPBEXHLevel2X 4 4 5" xfId="14680"/>
    <cellStyle name="SAPBEXHLevel2X 4 4 5 2" xfId="25390"/>
    <cellStyle name="SAPBEXHLevel2X 4 4 6" xfId="19604"/>
    <cellStyle name="SAPBEXHLevel2X 4 5" xfId="5493"/>
    <cellStyle name="SAPBEXHLevel2X 4 5 2" xfId="20893"/>
    <cellStyle name="SAPBEXHLevel2X 4 6" xfId="19212"/>
    <cellStyle name="SAPBEXHLevel2X 4 7" xfId="28267"/>
    <cellStyle name="SAPBEXHLevel2X 5" xfId="2349"/>
    <cellStyle name="SAPBEXHLevel2X 5 2" xfId="5385"/>
    <cellStyle name="SAPBEXHLevel2X 5 2 2" xfId="12908"/>
    <cellStyle name="SAPBEXHLevel2X 5 2 2 2" xfId="24648"/>
    <cellStyle name="SAPBEXHLevel2X 5 2 3" xfId="20865"/>
    <cellStyle name="SAPBEXHLevel2X 5 3" xfId="6946"/>
    <cellStyle name="SAPBEXHLevel2X 5 3 2" xfId="14120"/>
    <cellStyle name="SAPBEXHLevel2X 5 3 2 2" xfId="25097"/>
    <cellStyle name="SAPBEXHLevel2X 5 3 3" xfId="21339"/>
    <cellStyle name="SAPBEXHLevel2X 5 4" xfId="9129"/>
    <cellStyle name="SAPBEXHLevel2X 5 4 2" xfId="15977"/>
    <cellStyle name="SAPBEXHLevel2X 5 4 2 2" xfId="26159"/>
    <cellStyle name="SAPBEXHLevel2X 5 4 3" xfId="22643"/>
    <cellStyle name="SAPBEXHLevel2X 5 5" xfId="11157"/>
    <cellStyle name="SAPBEXHLevel2X 5 5 2" xfId="17486"/>
    <cellStyle name="SAPBEXHLevel2X 5 5 2 2" xfId="27179"/>
    <cellStyle name="SAPBEXHLevel2X 5 5 3" xfId="23623"/>
    <cellStyle name="SAPBEXHLevel2X 5 6" xfId="4376"/>
    <cellStyle name="SAPBEXHLevel2X 5 6 2" xfId="20420"/>
    <cellStyle name="SAPBEXHLevel2X 5 7" xfId="4220"/>
    <cellStyle name="SAPBEXHLevel2X 5 7 2" xfId="20294"/>
    <cellStyle name="SAPBEXHLevel2X 6" xfId="2657"/>
    <cellStyle name="SAPBEXHLevel2X 6 2" xfId="9436"/>
    <cellStyle name="SAPBEXHLevel2X 6 2 2" xfId="16087"/>
    <cellStyle name="SAPBEXHLevel2X 6 2 2 2" xfId="26239"/>
    <cellStyle name="SAPBEXHLevel2X 6 2 3" xfId="22720"/>
    <cellStyle name="SAPBEXHLevel2X 6 3" xfId="11396"/>
    <cellStyle name="SAPBEXHLevel2X 6 3 2" xfId="17724"/>
    <cellStyle name="SAPBEXHLevel2X 6 3 2 2" xfId="27258"/>
    <cellStyle name="SAPBEXHLevel2X 6 3 3" xfId="23699"/>
    <cellStyle name="SAPBEXHLevel2X 6 4" xfId="7255"/>
    <cellStyle name="SAPBEXHLevel2X 6 4 2" xfId="21419"/>
    <cellStyle name="SAPBEXHLevel2X 6 5" xfId="14428"/>
    <cellStyle name="SAPBEXHLevel2X 6 5 2" xfId="25177"/>
    <cellStyle name="SAPBEXHLevel2X 6 6" xfId="19404"/>
    <cellStyle name="SAPBEXHLevel2X 7" xfId="19029"/>
    <cellStyle name="SAPBEXHLevel2X 8" xfId="28083"/>
    <cellStyle name="SAPBEXHLevel2X 9" xfId="37141"/>
    <cellStyle name="SAPBEXHLevel3" xfId="98"/>
    <cellStyle name="SAPBEXHLevel3 10" xfId="37143"/>
    <cellStyle name="SAPBEXHLevel3 11" xfId="37095"/>
    <cellStyle name="SAPBEXHLevel3 12" xfId="37677"/>
    <cellStyle name="SAPBEXHLevel3 13" xfId="37817"/>
    <cellStyle name="SAPBEXHLevel3 14" xfId="37966"/>
    <cellStyle name="SAPBEXHLevel3 15" xfId="36922"/>
    <cellStyle name="SAPBEXHLevel3 16" xfId="37316"/>
    <cellStyle name="SAPBEXHLevel3 17" xfId="38145"/>
    <cellStyle name="SAPBEXHLevel3 18" xfId="38286"/>
    <cellStyle name="SAPBEXHLevel3 19" xfId="38428"/>
    <cellStyle name="SAPBEXHLevel3 2" xfId="359"/>
    <cellStyle name="SAPBEXHLevel3 2 10" xfId="37144"/>
    <cellStyle name="SAPBEXHLevel3 2 11" xfId="37094"/>
    <cellStyle name="SAPBEXHLevel3 2 12" xfId="37181"/>
    <cellStyle name="SAPBEXHLevel3 2 13" xfId="37340"/>
    <cellStyle name="SAPBEXHLevel3 2 14" xfId="37214"/>
    <cellStyle name="SAPBEXHLevel3 2 15" xfId="38112"/>
    <cellStyle name="SAPBEXHLevel3 2 16" xfId="38253"/>
    <cellStyle name="SAPBEXHLevel3 2 17" xfId="38395"/>
    <cellStyle name="SAPBEXHLevel3 2 18" xfId="38538"/>
    <cellStyle name="SAPBEXHLevel3 2 19" xfId="38681"/>
    <cellStyle name="SAPBEXHLevel3 2 2" xfId="576"/>
    <cellStyle name="SAPBEXHLevel3 2 2 10" xfId="38126"/>
    <cellStyle name="SAPBEXHLevel3 2 2 11" xfId="38267"/>
    <cellStyle name="SAPBEXHLevel3 2 2 12" xfId="38409"/>
    <cellStyle name="SAPBEXHLevel3 2 2 13" xfId="38552"/>
    <cellStyle name="SAPBEXHLevel3 2 2 14" xfId="38695"/>
    <cellStyle name="SAPBEXHLevel3 2 2 15" xfId="38838"/>
    <cellStyle name="SAPBEXHLevel3 2 2 16" xfId="38982"/>
    <cellStyle name="SAPBEXHLevel3 2 2 17" xfId="39123"/>
    <cellStyle name="SAPBEXHLevel3 2 2 18" xfId="39260"/>
    <cellStyle name="SAPBEXHLevel3 2 2 19" xfId="39396"/>
    <cellStyle name="SAPBEXHLevel3 2 2 2" xfId="1753"/>
    <cellStyle name="SAPBEXHLevel3 2 2 2 2" xfId="1001"/>
    <cellStyle name="SAPBEXHLevel3 2 2 2 2 2" xfId="3385"/>
    <cellStyle name="SAPBEXHLevel3 2 2 2 2 2 2" xfId="10140"/>
    <cellStyle name="SAPBEXHLevel3 2 2 2 2 2 2 2" xfId="16679"/>
    <cellStyle name="SAPBEXHLevel3 2 2 2 2 2 2 2 2" xfId="26719"/>
    <cellStyle name="SAPBEXHLevel3 2 2 2 2 2 2 3" xfId="23177"/>
    <cellStyle name="SAPBEXHLevel3 2 2 2 2 2 3" xfId="12070"/>
    <cellStyle name="SAPBEXHLevel3 2 2 2 2 2 3 2" xfId="18395"/>
    <cellStyle name="SAPBEXHLevel3 2 2 2 2 2 3 2 2" xfId="27731"/>
    <cellStyle name="SAPBEXHLevel3 2 2 2 2 2 3 3" xfId="24149"/>
    <cellStyle name="SAPBEXHLevel3 2 2 2 2 2 4" xfId="7961"/>
    <cellStyle name="SAPBEXHLevel3 2 2 2 2 2 4 2" xfId="21965"/>
    <cellStyle name="SAPBEXHLevel3 2 2 2 2 2 5" xfId="15119"/>
    <cellStyle name="SAPBEXHLevel3 2 2 2 2 2 5 2" xfId="25651"/>
    <cellStyle name="SAPBEXHLevel3 2 2 2 2 2 6" xfId="19855"/>
    <cellStyle name="SAPBEXHLevel3 2 2 2 2 3" xfId="3858"/>
    <cellStyle name="SAPBEXHLevel3 2 2 2 2 3 2" xfId="10613"/>
    <cellStyle name="SAPBEXHLevel3 2 2 2 2 3 2 2" xfId="17002"/>
    <cellStyle name="SAPBEXHLevel3 2 2 2 2 3 2 2 2" xfId="26991"/>
    <cellStyle name="SAPBEXHLevel3 2 2 2 2 3 2 3" xfId="23443"/>
    <cellStyle name="SAPBEXHLevel3 2 2 2 2 3 3" xfId="12543"/>
    <cellStyle name="SAPBEXHLevel3 2 2 2 2 3 3 2" xfId="18866"/>
    <cellStyle name="SAPBEXHLevel3 2 2 2 2 3 3 2 2" xfId="28001"/>
    <cellStyle name="SAPBEXHLevel3 2 2 2 2 3 3 3" xfId="24413"/>
    <cellStyle name="SAPBEXHLevel3 2 2 2 2 3 4" xfId="8407"/>
    <cellStyle name="SAPBEXHLevel3 2 2 2 2 3 4 2" xfId="22401"/>
    <cellStyle name="SAPBEXHLevel3 2 2 2 2 3 5" xfId="15590"/>
    <cellStyle name="SAPBEXHLevel3 2 2 2 2 3 5 2" xfId="25921"/>
    <cellStyle name="SAPBEXHLevel3 2 2 2 2 3 6" xfId="20119"/>
    <cellStyle name="SAPBEXHLevel3 2 2 2 2 4" xfId="6040"/>
    <cellStyle name="SAPBEXHLevel3 2 2 2 2 4 2" xfId="13301"/>
    <cellStyle name="SAPBEXHLevel3 2 2 2 2 4 2 2" xfId="24841"/>
    <cellStyle name="SAPBEXHLevel3 2 2 2 2 4 3" xfId="21092"/>
    <cellStyle name="SAPBEXHLevel3 2 2 2 2 5" xfId="6063"/>
    <cellStyle name="SAPBEXHLevel3 2 2 2 2 5 2" xfId="13321"/>
    <cellStyle name="SAPBEXHLevel3 2 2 2 2 5 2 2" xfId="24846"/>
    <cellStyle name="SAPBEXHLevel3 2 2 2 2 5 3" xfId="21097"/>
    <cellStyle name="SAPBEXHLevel3 2 2 2 2 6" xfId="6121"/>
    <cellStyle name="SAPBEXHLevel3 2 2 2 2 6 2" xfId="13366"/>
    <cellStyle name="SAPBEXHLevel3 2 2 2 2 6 2 2" xfId="24865"/>
    <cellStyle name="SAPBEXHLevel3 2 2 2 2 6 3" xfId="21116"/>
    <cellStyle name="SAPBEXHLevel3 2 2 2 2 7" xfId="4180"/>
    <cellStyle name="SAPBEXHLevel3 2 2 2 2 7 2" xfId="20268"/>
    <cellStyle name="SAPBEXHLevel3 2 2 2 2 8" xfId="19123"/>
    <cellStyle name="SAPBEXHLevel3 2 2 2 3" xfId="3122"/>
    <cellStyle name="SAPBEXHLevel3 2 2 2 3 2" xfId="9888"/>
    <cellStyle name="SAPBEXHLevel3 2 2 2 3 2 2" xfId="16503"/>
    <cellStyle name="SAPBEXHLevel3 2 2 2 3 2 2 2" xfId="26582"/>
    <cellStyle name="SAPBEXHLevel3 2 2 2 3 2 3" xfId="23040"/>
    <cellStyle name="SAPBEXHLevel3 2 2 2 3 3" xfId="11825"/>
    <cellStyle name="SAPBEXHLevel3 2 2 2 3 3 2" xfId="18150"/>
    <cellStyle name="SAPBEXHLevel3 2 2 2 3 3 2 2" xfId="27596"/>
    <cellStyle name="SAPBEXHLevel3 2 2 2 3 3 3" xfId="24014"/>
    <cellStyle name="SAPBEXHLevel3 2 2 2 3 4" xfId="7709"/>
    <cellStyle name="SAPBEXHLevel3 2 2 2 3 4 2" xfId="21789"/>
    <cellStyle name="SAPBEXHLevel3 2 2 2 3 5" xfId="14873"/>
    <cellStyle name="SAPBEXHLevel3 2 2 2 3 5 2" xfId="25516"/>
    <cellStyle name="SAPBEXHLevel3 2 2 2 3 6" xfId="19720"/>
    <cellStyle name="SAPBEXHLevel3 2 2 2 4" xfId="3627"/>
    <cellStyle name="SAPBEXHLevel3 2 2 2 4 2" xfId="10382"/>
    <cellStyle name="SAPBEXHLevel3 2 2 2 4 2 2" xfId="16846"/>
    <cellStyle name="SAPBEXHLevel3 2 2 2 4 2 2 2" xfId="26856"/>
    <cellStyle name="SAPBEXHLevel3 2 2 2 4 2 3" xfId="23308"/>
    <cellStyle name="SAPBEXHLevel3 2 2 2 4 3" xfId="12312"/>
    <cellStyle name="SAPBEXHLevel3 2 2 2 4 3 2" xfId="18635"/>
    <cellStyle name="SAPBEXHLevel3 2 2 2 4 3 2 2" xfId="27866"/>
    <cellStyle name="SAPBEXHLevel3 2 2 2 4 3 3" xfId="24278"/>
    <cellStyle name="SAPBEXHLevel3 2 2 2 4 4" xfId="8203"/>
    <cellStyle name="SAPBEXHLevel3 2 2 2 4 4 2" xfId="22200"/>
    <cellStyle name="SAPBEXHLevel3 2 2 2 4 5" xfId="15359"/>
    <cellStyle name="SAPBEXHLevel3 2 2 2 4 5 2" xfId="25786"/>
    <cellStyle name="SAPBEXHLevel3 2 2 2 4 6" xfId="19984"/>
    <cellStyle name="SAPBEXHLevel3 2 2 2 5" xfId="4298"/>
    <cellStyle name="SAPBEXHLevel3 2 2 2 5 2" xfId="20352"/>
    <cellStyle name="SAPBEXHLevel3 2 2 2 6" xfId="19275"/>
    <cellStyle name="SAPBEXHLevel3 2 2 2 7" xfId="28344"/>
    <cellStyle name="SAPBEXHLevel3 2 2 20" xfId="39534"/>
    <cellStyle name="SAPBEXHLevel3 2 2 21" xfId="39659"/>
    <cellStyle name="SAPBEXHLevel3 2 2 22" xfId="39781"/>
    <cellStyle name="SAPBEXHLevel3 2 2 23" xfId="39900"/>
    <cellStyle name="SAPBEXHLevel3 2 2 24" xfId="40013"/>
    <cellStyle name="SAPBEXHLevel3 2 2 25" xfId="40120"/>
    <cellStyle name="SAPBEXHLevel3 2 2 26" xfId="40209"/>
    <cellStyle name="SAPBEXHLevel3 2 2 27" xfId="40304"/>
    <cellStyle name="SAPBEXHLevel3 2 2 28" xfId="40385"/>
    <cellStyle name="SAPBEXHLevel3 2 2 29" xfId="40446"/>
    <cellStyle name="SAPBEXHLevel3 2 2 3" xfId="2222"/>
    <cellStyle name="SAPBEXHLevel3 2 2 3 2" xfId="2908"/>
    <cellStyle name="SAPBEXHLevel3 2 2 3 2 2" xfId="7495"/>
    <cellStyle name="SAPBEXHLevel3 2 2 3 2 2 2" xfId="14662"/>
    <cellStyle name="SAPBEXHLevel3 2 2 3 2 2 2 2" xfId="25373"/>
    <cellStyle name="SAPBEXHLevel3 2 2 3 2 2 3" xfId="21632"/>
    <cellStyle name="SAPBEXHLevel3 2 2 3 2 3" xfId="9675"/>
    <cellStyle name="SAPBEXHLevel3 2 2 3 2 3 2" xfId="16323"/>
    <cellStyle name="SAPBEXHLevel3 2 2 3 2 3 2 2" xfId="26437"/>
    <cellStyle name="SAPBEXHLevel3 2 2 3 2 3 3" xfId="22905"/>
    <cellStyle name="SAPBEXHLevel3 2 2 3 2 4" xfId="11627"/>
    <cellStyle name="SAPBEXHLevel3 2 2 3 2 4 2" xfId="17954"/>
    <cellStyle name="SAPBEXHLevel3 2 2 3 2 4 2 2" xfId="27453"/>
    <cellStyle name="SAPBEXHLevel3 2 2 3 2 4 3" xfId="23881"/>
    <cellStyle name="SAPBEXHLevel3 2 2 3 2 5" xfId="5289"/>
    <cellStyle name="SAPBEXHLevel3 2 2 3 2 5 2" xfId="20807"/>
    <cellStyle name="SAPBEXHLevel3 2 2 3 2 6" xfId="12850"/>
    <cellStyle name="SAPBEXHLevel3 2 2 3 2 6 2" xfId="24611"/>
    <cellStyle name="SAPBEXHLevel3 2 2 3 2 7" xfId="19587"/>
    <cellStyle name="SAPBEXHLevel3 2 2 3 3" xfId="2739"/>
    <cellStyle name="SAPBEXHLevel3 2 2 3 3 2" xfId="9518"/>
    <cellStyle name="SAPBEXHLevel3 2 2 3 3 2 2" xfId="16169"/>
    <cellStyle name="SAPBEXHLevel3 2 2 3 3 2 2 2" xfId="26307"/>
    <cellStyle name="SAPBEXHLevel3 2 2 3 3 2 3" xfId="22783"/>
    <cellStyle name="SAPBEXHLevel3 2 2 3 3 3" xfId="11478"/>
    <cellStyle name="SAPBEXHLevel3 2 2 3 3 3 2" xfId="17806"/>
    <cellStyle name="SAPBEXHLevel3 2 2 3 3 3 2 2" xfId="27326"/>
    <cellStyle name="SAPBEXHLevel3 2 2 3 3 3 3" xfId="23762"/>
    <cellStyle name="SAPBEXHLevel3 2 2 3 3 4" xfId="7337"/>
    <cellStyle name="SAPBEXHLevel3 2 2 3 3 4 2" xfId="21496"/>
    <cellStyle name="SAPBEXHLevel3 2 2 3 3 5" xfId="14510"/>
    <cellStyle name="SAPBEXHLevel3 2 2 3 3 5 2" xfId="25245"/>
    <cellStyle name="SAPBEXHLevel3 2 2 3 3 6" xfId="19467"/>
    <cellStyle name="SAPBEXHLevel3 2 2 3 4" xfId="6819"/>
    <cellStyle name="SAPBEXHLevel3 2 2 3 4 2" xfId="13993"/>
    <cellStyle name="SAPBEXHLevel3 2 2 3 4 2 2" xfId="25060"/>
    <cellStyle name="SAPBEXHLevel3 2 2 3 4 3" xfId="21304"/>
    <cellStyle name="SAPBEXHLevel3 2 2 3 5" xfId="9002"/>
    <cellStyle name="SAPBEXHLevel3 2 2 3 5 2" xfId="15919"/>
    <cellStyle name="SAPBEXHLevel3 2 2 3 5 2 2" xfId="26122"/>
    <cellStyle name="SAPBEXHLevel3 2 2 3 5 3" xfId="22608"/>
    <cellStyle name="SAPBEXHLevel3 2 2 3 6" xfId="11084"/>
    <cellStyle name="SAPBEXHLevel3 2 2 3 6 2" xfId="17413"/>
    <cellStyle name="SAPBEXHLevel3 2 2 3 6 2 2" xfId="27142"/>
    <cellStyle name="SAPBEXHLevel3 2 2 3 6 3" xfId="23588"/>
    <cellStyle name="SAPBEXHLevel3 2 2 3 7" xfId="4450"/>
    <cellStyle name="SAPBEXHLevel3 2 2 3 7 2" xfId="20494"/>
    <cellStyle name="SAPBEXHLevel3 2 2 3 8" xfId="8364"/>
    <cellStyle name="SAPBEXHLevel3 2 2 3 8 2" xfId="22358"/>
    <cellStyle name="SAPBEXHLevel3 2 2 30" xfId="40488"/>
    <cellStyle name="SAPBEXHLevel3 2 2 4" xfId="2717"/>
    <cellStyle name="SAPBEXHLevel3 2 2 4 2" xfId="9496"/>
    <cellStyle name="SAPBEXHLevel3 2 2 4 2 2" xfId="16147"/>
    <cellStyle name="SAPBEXHLevel3 2 2 4 2 2 2" xfId="26286"/>
    <cellStyle name="SAPBEXHLevel3 2 2 4 2 3" xfId="22762"/>
    <cellStyle name="SAPBEXHLevel3 2 2 4 3" xfId="11456"/>
    <cellStyle name="SAPBEXHLevel3 2 2 4 3 2" xfId="17784"/>
    <cellStyle name="SAPBEXHLevel3 2 2 4 3 2 2" xfId="27305"/>
    <cellStyle name="SAPBEXHLevel3 2 2 4 3 3" xfId="23741"/>
    <cellStyle name="SAPBEXHLevel3 2 2 4 4" xfId="7315"/>
    <cellStyle name="SAPBEXHLevel3 2 2 4 4 2" xfId="21474"/>
    <cellStyle name="SAPBEXHLevel3 2 2 4 5" xfId="14488"/>
    <cellStyle name="SAPBEXHLevel3 2 2 4 5 2" xfId="25224"/>
    <cellStyle name="SAPBEXHLevel3 2 2 4 6" xfId="19446"/>
    <cellStyle name="SAPBEXHLevel3 2 2 5" xfId="28138"/>
    <cellStyle name="SAPBEXHLevel3 2 2 6" xfId="37564"/>
    <cellStyle name="SAPBEXHLevel3 2 2 7" xfId="37692"/>
    <cellStyle name="SAPBEXHLevel3 2 2 8" xfId="37832"/>
    <cellStyle name="SAPBEXHLevel3 2 2 9" xfId="37980"/>
    <cellStyle name="SAPBEXHLevel3 2 20" xfId="38824"/>
    <cellStyle name="SAPBEXHLevel3 2 21" xfId="38968"/>
    <cellStyle name="SAPBEXHLevel3 2 22" xfId="39109"/>
    <cellStyle name="SAPBEXHLevel3 2 23" xfId="39246"/>
    <cellStyle name="SAPBEXHLevel3 2 24" xfId="39382"/>
    <cellStyle name="SAPBEXHLevel3 2 25" xfId="39520"/>
    <cellStyle name="SAPBEXHLevel3 2 26" xfId="38522"/>
    <cellStyle name="SAPBEXHLevel3 2 27" xfId="39515"/>
    <cellStyle name="SAPBEXHLevel3 2 28" xfId="38808"/>
    <cellStyle name="SAPBEXHLevel3 2 29" xfId="38207"/>
    <cellStyle name="SAPBEXHLevel3 2 3" xfId="1080"/>
    <cellStyle name="SAPBEXHLevel3 2 3 10" xfId="37875"/>
    <cellStyle name="SAPBEXHLevel3 2 3 11" xfId="38019"/>
    <cellStyle name="SAPBEXHLevel3 2 3 12" xfId="38162"/>
    <cellStyle name="SAPBEXHLevel3 2 3 13" xfId="38303"/>
    <cellStyle name="SAPBEXHLevel3 2 3 14" xfId="38445"/>
    <cellStyle name="SAPBEXHLevel3 2 3 15" xfId="38588"/>
    <cellStyle name="SAPBEXHLevel3 2 3 16" xfId="38731"/>
    <cellStyle name="SAPBEXHLevel3 2 3 17" xfId="38874"/>
    <cellStyle name="SAPBEXHLevel3 2 3 18" xfId="39018"/>
    <cellStyle name="SAPBEXHLevel3 2 3 19" xfId="39159"/>
    <cellStyle name="SAPBEXHLevel3 2 3 2" xfId="1720"/>
    <cellStyle name="SAPBEXHLevel3 2 3 2 2" xfId="1495"/>
    <cellStyle name="SAPBEXHLevel3 2 3 2 2 2" xfId="3353"/>
    <cellStyle name="SAPBEXHLevel3 2 3 2 2 2 2" xfId="10108"/>
    <cellStyle name="SAPBEXHLevel3 2 3 2 2 2 2 2" xfId="16650"/>
    <cellStyle name="SAPBEXHLevel3 2 3 2 2 2 2 2 2" xfId="26690"/>
    <cellStyle name="SAPBEXHLevel3 2 3 2 2 2 2 3" xfId="23148"/>
    <cellStyle name="SAPBEXHLevel3 2 3 2 2 2 3" xfId="12038"/>
    <cellStyle name="SAPBEXHLevel3 2 3 2 2 2 3 2" xfId="18363"/>
    <cellStyle name="SAPBEXHLevel3 2 3 2 2 2 3 2 2" xfId="27702"/>
    <cellStyle name="SAPBEXHLevel3 2 3 2 2 2 3 3" xfId="24120"/>
    <cellStyle name="SAPBEXHLevel3 2 3 2 2 2 4" xfId="7929"/>
    <cellStyle name="SAPBEXHLevel3 2 3 2 2 2 4 2" xfId="21933"/>
    <cellStyle name="SAPBEXHLevel3 2 3 2 2 2 5" xfId="15087"/>
    <cellStyle name="SAPBEXHLevel3 2 3 2 2 2 5 2" xfId="25622"/>
    <cellStyle name="SAPBEXHLevel3 2 3 2 2 2 6" xfId="19826"/>
    <cellStyle name="SAPBEXHLevel3 2 3 2 2 3" xfId="3826"/>
    <cellStyle name="SAPBEXHLevel3 2 3 2 2 3 2" xfId="10581"/>
    <cellStyle name="SAPBEXHLevel3 2 3 2 2 3 2 2" xfId="16973"/>
    <cellStyle name="SAPBEXHLevel3 2 3 2 2 3 2 2 2" xfId="26962"/>
    <cellStyle name="SAPBEXHLevel3 2 3 2 2 3 2 3" xfId="23414"/>
    <cellStyle name="SAPBEXHLevel3 2 3 2 2 3 3" xfId="12511"/>
    <cellStyle name="SAPBEXHLevel3 2 3 2 2 3 3 2" xfId="18834"/>
    <cellStyle name="SAPBEXHLevel3 2 3 2 2 3 3 2 2" xfId="27972"/>
    <cellStyle name="SAPBEXHLevel3 2 3 2 2 3 3 3" xfId="24384"/>
    <cellStyle name="SAPBEXHLevel3 2 3 2 2 3 4" xfId="8376"/>
    <cellStyle name="SAPBEXHLevel3 2 3 2 2 3 4 2" xfId="22370"/>
    <cellStyle name="SAPBEXHLevel3 2 3 2 2 3 5" xfId="15558"/>
    <cellStyle name="SAPBEXHLevel3 2 3 2 2 3 5 2" xfId="25892"/>
    <cellStyle name="SAPBEXHLevel3 2 3 2 2 3 6" xfId="20090"/>
    <cellStyle name="SAPBEXHLevel3 2 3 2 2 4" xfId="6269"/>
    <cellStyle name="SAPBEXHLevel3 2 3 2 2 4 2" xfId="13504"/>
    <cellStyle name="SAPBEXHLevel3 2 3 2 2 4 2 2" xfId="24911"/>
    <cellStyle name="SAPBEXHLevel3 2 3 2 2 4 3" xfId="21161"/>
    <cellStyle name="SAPBEXHLevel3 2 3 2 2 5" xfId="8542"/>
    <cellStyle name="SAPBEXHLevel3 2 3 2 2 5 2" xfId="15737"/>
    <cellStyle name="SAPBEXHLevel3 2 3 2 2 5 2 2" xfId="25989"/>
    <cellStyle name="SAPBEXHLevel3 2 3 2 2 5 3" xfId="22482"/>
    <cellStyle name="SAPBEXHLevel3 2 3 2 2 6" xfId="5677"/>
    <cellStyle name="SAPBEXHLevel3 2 3 2 2 6 2" xfId="13019"/>
    <cellStyle name="SAPBEXHLevel3 2 3 2 2 6 2 2" xfId="24697"/>
    <cellStyle name="SAPBEXHLevel3 2 3 2 2 6 3" xfId="20949"/>
    <cellStyle name="SAPBEXHLevel3 2 3 2 2 7" xfId="12696"/>
    <cellStyle name="SAPBEXHLevel3 2 3 2 2 7 2" xfId="24487"/>
    <cellStyle name="SAPBEXHLevel3 2 3 2 2 8" xfId="19170"/>
    <cellStyle name="SAPBEXHLevel3 2 3 2 3" xfId="3090"/>
    <cellStyle name="SAPBEXHLevel3 2 3 2 3 2" xfId="9856"/>
    <cellStyle name="SAPBEXHLevel3 2 3 2 3 2 2" xfId="16474"/>
    <cellStyle name="SAPBEXHLevel3 2 3 2 3 2 2 2" xfId="26553"/>
    <cellStyle name="SAPBEXHLevel3 2 3 2 3 2 3" xfId="23011"/>
    <cellStyle name="SAPBEXHLevel3 2 3 2 3 3" xfId="11793"/>
    <cellStyle name="SAPBEXHLevel3 2 3 2 3 3 2" xfId="18118"/>
    <cellStyle name="SAPBEXHLevel3 2 3 2 3 3 2 2" xfId="27567"/>
    <cellStyle name="SAPBEXHLevel3 2 3 2 3 3 3" xfId="23985"/>
    <cellStyle name="SAPBEXHLevel3 2 3 2 3 4" xfId="7677"/>
    <cellStyle name="SAPBEXHLevel3 2 3 2 3 4 2" xfId="21760"/>
    <cellStyle name="SAPBEXHLevel3 2 3 2 3 5" xfId="14841"/>
    <cellStyle name="SAPBEXHLevel3 2 3 2 3 5 2" xfId="25487"/>
    <cellStyle name="SAPBEXHLevel3 2 3 2 3 6" xfId="19691"/>
    <cellStyle name="SAPBEXHLevel3 2 3 2 4" xfId="3595"/>
    <cellStyle name="SAPBEXHLevel3 2 3 2 4 2" xfId="10350"/>
    <cellStyle name="SAPBEXHLevel3 2 3 2 4 2 2" xfId="16817"/>
    <cellStyle name="SAPBEXHLevel3 2 3 2 4 2 2 2" xfId="26827"/>
    <cellStyle name="SAPBEXHLevel3 2 3 2 4 2 3" xfId="23279"/>
    <cellStyle name="SAPBEXHLevel3 2 3 2 4 3" xfId="12280"/>
    <cellStyle name="SAPBEXHLevel3 2 3 2 4 3 2" xfId="18603"/>
    <cellStyle name="SAPBEXHLevel3 2 3 2 4 3 2 2" xfId="27837"/>
    <cellStyle name="SAPBEXHLevel3 2 3 2 4 3 3" xfId="24249"/>
    <cellStyle name="SAPBEXHLevel3 2 3 2 4 4" xfId="8171"/>
    <cellStyle name="SAPBEXHLevel3 2 3 2 4 4 2" xfId="22168"/>
    <cellStyle name="SAPBEXHLevel3 2 3 2 4 5" xfId="15327"/>
    <cellStyle name="SAPBEXHLevel3 2 3 2 4 5 2" xfId="25757"/>
    <cellStyle name="SAPBEXHLevel3 2 3 2 4 6" xfId="19955"/>
    <cellStyle name="SAPBEXHLevel3 2 3 2 5" xfId="4202"/>
    <cellStyle name="SAPBEXHLevel3 2 3 2 5 2" xfId="20280"/>
    <cellStyle name="SAPBEXHLevel3 2 3 2 6" xfId="19246"/>
    <cellStyle name="SAPBEXHLevel3 2 3 2 7" xfId="28315"/>
    <cellStyle name="SAPBEXHLevel3 2 3 20" xfId="39293"/>
    <cellStyle name="SAPBEXHLevel3 2 3 21" xfId="39434"/>
    <cellStyle name="SAPBEXHLevel3 2 3 22" xfId="39568"/>
    <cellStyle name="SAPBEXHLevel3 2 3 23" xfId="39696"/>
    <cellStyle name="SAPBEXHLevel3 2 3 24" xfId="39814"/>
    <cellStyle name="SAPBEXHLevel3 2 3 25" xfId="39932"/>
    <cellStyle name="SAPBEXHLevel3 2 3 26" xfId="40045"/>
    <cellStyle name="SAPBEXHLevel3 2 3 27" xfId="40147"/>
    <cellStyle name="SAPBEXHLevel3 2 3 28" xfId="40245"/>
    <cellStyle name="SAPBEXHLevel3 2 3 29" xfId="40337"/>
    <cellStyle name="SAPBEXHLevel3 2 3 3" xfId="2130"/>
    <cellStyle name="SAPBEXHLevel3 2 3 3 2" xfId="5213"/>
    <cellStyle name="SAPBEXHLevel3 2 3 3 2 2" xfId="12788"/>
    <cellStyle name="SAPBEXHLevel3 2 3 3 2 2 2" xfId="24560"/>
    <cellStyle name="SAPBEXHLevel3 2 3 3 2 3" xfId="20745"/>
    <cellStyle name="SAPBEXHLevel3 2 3 3 3" xfId="6727"/>
    <cellStyle name="SAPBEXHLevel3 2 3 3 3 2" xfId="13903"/>
    <cellStyle name="SAPBEXHLevel3 2 3 3 3 2 2" xfId="25010"/>
    <cellStyle name="SAPBEXHLevel3 2 3 3 3 3" xfId="21256"/>
    <cellStyle name="SAPBEXHLevel3 2 3 3 4" xfId="8910"/>
    <cellStyle name="SAPBEXHLevel3 2 3 3 4 2" xfId="15856"/>
    <cellStyle name="SAPBEXHLevel3 2 3 3 4 2 2" xfId="26070"/>
    <cellStyle name="SAPBEXHLevel3 2 3 3 4 3" xfId="22558"/>
    <cellStyle name="SAPBEXHLevel3 2 3 3 5" xfId="11019"/>
    <cellStyle name="SAPBEXHLevel3 2 3 3 5 2" xfId="17349"/>
    <cellStyle name="SAPBEXHLevel3 2 3 3 5 2 2" xfId="27093"/>
    <cellStyle name="SAPBEXHLevel3 2 3 3 5 3" xfId="23541"/>
    <cellStyle name="SAPBEXHLevel3 2 3 3 6" xfId="4418"/>
    <cellStyle name="SAPBEXHLevel3 2 3 3 6 2" xfId="20462"/>
    <cellStyle name="SAPBEXHLevel3 2 3 3 7" xfId="4676"/>
    <cellStyle name="SAPBEXHLevel3 2 3 3 7 2" xfId="20657"/>
    <cellStyle name="SAPBEXHLevel3 2 3 30" xfId="40410"/>
    <cellStyle name="SAPBEXHLevel3 2 3 31" xfId="40467"/>
    <cellStyle name="SAPBEXHLevel3 2 3 4" xfId="2822"/>
    <cellStyle name="SAPBEXHLevel3 2 3 4 2" xfId="9593"/>
    <cellStyle name="SAPBEXHLevel3 2 3 4 2 2" xfId="16244"/>
    <cellStyle name="SAPBEXHLevel3 2 3 4 2 2 2" xfId="26370"/>
    <cellStyle name="SAPBEXHLevel3 2 3 4 2 3" xfId="22845"/>
    <cellStyle name="SAPBEXHLevel3 2 3 4 3" xfId="11548"/>
    <cellStyle name="SAPBEXHLevel3 2 3 4 3 2" xfId="17875"/>
    <cellStyle name="SAPBEXHLevel3 2 3 4 3 2 2" xfId="27386"/>
    <cellStyle name="SAPBEXHLevel3 2 3 4 3 3" xfId="23821"/>
    <cellStyle name="SAPBEXHLevel3 2 3 4 4" xfId="7412"/>
    <cellStyle name="SAPBEXHLevel3 2 3 4 4 2" xfId="21565"/>
    <cellStyle name="SAPBEXHLevel3 2 3 4 5" xfId="14580"/>
    <cellStyle name="SAPBEXHLevel3 2 3 4 5 2" xfId="25306"/>
    <cellStyle name="SAPBEXHLevel3 2 3 4 6" xfId="19527"/>
    <cellStyle name="SAPBEXHLevel3 2 3 5" xfId="2951"/>
    <cellStyle name="SAPBEXHLevel3 2 3 5 2" xfId="9718"/>
    <cellStyle name="SAPBEXHLevel3 2 3 5 2 2" xfId="16364"/>
    <cellStyle name="SAPBEXHLevel3 2 3 5 2 2 2" xfId="26472"/>
    <cellStyle name="SAPBEXHLevel3 2 3 5 2 3" xfId="22938"/>
    <cellStyle name="SAPBEXHLevel3 2 3 5 3" xfId="11668"/>
    <cellStyle name="SAPBEXHLevel3 2 3 5 3 2" xfId="17995"/>
    <cellStyle name="SAPBEXHLevel3 2 3 5 3 2 2" xfId="27488"/>
    <cellStyle name="SAPBEXHLevel3 2 3 5 3 3" xfId="23914"/>
    <cellStyle name="SAPBEXHLevel3 2 3 5 4" xfId="7538"/>
    <cellStyle name="SAPBEXHLevel3 2 3 5 4 2" xfId="21670"/>
    <cellStyle name="SAPBEXHLevel3 2 3 5 5" xfId="14705"/>
    <cellStyle name="SAPBEXHLevel3 2 3 5 5 2" xfId="25408"/>
    <cellStyle name="SAPBEXHLevel3 2 3 5 6" xfId="19620"/>
    <cellStyle name="SAPBEXHLevel3 2 3 6" xfId="28180"/>
    <cellStyle name="SAPBEXHLevel3 2 3 7" xfId="37461"/>
    <cellStyle name="SAPBEXHLevel3 2 3 8" xfId="36955"/>
    <cellStyle name="SAPBEXHLevel3 2 3 9" xfId="37736"/>
    <cellStyle name="SAPBEXHLevel3 2 30" xfId="39917"/>
    <cellStyle name="SAPBEXHLevel3 2 31" xfId="39859"/>
    <cellStyle name="SAPBEXHLevel3 2 32" xfId="39547"/>
    <cellStyle name="SAPBEXHLevel3 2 33" xfId="40370"/>
    <cellStyle name="SAPBEXHLevel3 2 34" xfId="38365"/>
    <cellStyle name="SAPBEXHLevel3 2 4" xfId="1138"/>
    <cellStyle name="SAPBEXHLevel3 2 4 10" xfId="37331"/>
    <cellStyle name="SAPBEXHLevel3 2 4 11" xfId="37925"/>
    <cellStyle name="SAPBEXHLevel3 2 4 12" xfId="37496"/>
    <cellStyle name="SAPBEXHLevel3 2 4 13" xfId="37943"/>
    <cellStyle name="SAPBEXHLevel3 2 4 14" xfId="37908"/>
    <cellStyle name="SAPBEXHLevel3 2 4 15" xfId="37661"/>
    <cellStyle name="SAPBEXHLevel3 2 4 16" xfId="38062"/>
    <cellStyle name="SAPBEXHLevel3 2 4 17" xfId="38204"/>
    <cellStyle name="SAPBEXHLevel3 2 4 18" xfId="38345"/>
    <cellStyle name="SAPBEXHLevel3 2 4 19" xfId="38488"/>
    <cellStyle name="SAPBEXHLevel3 2 4 2" xfId="1757"/>
    <cellStyle name="SAPBEXHLevel3 2 4 2 2" xfId="1002"/>
    <cellStyle name="SAPBEXHLevel3 2 4 2 2 2" xfId="3389"/>
    <cellStyle name="SAPBEXHLevel3 2 4 2 2 2 2" xfId="10144"/>
    <cellStyle name="SAPBEXHLevel3 2 4 2 2 2 2 2" xfId="16683"/>
    <cellStyle name="SAPBEXHLevel3 2 4 2 2 2 2 2 2" xfId="26723"/>
    <cellStyle name="SAPBEXHLevel3 2 4 2 2 2 2 3" xfId="23181"/>
    <cellStyle name="SAPBEXHLevel3 2 4 2 2 2 3" xfId="12074"/>
    <cellStyle name="SAPBEXHLevel3 2 4 2 2 2 3 2" xfId="18399"/>
    <cellStyle name="SAPBEXHLevel3 2 4 2 2 2 3 2 2" xfId="27735"/>
    <cellStyle name="SAPBEXHLevel3 2 4 2 2 2 3 3" xfId="24153"/>
    <cellStyle name="SAPBEXHLevel3 2 4 2 2 2 4" xfId="7965"/>
    <cellStyle name="SAPBEXHLevel3 2 4 2 2 2 4 2" xfId="21969"/>
    <cellStyle name="SAPBEXHLevel3 2 4 2 2 2 5" xfId="15123"/>
    <cellStyle name="SAPBEXHLevel3 2 4 2 2 2 5 2" xfId="25655"/>
    <cellStyle name="SAPBEXHLevel3 2 4 2 2 2 6" xfId="19859"/>
    <cellStyle name="SAPBEXHLevel3 2 4 2 2 3" xfId="3862"/>
    <cellStyle name="SAPBEXHLevel3 2 4 2 2 3 2" xfId="10617"/>
    <cellStyle name="SAPBEXHLevel3 2 4 2 2 3 2 2" xfId="17006"/>
    <cellStyle name="SAPBEXHLevel3 2 4 2 2 3 2 2 2" xfId="26995"/>
    <cellStyle name="SAPBEXHLevel3 2 4 2 2 3 2 3" xfId="23447"/>
    <cellStyle name="SAPBEXHLevel3 2 4 2 2 3 3" xfId="12547"/>
    <cellStyle name="SAPBEXHLevel3 2 4 2 2 3 3 2" xfId="18870"/>
    <cellStyle name="SAPBEXHLevel3 2 4 2 2 3 3 2 2" xfId="28005"/>
    <cellStyle name="SAPBEXHLevel3 2 4 2 2 3 3 3" xfId="24417"/>
    <cellStyle name="SAPBEXHLevel3 2 4 2 2 3 4" xfId="8411"/>
    <cellStyle name="SAPBEXHLevel3 2 4 2 2 3 4 2" xfId="22405"/>
    <cellStyle name="SAPBEXHLevel3 2 4 2 2 3 5" xfId="15594"/>
    <cellStyle name="SAPBEXHLevel3 2 4 2 2 3 5 2" xfId="25925"/>
    <cellStyle name="SAPBEXHLevel3 2 4 2 2 3 6" xfId="20123"/>
    <cellStyle name="SAPBEXHLevel3 2 4 2 2 4" xfId="6041"/>
    <cellStyle name="SAPBEXHLevel3 2 4 2 2 4 2" xfId="13302"/>
    <cellStyle name="SAPBEXHLevel3 2 4 2 2 4 2 2" xfId="24842"/>
    <cellStyle name="SAPBEXHLevel3 2 4 2 2 4 3" xfId="21093"/>
    <cellStyle name="SAPBEXHLevel3 2 4 2 2 5" xfId="5781"/>
    <cellStyle name="SAPBEXHLevel3 2 4 2 2 5 2" xfId="13093"/>
    <cellStyle name="SAPBEXHLevel3 2 4 2 2 5 2 2" xfId="24736"/>
    <cellStyle name="SAPBEXHLevel3 2 4 2 2 5 3" xfId="20987"/>
    <cellStyle name="SAPBEXHLevel3 2 4 2 2 6" xfId="6200"/>
    <cellStyle name="SAPBEXHLevel3 2 4 2 2 6 2" xfId="13438"/>
    <cellStyle name="SAPBEXHLevel3 2 4 2 2 6 2 2" xfId="24887"/>
    <cellStyle name="SAPBEXHLevel3 2 4 2 2 6 3" xfId="21137"/>
    <cellStyle name="SAPBEXHLevel3 2 4 2 2 7" xfId="4154"/>
    <cellStyle name="SAPBEXHLevel3 2 4 2 2 7 2" xfId="20259"/>
    <cellStyle name="SAPBEXHLevel3 2 4 2 2 8" xfId="19124"/>
    <cellStyle name="SAPBEXHLevel3 2 4 2 3" xfId="3126"/>
    <cellStyle name="SAPBEXHLevel3 2 4 2 3 2" xfId="9892"/>
    <cellStyle name="SAPBEXHLevel3 2 4 2 3 2 2" xfId="16507"/>
    <cellStyle name="SAPBEXHLevel3 2 4 2 3 2 2 2" xfId="26586"/>
    <cellStyle name="SAPBEXHLevel3 2 4 2 3 2 3" xfId="23044"/>
    <cellStyle name="SAPBEXHLevel3 2 4 2 3 3" xfId="11829"/>
    <cellStyle name="SAPBEXHLevel3 2 4 2 3 3 2" xfId="18154"/>
    <cellStyle name="SAPBEXHLevel3 2 4 2 3 3 2 2" xfId="27600"/>
    <cellStyle name="SAPBEXHLevel3 2 4 2 3 3 3" xfId="24018"/>
    <cellStyle name="SAPBEXHLevel3 2 4 2 3 4" xfId="7713"/>
    <cellStyle name="SAPBEXHLevel3 2 4 2 3 4 2" xfId="21793"/>
    <cellStyle name="SAPBEXHLevel3 2 4 2 3 5" xfId="14877"/>
    <cellStyle name="SAPBEXHLevel3 2 4 2 3 5 2" xfId="25520"/>
    <cellStyle name="SAPBEXHLevel3 2 4 2 3 6" xfId="19724"/>
    <cellStyle name="SAPBEXHLevel3 2 4 2 4" xfId="3631"/>
    <cellStyle name="SAPBEXHLevel3 2 4 2 4 2" xfId="10386"/>
    <cellStyle name="SAPBEXHLevel3 2 4 2 4 2 2" xfId="16850"/>
    <cellStyle name="SAPBEXHLevel3 2 4 2 4 2 2 2" xfId="26860"/>
    <cellStyle name="SAPBEXHLevel3 2 4 2 4 2 3" xfId="23312"/>
    <cellStyle name="SAPBEXHLevel3 2 4 2 4 3" xfId="12316"/>
    <cellStyle name="SAPBEXHLevel3 2 4 2 4 3 2" xfId="18639"/>
    <cellStyle name="SAPBEXHLevel3 2 4 2 4 3 2 2" xfId="27870"/>
    <cellStyle name="SAPBEXHLevel3 2 4 2 4 3 3" xfId="24282"/>
    <cellStyle name="SAPBEXHLevel3 2 4 2 4 4" xfId="8207"/>
    <cellStyle name="SAPBEXHLevel3 2 4 2 4 4 2" xfId="22204"/>
    <cellStyle name="SAPBEXHLevel3 2 4 2 4 5" xfId="15363"/>
    <cellStyle name="SAPBEXHLevel3 2 4 2 4 5 2" xfId="25790"/>
    <cellStyle name="SAPBEXHLevel3 2 4 2 4 6" xfId="19988"/>
    <cellStyle name="SAPBEXHLevel3 2 4 2 5" xfId="4296"/>
    <cellStyle name="SAPBEXHLevel3 2 4 2 5 2" xfId="20350"/>
    <cellStyle name="SAPBEXHLevel3 2 4 2 6" xfId="19279"/>
    <cellStyle name="SAPBEXHLevel3 2 4 2 7" xfId="28348"/>
    <cellStyle name="SAPBEXHLevel3 2 4 20" xfId="38630"/>
    <cellStyle name="SAPBEXHLevel3 2 4 21" xfId="38774"/>
    <cellStyle name="SAPBEXHLevel3 2 4 22" xfId="38918"/>
    <cellStyle name="SAPBEXHLevel3 2 4 23" xfId="39613"/>
    <cellStyle name="SAPBEXHLevel3 2 4 24" xfId="39734"/>
    <cellStyle name="SAPBEXHLevel3 2 4 25" xfId="39854"/>
    <cellStyle name="SAPBEXHLevel3 2 4 26" xfId="39972"/>
    <cellStyle name="SAPBEXHLevel3 2 4 27" xfId="39861"/>
    <cellStyle name="SAPBEXHLevel3 2 4 28" xfId="38921"/>
    <cellStyle name="SAPBEXHLevel3 2 4 29" xfId="40268"/>
    <cellStyle name="SAPBEXHLevel3 2 4 3" xfId="2120"/>
    <cellStyle name="SAPBEXHLevel3 2 4 3 2" xfId="5203"/>
    <cellStyle name="SAPBEXHLevel3 2 4 3 2 2" xfId="12778"/>
    <cellStyle name="SAPBEXHLevel3 2 4 3 2 2 2" xfId="24550"/>
    <cellStyle name="SAPBEXHLevel3 2 4 3 2 3" xfId="20735"/>
    <cellStyle name="SAPBEXHLevel3 2 4 3 3" xfId="6717"/>
    <cellStyle name="SAPBEXHLevel3 2 4 3 3 2" xfId="13893"/>
    <cellStyle name="SAPBEXHLevel3 2 4 3 3 2 2" xfId="25000"/>
    <cellStyle name="SAPBEXHLevel3 2 4 3 3 3" xfId="21246"/>
    <cellStyle name="SAPBEXHLevel3 2 4 3 4" xfId="8900"/>
    <cellStyle name="SAPBEXHLevel3 2 4 3 4 2" xfId="15846"/>
    <cellStyle name="SAPBEXHLevel3 2 4 3 4 2 2" xfId="26060"/>
    <cellStyle name="SAPBEXHLevel3 2 4 3 4 3" xfId="22548"/>
    <cellStyle name="SAPBEXHLevel3 2 4 3 5" xfId="11009"/>
    <cellStyle name="SAPBEXHLevel3 2 4 3 5 2" xfId="17339"/>
    <cellStyle name="SAPBEXHLevel3 2 4 3 5 2 2" xfId="27083"/>
    <cellStyle name="SAPBEXHLevel3 2 4 3 5 3" xfId="23531"/>
    <cellStyle name="SAPBEXHLevel3 2 4 3 6" xfId="4454"/>
    <cellStyle name="SAPBEXHLevel3 2 4 3 6 2" xfId="20498"/>
    <cellStyle name="SAPBEXHLevel3 2 4 3 7" xfId="4696"/>
    <cellStyle name="SAPBEXHLevel3 2 4 3 7 2" xfId="20665"/>
    <cellStyle name="SAPBEXHLevel3 2 4 30" xfId="40355"/>
    <cellStyle name="SAPBEXHLevel3 2 4 31" xfId="40163"/>
    <cellStyle name="SAPBEXHLevel3 2 4 4" xfId="2912"/>
    <cellStyle name="SAPBEXHLevel3 2 4 4 2" xfId="9679"/>
    <cellStyle name="SAPBEXHLevel3 2 4 4 2 2" xfId="16327"/>
    <cellStyle name="SAPBEXHLevel3 2 4 4 2 2 2" xfId="26441"/>
    <cellStyle name="SAPBEXHLevel3 2 4 4 2 3" xfId="22909"/>
    <cellStyle name="SAPBEXHLevel3 2 4 4 3" xfId="11631"/>
    <cellStyle name="SAPBEXHLevel3 2 4 4 3 2" xfId="17958"/>
    <cellStyle name="SAPBEXHLevel3 2 4 4 3 2 2" xfId="27457"/>
    <cellStyle name="SAPBEXHLevel3 2 4 4 3 3" xfId="23885"/>
    <cellStyle name="SAPBEXHLevel3 2 4 4 4" xfId="7499"/>
    <cellStyle name="SAPBEXHLevel3 2 4 4 4 2" xfId="21636"/>
    <cellStyle name="SAPBEXHLevel3 2 4 4 5" xfId="14666"/>
    <cellStyle name="SAPBEXHLevel3 2 4 4 5 2" xfId="25377"/>
    <cellStyle name="SAPBEXHLevel3 2 4 4 6" xfId="19591"/>
    <cellStyle name="SAPBEXHLevel3 2 4 5" xfId="2734"/>
    <cellStyle name="SAPBEXHLevel3 2 4 5 2" xfId="9513"/>
    <cellStyle name="SAPBEXHLevel3 2 4 5 2 2" xfId="16164"/>
    <cellStyle name="SAPBEXHLevel3 2 4 5 2 2 2" xfId="26302"/>
    <cellStyle name="SAPBEXHLevel3 2 4 5 2 3" xfId="22778"/>
    <cellStyle name="SAPBEXHLevel3 2 4 5 3" xfId="11473"/>
    <cellStyle name="SAPBEXHLevel3 2 4 5 3 2" xfId="17801"/>
    <cellStyle name="SAPBEXHLevel3 2 4 5 3 2 2" xfId="27321"/>
    <cellStyle name="SAPBEXHLevel3 2 4 5 3 3" xfId="23757"/>
    <cellStyle name="SAPBEXHLevel3 2 4 5 4" xfId="7332"/>
    <cellStyle name="SAPBEXHLevel3 2 4 5 4 2" xfId="21491"/>
    <cellStyle name="SAPBEXHLevel3 2 4 5 5" xfId="14505"/>
    <cellStyle name="SAPBEXHLevel3 2 4 5 5 2" xfId="25240"/>
    <cellStyle name="SAPBEXHLevel3 2 4 5 6" xfId="19462"/>
    <cellStyle name="SAPBEXHLevel3 2 4 6" xfId="28203"/>
    <cellStyle name="SAPBEXHLevel3 2 4 7" xfId="37358"/>
    <cellStyle name="SAPBEXHLevel3 2 4 8" xfId="36992"/>
    <cellStyle name="SAPBEXHLevel3 2 4 9" xfId="37579"/>
    <cellStyle name="SAPBEXHLevel3 2 5" xfId="1615"/>
    <cellStyle name="SAPBEXHLevel3 2 5 2" xfId="992"/>
    <cellStyle name="SAPBEXHLevel3 2 5 2 2" xfId="3297"/>
    <cellStyle name="SAPBEXHLevel3 2 5 2 2 2" xfId="10052"/>
    <cellStyle name="SAPBEXHLevel3 2 5 2 2 2 2" xfId="16605"/>
    <cellStyle name="SAPBEXHLevel3 2 5 2 2 2 2 2" xfId="26660"/>
    <cellStyle name="SAPBEXHLevel3 2 5 2 2 2 3" xfId="23118"/>
    <cellStyle name="SAPBEXHLevel3 2 5 2 2 3" xfId="11982"/>
    <cellStyle name="SAPBEXHLevel3 2 5 2 2 3 2" xfId="18307"/>
    <cellStyle name="SAPBEXHLevel3 2 5 2 2 3 2 2" xfId="27672"/>
    <cellStyle name="SAPBEXHLevel3 2 5 2 2 3 3" xfId="24090"/>
    <cellStyle name="SAPBEXHLevel3 2 5 2 2 4" xfId="7873"/>
    <cellStyle name="SAPBEXHLevel3 2 5 2 2 4 2" xfId="21877"/>
    <cellStyle name="SAPBEXHLevel3 2 5 2 2 5" xfId="15031"/>
    <cellStyle name="SAPBEXHLevel3 2 5 2 2 5 2" xfId="25592"/>
    <cellStyle name="SAPBEXHLevel3 2 5 2 2 6" xfId="19796"/>
    <cellStyle name="SAPBEXHLevel3 2 5 2 3" xfId="3770"/>
    <cellStyle name="SAPBEXHLevel3 2 5 2 3 2" xfId="10525"/>
    <cellStyle name="SAPBEXHLevel3 2 5 2 3 2 2" xfId="16928"/>
    <cellStyle name="SAPBEXHLevel3 2 5 2 3 2 2 2" xfId="26932"/>
    <cellStyle name="SAPBEXHLevel3 2 5 2 3 2 3" xfId="23384"/>
    <cellStyle name="SAPBEXHLevel3 2 5 2 3 3" xfId="12455"/>
    <cellStyle name="SAPBEXHLevel3 2 5 2 3 3 2" xfId="18778"/>
    <cellStyle name="SAPBEXHLevel3 2 5 2 3 3 2 2" xfId="27942"/>
    <cellStyle name="SAPBEXHLevel3 2 5 2 3 3 3" xfId="24354"/>
    <cellStyle name="SAPBEXHLevel3 2 5 2 3 4" xfId="8342"/>
    <cellStyle name="SAPBEXHLevel3 2 5 2 3 4 2" xfId="22338"/>
    <cellStyle name="SAPBEXHLevel3 2 5 2 3 5" xfId="15502"/>
    <cellStyle name="SAPBEXHLevel3 2 5 2 3 5 2" xfId="25862"/>
    <cellStyle name="SAPBEXHLevel3 2 5 2 3 6" xfId="20060"/>
    <cellStyle name="SAPBEXHLevel3 2 5 2 4" xfId="6031"/>
    <cellStyle name="SAPBEXHLevel3 2 5 2 4 2" xfId="13292"/>
    <cellStyle name="SAPBEXHLevel3 2 5 2 4 2 2" xfId="24834"/>
    <cellStyle name="SAPBEXHLevel3 2 5 2 4 3" xfId="21085"/>
    <cellStyle name="SAPBEXHLevel3 2 5 2 5" xfId="5903"/>
    <cellStyle name="SAPBEXHLevel3 2 5 2 5 2" xfId="13168"/>
    <cellStyle name="SAPBEXHLevel3 2 5 2 5 2 2" xfId="24767"/>
    <cellStyle name="SAPBEXHLevel3 2 5 2 5 3" xfId="21018"/>
    <cellStyle name="SAPBEXHLevel3 2 5 2 6" xfId="5939"/>
    <cellStyle name="SAPBEXHLevel3 2 5 2 6 2" xfId="13201"/>
    <cellStyle name="SAPBEXHLevel3 2 5 2 6 2 2" xfId="24786"/>
    <cellStyle name="SAPBEXHLevel3 2 5 2 6 3" xfId="21037"/>
    <cellStyle name="SAPBEXHLevel3 2 5 2 7" xfId="4153"/>
    <cellStyle name="SAPBEXHLevel3 2 5 2 7 2" xfId="20258"/>
    <cellStyle name="SAPBEXHLevel3 2 5 2 8" xfId="19116"/>
    <cellStyle name="SAPBEXHLevel3 2 5 3" xfId="3044"/>
    <cellStyle name="SAPBEXHLevel3 2 5 3 2" xfId="9810"/>
    <cellStyle name="SAPBEXHLevel3 2 5 3 2 2" xfId="16439"/>
    <cellStyle name="SAPBEXHLevel3 2 5 3 2 2 2" xfId="26531"/>
    <cellStyle name="SAPBEXHLevel3 2 5 3 2 3" xfId="22990"/>
    <cellStyle name="SAPBEXHLevel3 2 5 3 3" xfId="11747"/>
    <cellStyle name="SAPBEXHLevel3 2 5 3 3 2" xfId="18073"/>
    <cellStyle name="SAPBEXHLevel3 2 5 3 3 2 2" xfId="27546"/>
    <cellStyle name="SAPBEXHLevel3 2 5 3 3 3" xfId="23965"/>
    <cellStyle name="SAPBEXHLevel3 2 5 3 4" xfId="7631"/>
    <cellStyle name="SAPBEXHLevel3 2 5 3 4 2" xfId="21732"/>
    <cellStyle name="SAPBEXHLevel3 2 5 3 5" xfId="14796"/>
    <cellStyle name="SAPBEXHLevel3 2 5 3 5 2" xfId="25466"/>
    <cellStyle name="SAPBEXHLevel3 2 5 3 6" xfId="19671"/>
    <cellStyle name="SAPBEXHLevel3 2 5 4" xfId="3559"/>
    <cellStyle name="SAPBEXHLevel3 2 5 4 2" xfId="10314"/>
    <cellStyle name="SAPBEXHLevel3 2 5 4 2 2" xfId="16792"/>
    <cellStyle name="SAPBEXHLevel3 2 5 4 2 2 2" xfId="26808"/>
    <cellStyle name="SAPBEXHLevel3 2 5 4 2 3" xfId="23260"/>
    <cellStyle name="SAPBEXHLevel3 2 5 4 3" xfId="12244"/>
    <cellStyle name="SAPBEXHLevel3 2 5 4 3 2" xfId="18567"/>
    <cellStyle name="SAPBEXHLevel3 2 5 4 3 2 2" xfId="27818"/>
    <cellStyle name="SAPBEXHLevel3 2 5 4 3 3" xfId="24230"/>
    <cellStyle name="SAPBEXHLevel3 2 5 4 4" xfId="8135"/>
    <cellStyle name="SAPBEXHLevel3 2 5 4 4 2" xfId="22132"/>
    <cellStyle name="SAPBEXHLevel3 2 5 4 5" xfId="15291"/>
    <cellStyle name="SAPBEXHLevel3 2 5 4 5 2" xfId="25738"/>
    <cellStyle name="SAPBEXHLevel3 2 5 4 6" xfId="19936"/>
    <cellStyle name="SAPBEXHLevel3 2 5 5" xfId="4643"/>
    <cellStyle name="SAPBEXHLevel3 2 5 5 2" xfId="20639"/>
    <cellStyle name="SAPBEXHLevel3 2 5 6" xfId="19215"/>
    <cellStyle name="SAPBEXHLevel3 2 5 7" xfId="28270"/>
    <cellStyle name="SAPBEXHLevel3 2 6" xfId="2388"/>
    <cellStyle name="SAPBEXHLevel3 2 6 2" xfId="5419"/>
    <cellStyle name="SAPBEXHLevel3 2 6 2 2" xfId="12924"/>
    <cellStyle name="SAPBEXHLevel3 2 6 2 2 2" xfId="24661"/>
    <cellStyle name="SAPBEXHLevel3 2 6 2 3" xfId="20880"/>
    <cellStyle name="SAPBEXHLevel3 2 6 3" xfId="6985"/>
    <cellStyle name="SAPBEXHLevel3 2 6 3 2" xfId="14159"/>
    <cellStyle name="SAPBEXHLevel3 2 6 3 2 2" xfId="25110"/>
    <cellStyle name="SAPBEXHLevel3 2 6 3 3" xfId="21352"/>
    <cellStyle name="SAPBEXHLevel3 2 6 4" xfId="9168"/>
    <cellStyle name="SAPBEXHLevel3 2 6 4 2" xfId="15993"/>
    <cellStyle name="SAPBEXHLevel3 2 6 4 2 2" xfId="26172"/>
    <cellStyle name="SAPBEXHLevel3 2 6 4 3" xfId="22656"/>
    <cellStyle name="SAPBEXHLevel3 2 6 5" xfId="11189"/>
    <cellStyle name="SAPBEXHLevel3 2 6 5 2" xfId="17518"/>
    <cellStyle name="SAPBEXHLevel3 2 6 5 2 2" xfId="27192"/>
    <cellStyle name="SAPBEXHLevel3 2 6 5 3" xfId="23636"/>
    <cellStyle name="SAPBEXHLevel3 2 6 6" xfId="4379"/>
    <cellStyle name="SAPBEXHLevel3 2 6 6 2" xfId="20423"/>
    <cellStyle name="SAPBEXHLevel3 2 6 7" xfId="4219"/>
    <cellStyle name="SAPBEXHLevel3 2 6 7 2" xfId="20293"/>
    <cellStyle name="SAPBEXHLevel3 2 7" xfId="2659"/>
    <cellStyle name="SAPBEXHLevel3 2 7 2" xfId="9438"/>
    <cellStyle name="SAPBEXHLevel3 2 7 2 2" xfId="16089"/>
    <cellStyle name="SAPBEXHLevel3 2 7 2 2 2" xfId="26241"/>
    <cellStyle name="SAPBEXHLevel3 2 7 2 3" xfId="22722"/>
    <cellStyle name="SAPBEXHLevel3 2 7 3" xfId="11398"/>
    <cellStyle name="SAPBEXHLevel3 2 7 3 2" xfId="17726"/>
    <cellStyle name="SAPBEXHLevel3 2 7 3 2 2" xfId="27260"/>
    <cellStyle name="SAPBEXHLevel3 2 7 3 3" xfId="23701"/>
    <cellStyle name="SAPBEXHLevel3 2 7 4" xfId="7257"/>
    <cellStyle name="SAPBEXHLevel3 2 7 4 2" xfId="21421"/>
    <cellStyle name="SAPBEXHLevel3 2 7 5" xfId="14430"/>
    <cellStyle name="SAPBEXHLevel3 2 7 5 2" xfId="25179"/>
    <cellStyle name="SAPBEXHLevel3 2 7 6" xfId="19406"/>
    <cellStyle name="SAPBEXHLevel3 2 8" xfId="19031"/>
    <cellStyle name="SAPBEXHLevel3 2 9" xfId="28085"/>
    <cellStyle name="SAPBEXHLevel3 20" xfId="38571"/>
    <cellStyle name="SAPBEXHLevel3 21" xfId="38714"/>
    <cellStyle name="SAPBEXHLevel3 22" xfId="38857"/>
    <cellStyle name="SAPBEXHLevel3 23" xfId="39001"/>
    <cellStyle name="SAPBEXHLevel3 24" xfId="39142"/>
    <cellStyle name="SAPBEXHLevel3 25" xfId="39277"/>
    <cellStyle name="SAPBEXHLevel3 26" xfId="39645"/>
    <cellStyle name="SAPBEXHLevel3 27" xfId="39767"/>
    <cellStyle name="SAPBEXHLevel3 28" xfId="39886"/>
    <cellStyle name="SAPBEXHLevel3 29" xfId="39999"/>
    <cellStyle name="SAPBEXHLevel3 3" xfId="532"/>
    <cellStyle name="SAPBEXHLevel3 3 2" xfId="604"/>
    <cellStyle name="SAPBEXHLevel3 3 2 2" xfId="1842"/>
    <cellStyle name="SAPBEXHLevel3 3 2 2 2" xfId="2004"/>
    <cellStyle name="SAPBEXHLevel3 3 2 2 2 2" xfId="3458"/>
    <cellStyle name="SAPBEXHLevel3 3 2 2 2 2 2" xfId="10213"/>
    <cellStyle name="SAPBEXHLevel3 3 2 2 2 2 2 2" xfId="16726"/>
    <cellStyle name="SAPBEXHLevel3 3 2 2 2 2 2 2 2" xfId="26752"/>
    <cellStyle name="SAPBEXHLevel3 3 2 2 2 2 2 3" xfId="23210"/>
    <cellStyle name="SAPBEXHLevel3 3 2 2 2 2 3" xfId="12143"/>
    <cellStyle name="SAPBEXHLevel3 3 2 2 2 2 3 2" xfId="18467"/>
    <cellStyle name="SAPBEXHLevel3 3 2 2 2 2 3 2 2" xfId="27763"/>
    <cellStyle name="SAPBEXHLevel3 3 2 2 2 2 3 3" xfId="24181"/>
    <cellStyle name="SAPBEXHLevel3 3 2 2 2 2 4" xfId="8034"/>
    <cellStyle name="SAPBEXHLevel3 3 2 2 2 2 4 2" xfId="22037"/>
    <cellStyle name="SAPBEXHLevel3 3 2 2 2 2 5" xfId="15191"/>
    <cellStyle name="SAPBEXHLevel3 3 2 2 2 2 5 2" xfId="25683"/>
    <cellStyle name="SAPBEXHLevel3 3 2 2 2 2 6" xfId="19887"/>
    <cellStyle name="SAPBEXHLevel3 3 2 2 2 3" xfId="3931"/>
    <cellStyle name="SAPBEXHLevel3 3 2 2 2 3 2" xfId="10686"/>
    <cellStyle name="SAPBEXHLevel3 3 2 2 2 3 2 2" xfId="17049"/>
    <cellStyle name="SAPBEXHLevel3 3 2 2 2 3 2 2 2" xfId="27024"/>
    <cellStyle name="SAPBEXHLevel3 3 2 2 2 3 2 3" xfId="23476"/>
    <cellStyle name="SAPBEXHLevel3 3 2 2 2 3 3" xfId="12616"/>
    <cellStyle name="SAPBEXHLevel3 3 2 2 2 3 3 2" xfId="18938"/>
    <cellStyle name="SAPBEXHLevel3 3 2 2 2 3 3 2 2" xfId="28033"/>
    <cellStyle name="SAPBEXHLevel3 3 2 2 2 3 3 3" xfId="24445"/>
    <cellStyle name="SAPBEXHLevel3 3 2 2 2 3 4" xfId="8446"/>
    <cellStyle name="SAPBEXHLevel3 3 2 2 2 3 4 2" xfId="22436"/>
    <cellStyle name="SAPBEXHLevel3 3 2 2 2 3 5" xfId="15662"/>
    <cellStyle name="SAPBEXHLevel3 3 2 2 2 3 5 2" xfId="25953"/>
    <cellStyle name="SAPBEXHLevel3 3 2 2 2 3 6" xfId="20151"/>
    <cellStyle name="SAPBEXHLevel3 3 2 2 2 4" xfId="6601"/>
    <cellStyle name="SAPBEXHLevel3 3 2 2 2 4 2" xfId="13779"/>
    <cellStyle name="SAPBEXHLevel3 3 2 2 2 4 2 2" xfId="24955"/>
    <cellStyle name="SAPBEXHLevel3 3 2 2 2 4 3" xfId="21205"/>
    <cellStyle name="SAPBEXHLevel3 3 2 2 2 5" xfId="8784"/>
    <cellStyle name="SAPBEXHLevel3 3 2 2 2 5 2" xfId="15783"/>
    <cellStyle name="SAPBEXHLevel3 3 2 2 2 5 2 2" xfId="26013"/>
    <cellStyle name="SAPBEXHLevel3 3 2 2 2 5 3" xfId="22505"/>
    <cellStyle name="SAPBEXHLevel3 3 2 2 2 6" xfId="10898"/>
    <cellStyle name="SAPBEXHLevel3 3 2 2 2 6 2" xfId="17230"/>
    <cellStyle name="SAPBEXHLevel3 3 2 2 2 6 2 2" xfId="27039"/>
    <cellStyle name="SAPBEXHLevel3 3 2 2 2 6 3" xfId="23491"/>
    <cellStyle name="SAPBEXHLevel3 3 2 2 2 7" xfId="12715"/>
    <cellStyle name="SAPBEXHLevel3 3 2 2 2 7 2" xfId="24503"/>
    <cellStyle name="SAPBEXHLevel3 3 2 2 2 8" xfId="19322"/>
    <cellStyle name="SAPBEXHLevel3 3 2 2 3" xfId="3197"/>
    <cellStyle name="SAPBEXHLevel3 3 2 2 3 2" xfId="9960"/>
    <cellStyle name="SAPBEXHLevel3 3 2 2 3 2 2" xfId="16549"/>
    <cellStyle name="SAPBEXHLevel3 3 2 2 3 2 2 2" xfId="26614"/>
    <cellStyle name="SAPBEXHLevel3 3 2 2 3 2 3" xfId="23072"/>
    <cellStyle name="SAPBEXHLevel3 3 2 2 3 3" xfId="11897"/>
    <cellStyle name="SAPBEXHLevel3 3 2 2 3 3 2" xfId="18222"/>
    <cellStyle name="SAPBEXHLevel3 3 2 2 3 3 2 2" xfId="27628"/>
    <cellStyle name="SAPBEXHLevel3 3 2 2 3 3 3" xfId="24046"/>
    <cellStyle name="SAPBEXHLevel3 3 2 2 3 4" xfId="7782"/>
    <cellStyle name="SAPBEXHLevel3 3 2 2 3 4 2" xfId="21821"/>
    <cellStyle name="SAPBEXHLevel3 3 2 2 3 5" xfId="14945"/>
    <cellStyle name="SAPBEXHLevel3 3 2 2 3 5 2" xfId="25548"/>
    <cellStyle name="SAPBEXHLevel3 3 2 2 3 6" xfId="19752"/>
    <cellStyle name="SAPBEXHLevel3 3 2 2 4" xfId="3685"/>
    <cellStyle name="SAPBEXHLevel3 3 2 2 4 2" xfId="10440"/>
    <cellStyle name="SAPBEXHLevel3 3 2 2 4 2 2" xfId="16878"/>
    <cellStyle name="SAPBEXHLevel3 3 2 2 4 2 2 2" xfId="26888"/>
    <cellStyle name="SAPBEXHLevel3 3 2 2 4 2 3" xfId="23340"/>
    <cellStyle name="SAPBEXHLevel3 3 2 2 4 3" xfId="12370"/>
    <cellStyle name="SAPBEXHLevel3 3 2 2 4 3 2" xfId="18693"/>
    <cellStyle name="SAPBEXHLevel3 3 2 2 4 3 2 2" xfId="27898"/>
    <cellStyle name="SAPBEXHLevel3 3 2 2 4 3 3" xfId="24310"/>
    <cellStyle name="SAPBEXHLevel3 3 2 2 4 4" xfId="8261"/>
    <cellStyle name="SAPBEXHLevel3 3 2 2 4 4 2" xfId="22258"/>
    <cellStyle name="SAPBEXHLevel3 3 2 2 4 5" xfId="15417"/>
    <cellStyle name="SAPBEXHLevel3 3 2 2 4 5 2" xfId="25818"/>
    <cellStyle name="SAPBEXHLevel3 3 2 2 4 6" xfId="20016"/>
    <cellStyle name="SAPBEXHLevel3 3 2 2 5" xfId="4088"/>
    <cellStyle name="SAPBEXHLevel3 3 2 2 5 2" xfId="20229"/>
    <cellStyle name="SAPBEXHLevel3 3 2 2 6" xfId="19307"/>
    <cellStyle name="SAPBEXHLevel3 3 2 2 7" xfId="28390"/>
    <cellStyle name="SAPBEXHLevel3 3 2 3" xfId="2097"/>
    <cellStyle name="SAPBEXHLevel3 3 2 3 2" xfId="2998"/>
    <cellStyle name="SAPBEXHLevel3 3 2 3 2 2" xfId="7585"/>
    <cellStyle name="SAPBEXHLevel3 3 2 3 2 2 2" xfId="14752"/>
    <cellStyle name="SAPBEXHLevel3 3 2 3 2 2 2 2" xfId="25441"/>
    <cellStyle name="SAPBEXHLevel3 3 2 3 2 2 3" xfId="21708"/>
    <cellStyle name="SAPBEXHLevel3 3 2 3 2 3" xfId="9765"/>
    <cellStyle name="SAPBEXHLevel3 3 2 3 2 3 2" xfId="16407"/>
    <cellStyle name="SAPBEXHLevel3 3 2 3 2 3 2 2" xfId="26505"/>
    <cellStyle name="SAPBEXHLevel3 3 2 3 2 3 3" xfId="22966"/>
    <cellStyle name="SAPBEXHLevel3 3 2 3 2 4" xfId="11711"/>
    <cellStyle name="SAPBEXHLevel3 3 2 3 2 4 2" xfId="18038"/>
    <cellStyle name="SAPBEXHLevel3 3 2 3 2 4 2 2" xfId="27521"/>
    <cellStyle name="SAPBEXHLevel3 3 2 3 2 4 3" xfId="23942"/>
    <cellStyle name="SAPBEXHLevel3 3 2 3 2 5" xfId="5182"/>
    <cellStyle name="SAPBEXHLevel3 3 2 3 2 5 2" xfId="20717"/>
    <cellStyle name="SAPBEXHLevel3 3 2 3 2 6" xfId="12759"/>
    <cellStyle name="SAPBEXHLevel3 3 2 3 2 6 2" xfId="24533"/>
    <cellStyle name="SAPBEXHLevel3 3 2 3 2 7" xfId="19648"/>
    <cellStyle name="SAPBEXHLevel3 3 2 3 3" xfId="3527"/>
    <cellStyle name="SAPBEXHLevel3 3 2 3 3 2" xfId="10282"/>
    <cellStyle name="SAPBEXHLevel3 3 2 3 3 2 2" xfId="16764"/>
    <cellStyle name="SAPBEXHLevel3 3 2 3 3 2 2 2" xfId="26786"/>
    <cellStyle name="SAPBEXHLevel3 3 2 3 3 2 3" xfId="23240"/>
    <cellStyle name="SAPBEXHLevel3 3 2 3 3 3" xfId="12212"/>
    <cellStyle name="SAPBEXHLevel3 3 2 3 3 3 2" xfId="18536"/>
    <cellStyle name="SAPBEXHLevel3 3 2 3 3 3 2 2" xfId="27797"/>
    <cellStyle name="SAPBEXHLevel3 3 2 3 3 3 3" xfId="24211"/>
    <cellStyle name="SAPBEXHLevel3 3 2 3 3 4" xfId="8103"/>
    <cellStyle name="SAPBEXHLevel3 3 2 3 3 4 2" xfId="22102"/>
    <cellStyle name="SAPBEXHLevel3 3 2 3 3 5" xfId="15260"/>
    <cellStyle name="SAPBEXHLevel3 3 2 3 3 5 2" xfId="25717"/>
    <cellStyle name="SAPBEXHLevel3 3 2 3 3 6" xfId="19917"/>
    <cellStyle name="SAPBEXHLevel3 3 2 3 4" xfId="6694"/>
    <cellStyle name="SAPBEXHLevel3 3 2 3 4 2" xfId="13871"/>
    <cellStyle name="SAPBEXHLevel3 3 2 3 4 2 2" xfId="24984"/>
    <cellStyle name="SAPBEXHLevel3 3 2 3 4 3" xfId="21230"/>
    <cellStyle name="SAPBEXHLevel3 3 2 3 5" xfId="8877"/>
    <cellStyle name="SAPBEXHLevel3 3 2 3 5 2" xfId="15827"/>
    <cellStyle name="SAPBEXHLevel3 3 2 3 5 2 2" xfId="26043"/>
    <cellStyle name="SAPBEXHLevel3 3 2 3 5 3" xfId="22531"/>
    <cellStyle name="SAPBEXHLevel3 3 2 3 6" xfId="10991"/>
    <cellStyle name="SAPBEXHLevel3 3 2 3 6 2" xfId="17322"/>
    <cellStyle name="SAPBEXHLevel3 3 2 3 6 2 2" xfId="27068"/>
    <cellStyle name="SAPBEXHLevel3 3 2 3 6 3" xfId="23516"/>
    <cellStyle name="SAPBEXHLevel3 3 2 3 7" xfId="4539"/>
    <cellStyle name="SAPBEXHLevel3 3 2 3 7 2" xfId="20572"/>
    <cellStyle name="SAPBEXHLevel3 3 2 3 8" xfId="4054"/>
    <cellStyle name="SAPBEXHLevel3 3 2 3 8 2" xfId="20206"/>
    <cellStyle name="SAPBEXHLevel3 3 2 4" xfId="2727"/>
    <cellStyle name="SAPBEXHLevel3 3 2 4 2" xfId="9506"/>
    <cellStyle name="SAPBEXHLevel3 3 2 4 2 2" xfId="16157"/>
    <cellStyle name="SAPBEXHLevel3 3 2 4 2 2 2" xfId="26295"/>
    <cellStyle name="SAPBEXHLevel3 3 2 4 2 3" xfId="22771"/>
    <cellStyle name="SAPBEXHLevel3 3 2 4 3" xfId="11466"/>
    <cellStyle name="SAPBEXHLevel3 3 2 4 3 2" xfId="17794"/>
    <cellStyle name="SAPBEXHLevel3 3 2 4 3 2 2" xfId="27314"/>
    <cellStyle name="SAPBEXHLevel3 3 2 4 3 3" xfId="23750"/>
    <cellStyle name="SAPBEXHLevel3 3 2 4 4" xfId="7325"/>
    <cellStyle name="SAPBEXHLevel3 3 2 4 4 2" xfId="21484"/>
    <cellStyle name="SAPBEXHLevel3 3 2 4 5" xfId="14498"/>
    <cellStyle name="SAPBEXHLevel3 3 2 4 5 2" xfId="25233"/>
    <cellStyle name="SAPBEXHLevel3 3 2 4 6" xfId="19455"/>
    <cellStyle name="SAPBEXHLevel3 3 2 5" xfId="28148"/>
    <cellStyle name="SAPBEXHLevel3 3 3" xfId="1817"/>
    <cellStyle name="SAPBEXHLevel3 3 3 2" xfId="2076"/>
    <cellStyle name="SAPBEXHLevel3 3 3 2 2" xfId="3433"/>
    <cellStyle name="SAPBEXHLevel3 3 3 2 2 2" xfId="10188"/>
    <cellStyle name="SAPBEXHLevel3 3 3 2 2 2 2" xfId="16707"/>
    <cellStyle name="SAPBEXHLevel3 3 3 2 2 2 2 2" xfId="26734"/>
    <cellStyle name="SAPBEXHLevel3 3 3 2 2 2 3" xfId="23192"/>
    <cellStyle name="SAPBEXHLevel3 3 3 2 2 3" xfId="12118"/>
    <cellStyle name="SAPBEXHLevel3 3 3 2 2 3 2" xfId="18443"/>
    <cellStyle name="SAPBEXHLevel3 3 3 2 2 3 2 2" xfId="27746"/>
    <cellStyle name="SAPBEXHLevel3 3 3 2 2 3 3" xfId="24164"/>
    <cellStyle name="SAPBEXHLevel3 3 3 2 2 4" xfId="8009"/>
    <cellStyle name="SAPBEXHLevel3 3 3 2 2 4 2" xfId="22013"/>
    <cellStyle name="SAPBEXHLevel3 3 3 2 2 5" xfId="15167"/>
    <cellStyle name="SAPBEXHLevel3 3 3 2 2 5 2" xfId="25666"/>
    <cellStyle name="SAPBEXHLevel3 3 3 2 2 6" xfId="19870"/>
    <cellStyle name="SAPBEXHLevel3 3 3 2 3" xfId="3906"/>
    <cellStyle name="SAPBEXHLevel3 3 3 2 3 2" xfId="10661"/>
    <cellStyle name="SAPBEXHLevel3 3 3 2 3 2 2" xfId="17030"/>
    <cellStyle name="SAPBEXHLevel3 3 3 2 3 2 2 2" xfId="27006"/>
    <cellStyle name="SAPBEXHLevel3 3 3 2 3 2 3" xfId="23458"/>
    <cellStyle name="SAPBEXHLevel3 3 3 2 3 3" xfId="12591"/>
    <cellStyle name="SAPBEXHLevel3 3 3 2 3 3 2" xfId="18914"/>
    <cellStyle name="SAPBEXHLevel3 3 3 2 3 3 2 2" xfId="28016"/>
    <cellStyle name="SAPBEXHLevel3 3 3 2 3 3 3" xfId="24428"/>
    <cellStyle name="SAPBEXHLevel3 3 3 2 3 4" xfId="8427"/>
    <cellStyle name="SAPBEXHLevel3 3 3 2 3 4 2" xfId="22418"/>
    <cellStyle name="SAPBEXHLevel3 3 3 2 3 5" xfId="15638"/>
    <cellStyle name="SAPBEXHLevel3 3 3 2 3 5 2" xfId="25936"/>
    <cellStyle name="SAPBEXHLevel3 3 3 2 3 6" xfId="20134"/>
    <cellStyle name="SAPBEXHLevel3 3 3 2 4" xfId="6673"/>
    <cellStyle name="SAPBEXHLevel3 3 3 2 4 2" xfId="13850"/>
    <cellStyle name="SAPBEXHLevel3 3 3 2 4 2 2" xfId="24980"/>
    <cellStyle name="SAPBEXHLevel3 3 3 2 4 3" xfId="21226"/>
    <cellStyle name="SAPBEXHLevel3 3 3 2 5" xfId="8856"/>
    <cellStyle name="SAPBEXHLevel3 3 3 2 5 2" xfId="15816"/>
    <cellStyle name="SAPBEXHLevel3 3 3 2 5 2 2" xfId="26039"/>
    <cellStyle name="SAPBEXHLevel3 3 3 2 5 3" xfId="22527"/>
    <cellStyle name="SAPBEXHLevel3 3 3 2 6" xfId="10970"/>
    <cellStyle name="SAPBEXHLevel3 3 3 2 6 2" xfId="17301"/>
    <cellStyle name="SAPBEXHLevel3 3 3 2 6 2 2" xfId="27064"/>
    <cellStyle name="SAPBEXHLevel3 3 3 2 6 3" xfId="23512"/>
    <cellStyle name="SAPBEXHLevel3 3 3 2 7" xfId="12748"/>
    <cellStyle name="SAPBEXHLevel3 3 3 2 7 2" xfId="24529"/>
    <cellStyle name="SAPBEXHLevel3 3 3 2 8" xfId="19343"/>
    <cellStyle name="SAPBEXHLevel3 3 3 3" xfId="3173"/>
    <cellStyle name="SAPBEXHLevel3 3 3 3 2" xfId="9936"/>
    <cellStyle name="SAPBEXHLevel3 3 3 3 2 2" xfId="16531"/>
    <cellStyle name="SAPBEXHLevel3 3 3 3 2 2 2" xfId="26597"/>
    <cellStyle name="SAPBEXHLevel3 3 3 3 2 3" xfId="23055"/>
    <cellStyle name="SAPBEXHLevel3 3 3 3 3" xfId="11873"/>
    <cellStyle name="SAPBEXHLevel3 3 3 3 3 2" xfId="18198"/>
    <cellStyle name="SAPBEXHLevel3 3 3 3 3 2 2" xfId="27611"/>
    <cellStyle name="SAPBEXHLevel3 3 3 3 3 3" xfId="24029"/>
    <cellStyle name="SAPBEXHLevel3 3 3 3 4" xfId="7758"/>
    <cellStyle name="SAPBEXHLevel3 3 3 3 4 2" xfId="21804"/>
    <cellStyle name="SAPBEXHLevel3 3 3 3 5" xfId="14921"/>
    <cellStyle name="SAPBEXHLevel3 3 3 3 5 2" xfId="25531"/>
    <cellStyle name="SAPBEXHLevel3 3 3 3 6" xfId="19735"/>
    <cellStyle name="SAPBEXHLevel3 3 3 4" xfId="3662"/>
    <cellStyle name="SAPBEXHLevel3 3 3 4 2" xfId="10417"/>
    <cellStyle name="SAPBEXHLevel3 3 3 4 2 2" xfId="16861"/>
    <cellStyle name="SAPBEXHLevel3 3 3 4 2 2 2" xfId="26871"/>
    <cellStyle name="SAPBEXHLevel3 3 3 4 2 3" xfId="23323"/>
    <cellStyle name="SAPBEXHLevel3 3 3 4 3" xfId="12347"/>
    <cellStyle name="SAPBEXHLevel3 3 3 4 3 2" xfId="18670"/>
    <cellStyle name="SAPBEXHLevel3 3 3 4 3 2 2" xfId="27881"/>
    <cellStyle name="SAPBEXHLevel3 3 3 4 3 3" xfId="24293"/>
    <cellStyle name="SAPBEXHLevel3 3 3 4 4" xfId="8238"/>
    <cellStyle name="SAPBEXHLevel3 3 3 4 4 2" xfId="22235"/>
    <cellStyle name="SAPBEXHLevel3 3 3 4 5" xfId="15394"/>
    <cellStyle name="SAPBEXHLevel3 3 3 4 5 2" xfId="25801"/>
    <cellStyle name="SAPBEXHLevel3 3 3 4 6" xfId="19999"/>
    <cellStyle name="SAPBEXHLevel3 3 3 5" xfId="4094"/>
    <cellStyle name="SAPBEXHLevel3 3 3 5 2" xfId="20234"/>
    <cellStyle name="SAPBEXHLevel3 3 3 6" xfId="19290"/>
    <cellStyle name="SAPBEXHLevel3 3 3 7" xfId="28372"/>
    <cellStyle name="SAPBEXHLevel3 3 4" xfId="2109"/>
    <cellStyle name="SAPBEXHLevel3 3 4 2" xfId="2978"/>
    <cellStyle name="SAPBEXHLevel3 3 4 2 2" xfId="7565"/>
    <cellStyle name="SAPBEXHLevel3 3 4 2 2 2" xfId="14732"/>
    <cellStyle name="SAPBEXHLevel3 3 4 2 2 2 2" xfId="25424"/>
    <cellStyle name="SAPBEXHLevel3 3 4 2 2 3" xfId="21691"/>
    <cellStyle name="SAPBEXHLevel3 3 4 2 3" xfId="9745"/>
    <cellStyle name="SAPBEXHLevel3 3 4 2 3 2" xfId="16390"/>
    <cellStyle name="SAPBEXHLevel3 3 4 2 3 2 2" xfId="26488"/>
    <cellStyle name="SAPBEXHLevel3 3 4 2 3 3" xfId="22949"/>
    <cellStyle name="SAPBEXHLevel3 3 4 2 4" xfId="11694"/>
    <cellStyle name="SAPBEXHLevel3 3 4 2 4 2" xfId="18021"/>
    <cellStyle name="SAPBEXHLevel3 3 4 2 4 2 2" xfId="27504"/>
    <cellStyle name="SAPBEXHLevel3 3 4 2 4 3" xfId="23925"/>
    <cellStyle name="SAPBEXHLevel3 3 4 2 5" xfId="5193"/>
    <cellStyle name="SAPBEXHLevel3 3 4 2 5 2" xfId="20726"/>
    <cellStyle name="SAPBEXHLevel3 3 4 2 6" xfId="12767"/>
    <cellStyle name="SAPBEXHLevel3 3 4 2 6 2" xfId="24540"/>
    <cellStyle name="SAPBEXHLevel3 3 4 2 7" xfId="19631"/>
    <cellStyle name="SAPBEXHLevel3 3 4 3" xfId="3510"/>
    <cellStyle name="SAPBEXHLevel3 3 4 3 2" xfId="10265"/>
    <cellStyle name="SAPBEXHLevel3 3 4 3 2 2" xfId="16747"/>
    <cellStyle name="SAPBEXHLevel3 3 4 3 2 2 2" xfId="26769"/>
    <cellStyle name="SAPBEXHLevel3 3 4 3 2 3" xfId="23223"/>
    <cellStyle name="SAPBEXHLevel3 3 4 3 3" xfId="12195"/>
    <cellStyle name="SAPBEXHLevel3 3 4 3 3 2" xfId="18519"/>
    <cellStyle name="SAPBEXHLevel3 3 4 3 3 2 2" xfId="27780"/>
    <cellStyle name="SAPBEXHLevel3 3 4 3 3 3" xfId="24194"/>
    <cellStyle name="SAPBEXHLevel3 3 4 3 4" xfId="8086"/>
    <cellStyle name="SAPBEXHLevel3 3 4 3 4 2" xfId="22085"/>
    <cellStyle name="SAPBEXHLevel3 3 4 3 5" xfId="15243"/>
    <cellStyle name="SAPBEXHLevel3 3 4 3 5 2" xfId="25700"/>
    <cellStyle name="SAPBEXHLevel3 3 4 3 6" xfId="19900"/>
    <cellStyle name="SAPBEXHLevel3 3 4 4" xfId="6706"/>
    <cellStyle name="SAPBEXHLevel3 3 4 4 2" xfId="13883"/>
    <cellStyle name="SAPBEXHLevel3 3 4 4 2 2" xfId="24991"/>
    <cellStyle name="SAPBEXHLevel3 3 4 4 3" xfId="21237"/>
    <cellStyle name="SAPBEXHLevel3 3 4 5" xfId="8889"/>
    <cellStyle name="SAPBEXHLevel3 3 4 5 2" xfId="15835"/>
    <cellStyle name="SAPBEXHLevel3 3 4 5 2 2" xfId="26050"/>
    <cellStyle name="SAPBEXHLevel3 3 4 5 3" xfId="22538"/>
    <cellStyle name="SAPBEXHLevel3 3 4 6" xfId="10999"/>
    <cellStyle name="SAPBEXHLevel3 3 4 6 2" xfId="17330"/>
    <cellStyle name="SAPBEXHLevel3 3 4 6 2 2" xfId="27075"/>
    <cellStyle name="SAPBEXHLevel3 3 4 6 3" xfId="23523"/>
    <cellStyle name="SAPBEXHLevel3 3 4 7" xfId="4513"/>
    <cellStyle name="SAPBEXHLevel3 3 4 7 2" xfId="20547"/>
    <cellStyle name="SAPBEXHLevel3 3 4 8" xfId="4105"/>
    <cellStyle name="SAPBEXHLevel3 3 4 8 2" xfId="20238"/>
    <cellStyle name="SAPBEXHLevel3 3 5" xfId="2698"/>
    <cellStyle name="SAPBEXHLevel3 3 5 2" xfId="9477"/>
    <cellStyle name="SAPBEXHLevel3 3 5 2 2" xfId="16128"/>
    <cellStyle name="SAPBEXHLevel3 3 5 2 2 2" xfId="26267"/>
    <cellStyle name="SAPBEXHLevel3 3 5 2 3" xfId="22743"/>
    <cellStyle name="SAPBEXHLevel3 3 5 3" xfId="11437"/>
    <cellStyle name="SAPBEXHLevel3 3 5 3 2" xfId="17765"/>
    <cellStyle name="SAPBEXHLevel3 3 5 3 2 2" xfId="27286"/>
    <cellStyle name="SAPBEXHLevel3 3 5 3 3" xfId="23722"/>
    <cellStyle name="SAPBEXHLevel3 3 5 4" xfId="7296"/>
    <cellStyle name="SAPBEXHLevel3 3 5 4 2" xfId="21455"/>
    <cellStyle name="SAPBEXHLevel3 3 5 5" xfId="14469"/>
    <cellStyle name="SAPBEXHLevel3 3 5 5 2" xfId="25205"/>
    <cellStyle name="SAPBEXHLevel3 3 5 6" xfId="19427"/>
    <cellStyle name="SAPBEXHLevel3 3 6" xfId="28119"/>
    <cellStyle name="SAPBEXHLevel3 30" xfId="38512"/>
    <cellStyle name="SAPBEXHLevel3 31" xfId="39230"/>
    <cellStyle name="SAPBEXHLevel3 32" xfId="39420"/>
    <cellStyle name="SAPBEXHLevel3 33" xfId="40322"/>
    <cellStyle name="SAPBEXHLevel3 34" xfId="40316"/>
    <cellStyle name="SAPBEXHLevel3 4" xfId="542"/>
    <cellStyle name="SAPBEXHLevel3 4 2" xfId="1818"/>
    <cellStyle name="SAPBEXHLevel3 4 2 2" xfId="2029"/>
    <cellStyle name="SAPBEXHLevel3 4 2 2 2" xfId="3434"/>
    <cellStyle name="SAPBEXHLevel3 4 2 2 2 2" xfId="10189"/>
    <cellStyle name="SAPBEXHLevel3 4 2 2 2 2 2" xfId="16708"/>
    <cellStyle name="SAPBEXHLevel3 4 2 2 2 2 2 2" xfId="26735"/>
    <cellStyle name="SAPBEXHLevel3 4 2 2 2 2 3" xfId="23193"/>
    <cellStyle name="SAPBEXHLevel3 4 2 2 2 3" xfId="12119"/>
    <cellStyle name="SAPBEXHLevel3 4 2 2 2 3 2" xfId="18444"/>
    <cellStyle name="SAPBEXHLevel3 4 2 2 2 3 2 2" xfId="27747"/>
    <cellStyle name="SAPBEXHLevel3 4 2 2 2 3 3" xfId="24165"/>
    <cellStyle name="SAPBEXHLevel3 4 2 2 2 4" xfId="8010"/>
    <cellStyle name="SAPBEXHLevel3 4 2 2 2 4 2" xfId="22014"/>
    <cellStyle name="SAPBEXHLevel3 4 2 2 2 5" xfId="15168"/>
    <cellStyle name="SAPBEXHLevel3 4 2 2 2 5 2" xfId="25667"/>
    <cellStyle name="SAPBEXHLevel3 4 2 2 2 6" xfId="19871"/>
    <cellStyle name="SAPBEXHLevel3 4 2 2 3" xfId="3907"/>
    <cellStyle name="SAPBEXHLevel3 4 2 2 3 2" xfId="10662"/>
    <cellStyle name="SAPBEXHLevel3 4 2 2 3 2 2" xfId="17031"/>
    <cellStyle name="SAPBEXHLevel3 4 2 2 3 2 2 2" xfId="27007"/>
    <cellStyle name="SAPBEXHLevel3 4 2 2 3 2 3" xfId="23459"/>
    <cellStyle name="SAPBEXHLevel3 4 2 2 3 3" xfId="12592"/>
    <cellStyle name="SAPBEXHLevel3 4 2 2 3 3 2" xfId="18915"/>
    <cellStyle name="SAPBEXHLevel3 4 2 2 3 3 2 2" xfId="28017"/>
    <cellStyle name="SAPBEXHLevel3 4 2 2 3 3 3" xfId="24429"/>
    <cellStyle name="SAPBEXHLevel3 4 2 2 3 4" xfId="8428"/>
    <cellStyle name="SAPBEXHLevel3 4 2 2 3 4 2" xfId="22419"/>
    <cellStyle name="SAPBEXHLevel3 4 2 2 3 5" xfId="15639"/>
    <cellStyle name="SAPBEXHLevel3 4 2 2 3 5 2" xfId="25937"/>
    <cellStyle name="SAPBEXHLevel3 4 2 2 3 6" xfId="20135"/>
    <cellStyle name="SAPBEXHLevel3 4 2 2 4" xfId="6626"/>
    <cellStyle name="SAPBEXHLevel3 4 2 2 4 2" xfId="13804"/>
    <cellStyle name="SAPBEXHLevel3 4 2 2 4 2 2" xfId="24964"/>
    <cellStyle name="SAPBEXHLevel3 4 2 2 4 3" xfId="21214"/>
    <cellStyle name="SAPBEXHLevel3 4 2 2 5" xfId="8809"/>
    <cellStyle name="SAPBEXHLevel3 4 2 2 5 2" xfId="15794"/>
    <cellStyle name="SAPBEXHLevel3 4 2 2 5 2 2" xfId="26022"/>
    <cellStyle name="SAPBEXHLevel3 4 2 2 5 3" xfId="22514"/>
    <cellStyle name="SAPBEXHLevel3 4 2 2 6" xfId="10923"/>
    <cellStyle name="SAPBEXHLevel3 4 2 2 6 2" xfId="17255"/>
    <cellStyle name="SAPBEXHLevel3 4 2 2 6 2 2" xfId="27048"/>
    <cellStyle name="SAPBEXHLevel3 4 2 2 6 3" xfId="23500"/>
    <cellStyle name="SAPBEXHLevel3 4 2 2 7" xfId="12726"/>
    <cellStyle name="SAPBEXHLevel3 4 2 2 7 2" xfId="24512"/>
    <cellStyle name="SAPBEXHLevel3 4 2 2 8" xfId="19331"/>
    <cellStyle name="SAPBEXHLevel3 4 2 3" xfId="3174"/>
    <cellStyle name="SAPBEXHLevel3 4 2 3 2" xfId="9937"/>
    <cellStyle name="SAPBEXHLevel3 4 2 3 2 2" xfId="16532"/>
    <cellStyle name="SAPBEXHLevel3 4 2 3 2 2 2" xfId="26598"/>
    <cellStyle name="SAPBEXHLevel3 4 2 3 2 3" xfId="23056"/>
    <cellStyle name="SAPBEXHLevel3 4 2 3 3" xfId="11874"/>
    <cellStyle name="SAPBEXHLevel3 4 2 3 3 2" xfId="18199"/>
    <cellStyle name="SAPBEXHLevel3 4 2 3 3 2 2" xfId="27612"/>
    <cellStyle name="SAPBEXHLevel3 4 2 3 3 3" xfId="24030"/>
    <cellStyle name="SAPBEXHLevel3 4 2 3 4" xfId="7759"/>
    <cellStyle name="SAPBEXHLevel3 4 2 3 4 2" xfId="21805"/>
    <cellStyle name="SAPBEXHLevel3 4 2 3 5" xfId="14922"/>
    <cellStyle name="SAPBEXHLevel3 4 2 3 5 2" xfId="25532"/>
    <cellStyle name="SAPBEXHLevel3 4 2 3 6" xfId="19736"/>
    <cellStyle name="SAPBEXHLevel3 4 2 4" xfId="3663"/>
    <cellStyle name="SAPBEXHLevel3 4 2 4 2" xfId="10418"/>
    <cellStyle name="SAPBEXHLevel3 4 2 4 2 2" xfId="16862"/>
    <cellStyle name="SAPBEXHLevel3 4 2 4 2 2 2" xfId="26872"/>
    <cellStyle name="SAPBEXHLevel3 4 2 4 2 3" xfId="23324"/>
    <cellStyle name="SAPBEXHLevel3 4 2 4 3" xfId="12348"/>
    <cellStyle name="SAPBEXHLevel3 4 2 4 3 2" xfId="18671"/>
    <cellStyle name="SAPBEXHLevel3 4 2 4 3 2 2" xfId="27882"/>
    <cellStyle name="SAPBEXHLevel3 4 2 4 3 3" xfId="24294"/>
    <cellStyle name="SAPBEXHLevel3 4 2 4 4" xfId="8239"/>
    <cellStyle name="SAPBEXHLevel3 4 2 4 4 2" xfId="22236"/>
    <cellStyle name="SAPBEXHLevel3 4 2 4 5" xfId="15395"/>
    <cellStyle name="SAPBEXHLevel3 4 2 4 5 2" xfId="25802"/>
    <cellStyle name="SAPBEXHLevel3 4 2 4 6" xfId="20000"/>
    <cellStyle name="SAPBEXHLevel3 4 2 5" xfId="3995"/>
    <cellStyle name="SAPBEXHLevel3 4 2 5 2" xfId="20167"/>
    <cellStyle name="SAPBEXHLevel3 4 2 6" xfId="19291"/>
    <cellStyle name="SAPBEXHLevel3 4 2 7" xfId="28373"/>
    <cellStyle name="SAPBEXHLevel3 4 3" xfId="2108"/>
    <cellStyle name="SAPBEXHLevel3 4 3 2" xfId="2979"/>
    <cellStyle name="SAPBEXHLevel3 4 3 2 2" xfId="7566"/>
    <cellStyle name="SAPBEXHLevel3 4 3 2 2 2" xfId="14733"/>
    <cellStyle name="SAPBEXHLevel3 4 3 2 2 2 2" xfId="25425"/>
    <cellStyle name="SAPBEXHLevel3 4 3 2 2 3" xfId="21692"/>
    <cellStyle name="SAPBEXHLevel3 4 3 2 3" xfId="9746"/>
    <cellStyle name="SAPBEXHLevel3 4 3 2 3 2" xfId="16391"/>
    <cellStyle name="SAPBEXHLevel3 4 3 2 3 2 2" xfId="26489"/>
    <cellStyle name="SAPBEXHLevel3 4 3 2 3 3" xfId="22950"/>
    <cellStyle name="SAPBEXHLevel3 4 3 2 4" xfId="11695"/>
    <cellStyle name="SAPBEXHLevel3 4 3 2 4 2" xfId="18022"/>
    <cellStyle name="SAPBEXHLevel3 4 3 2 4 2 2" xfId="27505"/>
    <cellStyle name="SAPBEXHLevel3 4 3 2 4 3" xfId="23926"/>
    <cellStyle name="SAPBEXHLevel3 4 3 2 5" xfId="5192"/>
    <cellStyle name="SAPBEXHLevel3 4 3 2 5 2" xfId="20725"/>
    <cellStyle name="SAPBEXHLevel3 4 3 2 6" xfId="12766"/>
    <cellStyle name="SAPBEXHLevel3 4 3 2 6 2" xfId="24539"/>
    <cellStyle name="SAPBEXHLevel3 4 3 2 7" xfId="19632"/>
    <cellStyle name="SAPBEXHLevel3 4 3 3" xfId="3511"/>
    <cellStyle name="SAPBEXHLevel3 4 3 3 2" xfId="10266"/>
    <cellStyle name="SAPBEXHLevel3 4 3 3 2 2" xfId="16748"/>
    <cellStyle name="SAPBEXHLevel3 4 3 3 2 2 2" xfId="26770"/>
    <cellStyle name="SAPBEXHLevel3 4 3 3 2 3" xfId="23224"/>
    <cellStyle name="SAPBEXHLevel3 4 3 3 3" xfId="12196"/>
    <cellStyle name="SAPBEXHLevel3 4 3 3 3 2" xfId="18520"/>
    <cellStyle name="SAPBEXHLevel3 4 3 3 3 2 2" xfId="27781"/>
    <cellStyle name="SAPBEXHLevel3 4 3 3 3 3" xfId="24195"/>
    <cellStyle name="SAPBEXHLevel3 4 3 3 4" xfId="8087"/>
    <cellStyle name="SAPBEXHLevel3 4 3 3 4 2" xfId="22086"/>
    <cellStyle name="SAPBEXHLevel3 4 3 3 5" xfId="15244"/>
    <cellStyle name="SAPBEXHLevel3 4 3 3 5 2" xfId="25701"/>
    <cellStyle name="SAPBEXHLevel3 4 3 3 6" xfId="19901"/>
    <cellStyle name="SAPBEXHLevel3 4 3 4" xfId="6705"/>
    <cellStyle name="SAPBEXHLevel3 4 3 4 2" xfId="13882"/>
    <cellStyle name="SAPBEXHLevel3 4 3 4 2 2" xfId="24990"/>
    <cellStyle name="SAPBEXHLevel3 4 3 4 3" xfId="21236"/>
    <cellStyle name="SAPBEXHLevel3 4 3 5" xfId="8888"/>
    <cellStyle name="SAPBEXHLevel3 4 3 5 2" xfId="15834"/>
    <cellStyle name="SAPBEXHLevel3 4 3 5 2 2" xfId="26049"/>
    <cellStyle name="SAPBEXHLevel3 4 3 5 3" xfId="22537"/>
    <cellStyle name="SAPBEXHLevel3 4 3 6" xfId="10998"/>
    <cellStyle name="SAPBEXHLevel3 4 3 6 2" xfId="17329"/>
    <cellStyle name="SAPBEXHLevel3 4 3 6 2 2" xfId="27074"/>
    <cellStyle name="SAPBEXHLevel3 4 3 6 3" xfId="23522"/>
    <cellStyle name="SAPBEXHLevel3 4 3 7" xfId="4515"/>
    <cellStyle name="SAPBEXHLevel3 4 3 7 2" xfId="20548"/>
    <cellStyle name="SAPBEXHLevel3 4 3 8" xfId="4614"/>
    <cellStyle name="SAPBEXHLevel3 4 3 8 2" xfId="20622"/>
    <cellStyle name="SAPBEXHLevel3 4 4" xfId="2699"/>
    <cellStyle name="SAPBEXHLevel3 4 4 2" xfId="9478"/>
    <cellStyle name="SAPBEXHLevel3 4 4 2 2" xfId="16129"/>
    <cellStyle name="SAPBEXHLevel3 4 4 2 2 2" xfId="26268"/>
    <cellStyle name="SAPBEXHLevel3 4 4 2 3" xfId="22744"/>
    <cellStyle name="SAPBEXHLevel3 4 4 3" xfId="11438"/>
    <cellStyle name="SAPBEXHLevel3 4 4 3 2" xfId="17766"/>
    <cellStyle name="SAPBEXHLevel3 4 4 3 2 2" xfId="27287"/>
    <cellStyle name="SAPBEXHLevel3 4 4 3 3" xfId="23723"/>
    <cellStyle name="SAPBEXHLevel3 4 4 4" xfId="7297"/>
    <cellStyle name="SAPBEXHLevel3 4 4 4 2" xfId="21456"/>
    <cellStyle name="SAPBEXHLevel3 4 4 5" xfId="14470"/>
    <cellStyle name="SAPBEXHLevel3 4 4 5 2" xfId="25206"/>
    <cellStyle name="SAPBEXHLevel3 4 4 6" xfId="19428"/>
    <cellStyle name="SAPBEXHLevel3 4 5" xfId="28120"/>
    <cellStyle name="SAPBEXHLevel3 5" xfId="1614"/>
    <cellStyle name="SAPBEXHLevel3 5 2" xfId="945"/>
    <cellStyle name="SAPBEXHLevel3 5 2 2" xfId="3296"/>
    <cellStyle name="SAPBEXHLevel3 5 2 2 2" xfId="10051"/>
    <cellStyle name="SAPBEXHLevel3 5 2 2 2 2" xfId="16604"/>
    <cellStyle name="SAPBEXHLevel3 5 2 2 2 2 2" xfId="26659"/>
    <cellStyle name="SAPBEXHLevel3 5 2 2 2 3" xfId="23117"/>
    <cellStyle name="SAPBEXHLevel3 5 2 2 3" xfId="11981"/>
    <cellStyle name="SAPBEXHLevel3 5 2 2 3 2" xfId="18306"/>
    <cellStyle name="SAPBEXHLevel3 5 2 2 3 2 2" xfId="27671"/>
    <cellStyle name="SAPBEXHLevel3 5 2 2 3 3" xfId="24089"/>
    <cellStyle name="SAPBEXHLevel3 5 2 2 4" xfId="7872"/>
    <cellStyle name="SAPBEXHLevel3 5 2 2 4 2" xfId="21876"/>
    <cellStyle name="SAPBEXHLevel3 5 2 2 5" xfId="15030"/>
    <cellStyle name="SAPBEXHLevel3 5 2 2 5 2" xfId="25591"/>
    <cellStyle name="SAPBEXHLevel3 5 2 2 6" xfId="19795"/>
    <cellStyle name="SAPBEXHLevel3 5 2 3" xfId="3769"/>
    <cellStyle name="SAPBEXHLevel3 5 2 3 2" xfId="10524"/>
    <cellStyle name="SAPBEXHLevel3 5 2 3 2 2" xfId="16927"/>
    <cellStyle name="SAPBEXHLevel3 5 2 3 2 2 2" xfId="26931"/>
    <cellStyle name="SAPBEXHLevel3 5 2 3 2 3" xfId="23383"/>
    <cellStyle name="SAPBEXHLevel3 5 2 3 3" xfId="12454"/>
    <cellStyle name="SAPBEXHLevel3 5 2 3 3 2" xfId="18777"/>
    <cellStyle name="SAPBEXHLevel3 5 2 3 3 2 2" xfId="27941"/>
    <cellStyle name="SAPBEXHLevel3 5 2 3 3 3" xfId="24353"/>
    <cellStyle name="SAPBEXHLevel3 5 2 3 4" xfId="8341"/>
    <cellStyle name="SAPBEXHLevel3 5 2 3 4 2" xfId="22337"/>
    <cellStyle name="SAPBEXHLevel3 5 2 3 5" xfId="15501"/>
    <cellStyle name="SAPBEXHLevel3 5 2 3 5 2" xfId="25861"/>
    <cellStyle name="SAPBEXHLevel3 5 2 3 6" xfId="20059"/>
    <cellStyle name="SAPBEXHLevel3 5 2 4" xfId="5986"/>
    <cellStyle name="SAPBEXHLevel3 5 2 4 2" xfId="13247"/>
    <cellStyle name="SAPBEXHLevel3 5 2 4 2 2" xfId="24816"/>
    <cellStyle name="SAPBEXHLevel3 5 2 4 3" xfId="21067"/>
    <cellStyle name="SAPBEXHLevel3 5 2 5" xfId="5714"/>
    <cellStyle name="SAPBEXHLevel3 5 2 5 2" xfId="13050"/>
    <cellStyle name="SAPBEXHLevel3 5 2 5 2 2" xfId="24715"/>
    <cellStyle name="SAPBEXHLevel3 5 2 5 3" xfId="20967"/>
    <cellStyle name="SAPBEXHLevel3 5 2 6" xfId="5690"/>
    <cellStyle name="SAPBEXHLevel3 5 2 6 2" xfId="13032"/>
    <cellStyle name="SAPBEXHLevel3 5 2 6 2 2" xfId="24700"/>
    <cellStyle name="SAPBEXHLevel3 5 2 6 3" xfId="20952"/>
    <cellStyle name="SAPBEXHLevel3 5 2 7" xfId="4251"/>
    <cellStyle name="SAPBEXHLevel3 5 2 7 2" xfId="20318"/>
    <cellStyle name="SAPBEXHLevel3 5 2 8" xfId="19098"/>
    <cellStyle name="SAPBEXHLevel3 5 3" xfId="2821"/>
    <cellStyle name="SAPBEXHLevel3 5 3 2" xfId="9592"/>
    <cellStyle name="SAPBEXHLevel3 5 3 2 2" xfId="16243"/>
    <cellStyle name="SAPBEXHLevel3 5 3 2 2 2" xfId="26369"/>
    <cellStyle name="SAPBEXHLevel3 5 3 2 3" xfId="22844"/>
    <cellStyle name="SAPBEXHLevel3 5 3 3" xfId="11547"/>
    <cellStyle name="SAPBEXHLevel3 5 3 3 2" xfId="17874"/>
    <cellStyle name="SAPBEXHLevel3 5 3 3 2 2" xfId="27385"/>
    <cellStyle name="SAPBEXHLevel3 5 3 3 3" xfId="23820"/>
    <cellStyle name="SAPBEXHLevel3 5 3 4" xfId="7411"/>
    <cellStyle name="SAPBEXHLevel3 5 3 4 2" xfId="21564"/>
    <cellStyle name="SAPBEXHLevel3 5 3 5" xfId="14579"/>
    <cellStyle name="SAPBEXHLevel3 5 3 5 2" xfId="25305"/>
    <cellStyle name="SAPBEXHLevel3 5 3 6" xfId="19526"/>
    <cellStyle name="SAPBEXHLevel3 5 4" xfId="2612"/>
    <cellStyle name="SAPBEXHLevel3 5 4 2" xfId="9392"/>
    <cellStyle name="SAPBEXHLevel3 5 4 2 2" xfId="16044"/>
    <cellStyle name="SAPBEXHLevel3 5 4 2 2 2" xfId="26198"/>
    <cellStyle name="SAPBEXHLevel3 5 4 2 3" xfId="22679"/>
    <cellStyle name="SAPBEXHLevel3 5 4 3" xfId="11352"/>
    <cellStyle name="SAPBEXHLevel3 5 4 3 2" xfId="17681"/>
    <cellStyle name="SAPBEXHLevel3 5 4 3 2 2" xfId="27218"/>
    <cellStyle name="SAPBEXHLevel3 5 4 3 3" xfId="23659"/>
    <cellStyle name="SAPBEXHLevel3 5 4 4" xfId="7210"/>
    <cellStyle name="SAPBEXHLevel3 5 4 4 2" xfId="21377"/>
    <cellStyle name="SAPBEXHLevel3 5 4 5" xfId="14384"/>
    <cellStyle name="SAPBEXHLevel3 5 4 5 2" xfId="25137"/>
    <cellStyle name="SAPBEXHLevel3 5 4 6" xfId="19363"/>
    <cellStyle name="SAPBEXHLevel3 5 5" xfId="8418"/>
    <cellStyle name="SAPBEXHLevel3 5 5 2" xfId="22412"/>
    <cellStyle name="SAPBEXHLevel3 5 6" xfId="19214"/>
    <cellStyle name="SAPBEXHLevel3 5 7" xfId="28269"/>
    <cellStyle name="SAPBEXHLevel3 6" xfId="2194"/>
    <cellStyle name="SAPBEXHLevel3 6 2" xfId="5269"/>
    <cellStyle name="SAPBEXHLevel3 6 2 2" xfId="12836"/>
    <cellStyle name="SAPBEXHLevel3 6 2 2 2" xfId="24600"/>
    <cellStyle name="SAPBEXHLevel3 6 2 3" xfId="20791"/>
    <cellStyle name="SAPBEXHLevel3 6 3" xfId="6791"/>
    <cellStyle name="SAPBEXHLevel3 6 3 2" xfId="13966"/>
    <cellStyle name="SAPBEXHLevel3 6 3 2 2" xfId="25049"/>
    <cellStyle name="SAPBEXHLevel3 6 3 3" xfId="21294"/>
    <cellStyle name="SAPBEXHLevel3 6 4" xfId="8974"/>
    <cellStyle name="SAPBEXHLevel3 6 4 2" xfId="15904"/>
    <cellStyle name="SAPBEXHLevel3 6 4 2 2" xfId="26110"/>
    <cellStyle name="SAPBEXHLevel3 6 4 3" xfId="22597"/>
    <cellStyle name="SAPBEXHLevel3 6 5" xfId="11070"/>
    <cellStyle name="SAPBEXHLevel3 6 5 2" xfId="17399"/>
    <cellStyle name="SAPBEXHLevel3 6 5 2 2" xfId="27132"/>
    <cellStyle name="SAPBEXHLevel3 6 5 3" xfId="23579"/>
    <cellStyle name="SAPBEXHLevel3 6 6" xfId="4378"/>
    <cellStyle name="SAPBEXHLevel3 6 6 2" xfId="20422"/>
    <cellStyle name="SAPBEXHLevel3 6 7" xfId="4322"/>
    <cellStyle name="SAPBEXHLevel3 6 7 2" xfId="20372"/>
    <cellStyle name="SAPBEXHLevel3 7" xfId="2597"/>
    <cellStyle name="SAPBEXHLevel3 7 2" xfId="9377"/>
    <cellStyle name="SAPBEXHLevel3 7 2 2" xfId="16029"/>
    <cellStyle name="SAPBEXHLevel3 7 2 2 2" xfId="26184"/>
    <cellStyle name="SAPBEXHLevel3 7 2 3" xfId="22667"/>
    <cellStyle name="SAPBEXHLevel3 7 3" xfId="11337"/>
    <cellStyle name="SAPBEXHLevel3 7 3 2" xfId="17666"/>
    <cellStyle name="SAPBEXHLevel3 7 3 2 2" xfId="27204"/>
    <cellStyle name="SAPBEXHLevel3 7 3 3" xfId="23647"/>
    <cellStyle name="SAPBEXHLevel3 7 4" xfId="7195"/>
    <cellStyle name="SAPBEXHLevel3 7 4 2" xfId="21364"/>
    <cellStyle name="SAPBEXHLevel3 7 5" xfId="14369"/>
    <cellStyle name="SAPBEXHLevel3 7 5 2" xfId="25123"/>
    <cellStyle name="SAPBEXHLevel3 7 6" xfId="19351"/>
    <cellStyle name="SAPBEXHLevel3 8" xfId="18988"/>
    <cellStyle name="SAPBEXHLevel3 9" xfId="28045"/>
    <cellStyle name="SAPBEXHLevel3X" xfId="360"/>
    <cellStyle name="SAPBEXHLevel3X 10" xfId="37093"/>
    <cellStyle name="SAPBEXHLevel3X 11" xfId="37182"/>
    <cellStyle name="SAPBEXHLevel3X 12" xfId="37443"/>
    <cellStyle name="SAPBEXHLevel3X 13" xfId="37215"/>
    <cellStyle name="SAPBEXHLevel3X 14" xfId="37056"/>
    <cellStyle name="SAPBEXHLevel3X 15" xfId="37667"/>
    <cellStyle name="SAPBEXHLevel3X 16" xfId="37296"/>
    <cellStyle name="SAPBEXHLevel3X 17" xfId="37957"/>
    <cellStyle name="SAPBEXHLevel3X 18" xfId="37905"/>
    <cellStyle name="SAPBEXHLevel3X 19" xfId="37526"/>
    <cellStyle name="SAPBEXHLevel3X 2" xfId="361"/>
    <cellStyle name="SAPBEXHLevel3X 2 10" xfId="37146"/>
    <cellStyle name="SAPBEXHLevel3X 2 11" xfId="37344"/>
    <cellStyle name="SAPBEXHLevel3X 2 12" xfId="37183"/>
    <cellStyle name="SAPBEXHLevel3X 2 13" xfId="37546"/>
    <cellStyle name="SAPBEXHLevel3X 2 14" xfId="37250"/>
    <cellStyle name="SAPBEXHLevel3X 2 15" xfId="37257"/>
    <cellStyle name="SAPBEXHLevel3X 2 16" xfId="37233"/>
    <cellStyle name="SAPBEXHLevel3X 2 17" xfId="37806"/>
    <cellStyle name="SAPBEXHLevel3X 2 18" xfId="37744"/>
    <cellStyle name="SAPBEXHLevel3X 2 19" xfId="38101"/>
    <cellStyle name="SAPBEXHLevel3X 2 2" xfId="578"/>
    <cellStyle name="SAPBEXHLevel3X 2 2 10" xfId="38127"/>
    <cellStyle name="SAPBEXHLevel3X 2 2 11" xfId="38268"/>
    <cellStyle name="SAPBEXHLevel3X 2 2 12" xfId="38410"/>
    <cellStyle name="SAPBEXHLevel3X 2 2 13" xfId="38553"/>
    <cellStyle name="SAPBEXHLevel3X 2 2 14" xfId="38696"/>
    <cellStyle name="SAPBEXHLevel3X 2 2 15" xfId="38839"/>
    <cellStyle name="SAPBEXHLevel3X 2 2 16" xfId="38983"/>
    <cellStyle name="SAPBEXHLevel3X 2 2 17" xfId="39124"/>
    <cellStyle name="SAPBEXHLevel3X 2 2 18" xfId="39261"/>
    <cellStyle name="SAPBEXHLevel3X 2 2 19" xfId="39397"/>
    <cellStyle name="SAPBEXHLevel3X 2 2 2" xfId="1754"/>
    <cellStyle name="SAPBEXHLevel3X 2 2 2 2" xfId="1492"/>
    <cellStyle name="SAPBEXHLevel3X 2 2 2 2 2" xfId="3386"/>
    <cellStyle name="SAPBEXHLevel3X 2 2 2 2 2 2" xfId="10141"/>
    <cellStyle name="SAPBEXHLevel3X 2 2 2 2 2 2 2" xfId="16680"/>
    <cellStyle name="SAPBEXHLevel3X 2 2 2 2 2 2 2 2" xfId="26720"/>
    <cellStyle name="SAPBEXHLevel3X 2 2 2 2 2 2 3" xfId="23178"/>
    <cellStyle name="SAPBEXHLevel3X 2 2 2 2 2 3" xfId="12071"/>
    <cellStyle name="SAPBEXHLevel3X 2 2 2 2 2 3 2" xfId="18396"/>
    <cellStyle name="SAPBEXHLevel3X 2 2 2 2 2 3 2 2" xfId="27732"/>
    <cellStyle name="SAPBEXHLevel3X 2 2 2 2 2 3 3" xfId="24150"/>
    <cellStyle name="SAPBEXHLevel3X 2 2 2 2 2 4" xfId="7962"/>
    <cellStyle name="SAPBEXHLevel3X 2 2 2 2 2 4 2" xfId="21966"/>
    <cellStyle name="SAPBEXHLevel3X 2 2 2 2 2 5" xfId="15120"/>
    <cellStyle name="SAPBEXHLevel3X 2 2 2 2 2 5 2" xfId="25652"/>
    <cellStyle name="SAPBEXHLevel3X 2 2 2 2 2 6" xfId="19856"/>
    <cellStyle name="SAPBEXHLevel3X 2 2 2 2 3" xfId="3859"/>
    <cellStyle name="SAPBEXHLevel3X 2 2 2 2 3 2" xfId="10614"/>
    <cellStyle name="SAPBEXHLevel3X 2 2 2 2 3 2 2" xfId="17003"/>
    <cellStyle name="SAPBEXHLevel3X 2 2 2 2 3 2 2 2" xfId="26992"/>
    <cellStyle name="SAPBEXHLevel3X 2 2 2 2 3 2 3" xfId="23444"/>
    <cellStyle name="SAPBEXHLevel3X 2 2 2 2 3 3" xfId="12544"/>
    <cellStyle name="SAPBEXHLevel3X 2 2 2 2 3 3 2" xfId="18867"/>
    <cellStyle name="SAPBEXHLevel3X 2 2 2 2 3 3 2 2" xfId="28002"/>
    <cellStyle name="SAPBEXHLevel3X 2 2 2 2 3 3 3" xfId="24414"/>
    <cellStyle name="SAPBEXHLevel3X 2 2 2 2 3 4" xfId="8408"/>
    <cellStyle name="SAPBEXHLevel3X 2 2 2 2 3 4 2" xfId="22402"/>
    <cellStyle name="SAPBEXHLevel3X 2 2 2 2 3 5" xfId="15591"/>
    <cellStyle name="SAPBEXHLevel3X 2 2 2 2 3 5 2" xfId="25922"/>
    <cellStyle name="SAPBEXHLevel3X 2 2 2 2 3 6" xfId="20120"/>
    <cellStyle name="SAPBEXHLevel3X 2 2 2 2 4" xfId="6266"/>
    <cellStyle name="SAPBEXHLevel3X 2 2 2 2 4 2" xfId="13501"/>
    <cellStyle name="SAPBEXHLevel3X 2 2 2 2 4 2 2" xfId="24908"/>
    <cellStyle name="SAPBEXHLevel3X 2 2 2 2 4 3" xfId="21158"/>
    <cellStyle name="SAPBEXHLevel3X 2 2 2 2 5" xfId="8539"/>
    <cellStyle name="SAPBEXHLevel3X 2 2 2 2 5 2" xfId="15734"/>
    <cellStyle name="SAPBEXHLevel3X 2 2 2 2 5 2 2" xfId="25986"/>
    <cellStyle name="SAPBEXHLevel3X 2 2 2 2 5 3" xfId="22479"/>
    <cellStyle name="SAPBEXHLevel3X 2 2 2 2 6" xfId="6350"/>
    <cellStyle name="SAPBEXHLevel3X 2 2 2 2 6 2" xfId="13579"/>
    <cellStyle name="SAPBEXHLevel3X 2 2 2 2 6 2 2" xfId="24929"/>
    <cellStyle name="SAPBEXHLevel3X 2 2 2 2 6 3" xfId="21179"/>
    <cellStyle name="SAPBEXHLevel3X 2 2 2 2 7" xfId="12693"/>
    <cellStyle name="SAPBEXHLevel3X 2 2 2 2 7 2" xfId="24484"/>
    <cellStyle name="SAPBEXHLevel3X 2 2 2 2 8" xfId="19167"/>
    <cellStyle name="SAPBEXHLevel3X 2 2 2 3" xfId="3123"/>
    <cellStyle name="SAPBEXHLevel3X 2 2 2 3 2" xfId="9889"/>
    <cellStyle name="SAPBEXHLevel3X 2 2 2 3 2 2" xfId="16504"/>
    <cellStyle name="SAPBEXHLevel3X 2 2 2 3 2 2 2" xfId="26583"/>
    <cellStyle name="SAPBEXHLevel3X 2 2 2 3 2 3" xfId="23041"/>
    <cellStyle name="SAPBEXHLevel3X 2 2 2 3 3" xfId="11826"/>
    <cellStyle name="SAPBEXHLevel3X 2 2 2 3 3 2" xfId="18151"/>
    <cellStyle name="SAPBEXHLevel3X 2 2 2 3 3 2 2" xfId="27597"/>
    <cellStyle name="SAPBEXHLevel3X 2 2 2 3 3 3" xfId="24015"/>
    <cellStyle name="SAPBEXHLevel3X 2 2 2 3 4" xfId="7710"/>
    <cellStyle name="SAPBEXHLevel3X 2 2 2 3 4 2" xfId="21790"/>
    <cellStyle name="SAPBEXHLevel3X 2 2 2 3 5" xfId="14874"/>
    <cellStyle name="SAPBEXHLevel3X 2 2 2 3 5 2" xfId="25517"/>
    <cellStyle name="SAPBEXHLevel3X 2 2 2 3 6" xfId="19721"/>
    <cellStyle name="SAPBEXHLevel3X 2 2 2 4" xfId="3628"/>
    <cellStyle name="SAPBEXHLevel3X 2 2 2 4 2" xfId="10383"/>
    <cellStyle name="SAPBEXHLevel3X 2 2 2 4 2 2" xfId="16847"/>
    <cellStyle name="SAPBEXHLevel3X 2 2 2 4 2 2 2" xfId="26857"/>
    <cellStyle name="SAPBEXHLevel3X 2 2 2 4 2 3" xfId="23309"/>
    <cellStyle name="SAPBEXHLevel3X 2 2 2 4 3" xfId="12313"/>
    <cellStyle name="SAPBEXHLevel3X 2 2 2 4 3 2" xfId="18636"/>
    <cellStyle name="SAPBEXHLevel3X 2 2 2 4 3 2 2" xfId="27867"/>
    <cellStyle name="SAPBEXHLevel3X 2 2 2 4 3 3" xfId="24279"/>
    <cellStyle name="SAPBEXHLevel3X 2 2 2 4 4" xfId="8204"/>
    <cellStyle name="SAPBEXHLevel3X 2 2 2 4 4 2" xfId="22201"/>
    <cellStyle name="SAPBEXHLevel3X 2 2 2 4 5" xfId="15360"/>
    <cellStyle name="SAPBEXHLevel3X 2 2 2 4 5 2" xfId="25787"/>
    <cellStyle name="SAPBEXHLevel3X 2 2 2 4 6" xfId="19985"/>
    <cellStyle name="SAPBEXHLevel3X 2 2 2 5" xfId="4197"/>
    <cellStyle name="SAPBEXHLevel3X 2 2 2 5 2" xfId="20276"/>
    <cellStyle name="SAPBEXHLevel3X 2 2 2 6" xfId="19276"/>
    <cellStyle name="SAPBEXHLevel3X 2 2 2 7" xfId="28345"/>
    <cellStyle name="SAPBEXHLevel3X 2 2 20" xfId="39535"/>
    <cellStyle name="SAPBEXHLevel3X 2 2 21" xfId="39660"/>
    <cellStyle name="SAPBEXHLevel3X 2 2 22" xfId="39782"/>
    <cellStyle name="SAPBEXHLevel3X 2 2 23" xfId="39901"/>
    <cellStyle name="SAPBEXHLevel3X 2 2 24" xfId="40014"/>
    <cellStyle name="SAPBEXHLevel3X 2 2 25" xfId="40121"/>
    <cellStyle name="SAPBEXHLevel3X 2 2 26" xfId="40210"/>
    <cellStyle name="SAPBEXHLevel3X 2 2 27" xfId="40305"/>
    <cellStyle name="SAPBEXHLevel3X 2 2 28" xfId="40386"/>
    <cellStyle name="SAPBEXHLevel3X 2 2 29" xfId="40447"/>
    <cellStyle name="SAPBEXHLevel3X 2 2 3" xfId="2152"/>
    <cellStyle name="SAPBEXHLevel3X 2 2 3 2" xfId="2909"/>
    <cellStyle name="SAPBEXHLevel3X 2 2 3 2 2" xfId="7496"/>
    <cellStyle name="SAPBEXHLevel3X 2 2 3 2 2 2" xfId="14663"/>
    <cellStyle name="SAPBEXHLevel3X 2 2 3 2 2 2 2" xfId="25374"/>
    <cellStyle name="SAPBEXHLevel3X 2 2 3 2 2 3" xfId="21633"/>
    <cellStyle name="SAPBEXHLevel3X 2 2 3 2 3" xfId="9676"/>
    <cellStyle name="SAPBEXHLevel3X 2 2 3 2 3 2" xfId="16324"/>
    <cellStyle name="SAPBEXHLevel3X 2 2 3 2 3 2 2" xfId="26438"/>
    <cellStyle name="SAPBEXHLevel3X 2 2 3 2 3 3" xfId="22906"/>
    <cellStyle name="SAPBEXHLevel3X 2 2 3 2 4" xfId="11628"/>
    <cellStyle name="SAPBEXHLevel3X 2 2 3 2 4 2" xfId="17955"/>
    <cellStyle name="SAPBEXHLevel3X 2 2 3 2 4 2 2" xfId="27454"/>
    <cellStyle name="SAPBEXHLevel3X 2 2 3 2 4 3" xfId="23882"/>
    <cellStyle name="SAPBEXHLevel3X 2 2 3 2 5" xfId="5230"/>
    <cellStyle name="SAPBEXHLevel3X 2 2 3 2 5 2" xfId="20761"/>
    <cellStyle name="SAPBEXHLevel3X 2 2 3 2 6" xfId="12804"/>
    <cellStyle name="SAPBEXHLevel3X 2 2 3 2 6 2" xfId="24574"/>
    <cellStyle name="SAPBEXHLevel3X 2 2 3 2 7" xfId="19588"/>
    <cellStyle name="SAPBEXHLevel3X 2 2 3 3" xfId="2743"/>
    <cellStyle name="SAPBEXHLevel3X 2 2 3 3 2" xfId="9522"/>
    <cellStyle name="SAPBEXHLevel3X 2 2 3 3 2 2" xfId="16173"/>
    <cellStyle name="SAPBEXHLevel3X 2 2 3 3 2 2 2" xfId="26311"/>
    <cellStyle name="SAPBEXHLevel3X 2 2 3 3 2 3" xfId="22787"/>
    <cellStyle name="SAPBEXHLevel3X 2 2 3 3 3" xfId="11482"/>
    <cellStyle name="SAPBEXHLevel3X 2 2 3 3 3 2" xfId="17810"/>
    <cellStyle name="SAPBEXHLevel3X 2 2 3 3 3 2 2" xfId="27330"/>
    <cellStyle name="SAPBEXHLevel3X 2 2 3 3 3 3" xfId="23766"/>
    <cellStyle name="SAPBEXHLevel3X 2 2 3 3 4" xfId="7341"/>
    <cellStyle name="SAPBEXHLevel3X 2 2 3 3 4 2" xfId="21500"/>
    <cellStyle name="SAPBEXHLevel3X 2 2 3 3 5" xfId="14514"/>
    <cellStyle name="SAPBEXHLevel3X 2 2 3 3 5 2" xfId="25249"/>
    <cellStyle name="SAPBEXHLevel3X 2 2 3 3 6" xfId="19471"/>
    <cellStyle name="SAPBEXHLevel3X 2 2 3 4" xfId="6749"/>
    <cellStyle name="SAPBEXHLevel3X 2 2 3 4 2" xfId="13925"/>
    <cellStyle name="SAPBEXHLevel3X 2 2 3 4 2 2" xfId="25024"/>
    <cellStyle name="SAPBEXHLevel3X 2 2 3 4 3" xfId="21269"/>
    <cellStyle name="SAPBEXHLevel3X 2 2 3 5" xfId="8932"/>
    <cellStyle name="SAPBEXHLevel3X 2 2 3 5 2" xfId="15872"/>
    <cellStyle name="SAPBEXHLevel3X 2 2 3 5 2 2" xfId="26084"/>
    <cellStyle name="SAPBEXHLevel3X 2 2 3 5 3" xfId="22571"/>
    <cellStyle name="SAPBEXHLevel3X 2 2 3 6" xfId="11036"/>
    <cellStyle name="SAPBEXHLevel3X 2 2 3 6 2" xfId="17366"/>
    <cellStyle name="SAPBEXHLevel3X 2 2 3 6 2 2" xfId="27107"/>
    <cellStyle name="SAPBEXHLevel3X 2 2 3 6 3" xfId="23554"/>
    <cellStyle name="SAPBEXHLevel3X 2 2 3 7" xfId="4451"/>
    <cellStyle name="SAPBEXHLevel3X 2 2 3 7 2" xfId="20495"/>
    <cellStyle name="SAPBEXHLevel3X 2 2 3 8" xfId="4634"/>
    <cellStyle name="SAPBEXHLevel3X 2 2 3 8 2" xfId="20632"/>
    <cellStyle name="SAPBEXHLevel3X 2 2 30" xfId="40489"/>
    <cellStyle name="SAPBEXHLevel3X 2 2 4" xfId="2719"/>
    <cellStyle name="SAPBEXHLevel3X 2 2 4 2" xfId="9498"/>
    <cellStyle name="SAPBEXHLevel3X 2 2 4 2 2" xfId="16149"/>
    <cellStyle name="SAPBEXHLevel3X 2 2 4 2 2 2" xfId="26288"/>
    <cellStyle name="SAPBEXHLevel3X 2 2 4 2 3" xfId="22764"/>
    <cellStyle name="SAPBEXHLevel3X 2 2 4 3" xfId="11458"/>
    <cellStyle name="SAPBEXHLevel3X 2 2 4 3 2" xfId="17786"/>
    <cellStyle name="SAPBEXHLevel3X 2 2 4 3 2 2" xfId="27307"/>
    <cellStyle name="SAPBEXHLevel3X 2 2 4 3 3" xfId="23743"/>
    <cellStyle name="SAPBEXHLevel3X 2 2 4 4" xfId="7317"/>
    <cellStyle name="SAPBEXHLevel3X 2 2 4 4 2" xfId="21476"/>
    <cellStyle name="SAPBEXHLevel3X 2 2 4 5" xfId="14490"/>
    <cellStyle name="SAPBEXHLevel3X 2 2 4 5 2" xfId="25226"/>
    <cellStyle name="SAPBEXHLevel3X 2 2 4 6" xfId="19448"/>
    <cellStyle name="SAPBEXHLevel3X 2 2 5" xfId="28140"/>
    <cellStyle name="SAPBEXHLevel3X 2 2 6" xfId="37565"/>
    <cellStyle name="SAPBEXHLevel3X 2 2 7" xfId="37693"/>
    <cellStyle name="SAPBEXHLevel3X 2 2 8" xfId="37833"/>
    <cellStyle name="SAPBEXHLevel3X 2 2 9" xfId="37981"/>
    <cellStyle name="SAPBEXHLevel3X 2 20" xfId="38242"/>
    <cellStyle name="SAPBEXHLevel3X 2 21" xfId="38384"/>
    <cellStyle name="SAPBEXHLevel3X 2 22" xfId="38527"/>
    <cellStyle name="SAPBEXHLevel3X 2 23" xfId="38670"/>
    <cellStyle name="SAPBEXHLevel3X 2 24" xfId="38813"/>
    <cellStyle name="SAPBEXHLevel3X 2 25" xfId="38957"/>
    <cellStyle name="SAPBEXHLevel3X 2 26" xfId="39483"/>
    <cellStyle name="SAPBEXHLevel3X 2 27" xfId="39548"/>
    <cellStyle name="SAPBEXHLevel3X 2 28" xfId="39505"/>
    <cellStyle name="SAPBEXHLevel3X 2 29" xfId="39320"/>
    <cellStyle name="SAPBEXHLevel3X 2 3" xfId="1079"/>
    <cellStyle name="SAPBEXHLevel3X 2 3 10" xfId="37876"/>
    <cellStyle name="SAPBEXHLevel3X 2 3 11" xfId="38020"/>
    <cellStyle name="SAPBEXHLevel3X 2 3 12" xfId="38163"/>
    <cellStyle name="SAPBEXHLevel3X 2 3 13" xfId="38304"/>
    <cellStyle name="SAPBEXHLevel3X 2 3 14" xfId="38446"/>
    <cellStyle name="SAPBEXHLevel3X 2 3 15" xfId="38589"/>
    <cellStyle name="SAPBEXHLevel3X 2 3 16" xfId="38732"/>
    <cellStyle name="SAPBEXHLevel3X 2 3 17" xfId="38875"/>
    <cellStyle name="SAPBEXHLevel3X 2 3 18" xfId="39019"/>
    <cellStyle name="SAPBEXHLevel3X 2 3 19" xfId="39160"/>
    <cellStyle name="SAPBEXHLevel3X 2 3 2" xfId="1719"/>
    <cellStyle name="SAPBEXHLevel3X 2 3 2 2" xfId="1433"/>
    <cellStyle name="SAPBEXHLevel3X 2 3 2 2 2" xfId="3352"/>
    <cellStyle name="SAPBEXHLevel3X 2 3 2 2 2 2" xfId="10107"/>
    <cellStyle name="SAPBEXHLevel3X 2 3 2 2 2 2 2" xfId="16649"/>
    <cellStyle name="SAPBEXHLevel3X 2 3 2 2 2 2 2 2" xfId="26689"/>
    <cellStyle name="SAPBEXHLevel3X 2 3 2 2 2 2 3" xfId="23147"/>
    <cellStyle name="SAPBEXHLevel3X 2 3 2 2 2 3" xfId="12037"/>
    <cellStyle name="SAPBEXHLevel3X 2 3 2 2 2 3 2" xfId="18362"/>
    <cellStyle name="SAPBEXHLevel3X 2 3 2 2 2 3 2 2" xfId="27701"/>
    <cellStyle name="SAPBEXHLevel3X 2 3 2 2 2 3 3" xfId="24119"/>
    <cellStyle name="SAPBEXHLevel3X 2 3 2 2 2 4" xfId="7928"/>
    <cellStyle name="SAPBEXHLevel3X 2 3 2 2 2 4 2" xfId="21932"/>
    <cellStyle name="SAPBEXHLevel3X 2 3 2 2 2 5" xfId="15086"/>
    <cellStyle name="SAPBEXHLevel3X 2 3 2 2 2 5 2" xfId="25621"/>
    <cellStyle name="SAPBEXHLevel3X 2 3 2 2 2 6" xfId="19825"/>
    <cellStyle name="SAPBEXHLevel3X 2 3 2 2 3" xfId="3825"/>
    <cellStyle name="SAPBEXHLevel3X 2 3 2 2 3 2" xfId="10580"/>
    <cellStyle name="SAPBEXHLevel3X 2 3 2 2 3 2 2" xfId="16972"/>
    <cellStyle name="SAPBEXHLevel3X 2 3 2 2 3 2 2 2" xfId="26961"/>
    <cellStyle name="SAPBEXHLevel3X 2 3 2 2 3 2 3" xfId="23413"/>
    <cellStyle name="SAPBEXHLevel3X 2 3 2 2 3 3" xfId="12510"/>
    <cellStyle name="SAPBEXHLevel3X 2 3 2 2 3 3 2" xfId="18833"/>
    <cellStyle name="SAPBEXHLevel3X 2 3 2 2 3 3 2 2" xfId="27971"/>
    <cellStyle name="SAPBEXHLevel3X 2 3 2 2 3 3 3" xfId="24383"/>
    <cellStyle name="SAPBEXHLevel3X 2 3 2 2 3 4" xfId="8375"/>
    <cellStyle name="SAPBEXHLevel3X 2 3 2 2 3 4 2" xfId="22369"/>
    <cellStyle name="SAPBEXHLevel3X 2 3 2 2 3 5" xfId="15557"/>
    <cellStyle name="SAPBEXHLevel3X 2 3 2 2 3 5 2" xfId="25891"/>
    <cellStyle name="SAPBEXHLevel3X 2 3 2 2 3 6" xfId="20089"/>
    <cellStyle name="SAPBEXHLevel3X 2 3 2 2 4" xfId="6214"/>
    <cellStyle name="SAPBEXHLevel3X 2 3 2 2 4 2" xfId="13452"/>
    <cellStyle name="SAPBEXHLevel3X 2 3 2 2 4 2 2" xfId="24890"/>
    <cellStyle name="SAPBEXHLevel3X 2 3 2 2 4 3" xfId="21140"/>
    <cellStyle name="SAPBEXHLevel3X 2 3 2 2 5" xfId="8486"/>
    <cellStyle name="SAPBEXHLevel3X 2 3 2 2 5 2" xfId="15708"/>
    <cellStyle name="SAPBEXHLevel3X 2 3 2 2 5 2 2" xfId="25964"/>
    <cellStyle name="SAPBEXHLevel3X 2 3 2 2 5 3" xfId="22457"/>
    <cellStyle name="SAPBEXHLevel3X 2 3 2 2 6" xfId="5848"/>
    <cellStyle name="SAPBEXHLevel3X 2 3 2 2 6 2" xfId="13127"/>
    <cellStyle name="SAPBEXHLevel3X 2 3 2 2 6 2 2" xfId="24752"/>
    <cellStyle name="SAPBEXHLevel3X 2 3 2 2 6 3" xfId="21003"/>
    <cellStyle name="SAPBEXHLevel3X 2 3 2 2 7" xfId="12672"/>
    <cellStyle name="SAPBEXHLevel3X 2 3 2 2 7 2" xfId="24466"/>
    <cellStyle name="SAPBEXHLevel3X 2 3 2 2 8" xfId="19149"/>
    <cellStyle name="SAPBEXHLevel3X 2 3 2 3" xfId="3089"/>
    <cellStyle name="SAPBEXHLevel3X 2 3 2 3 2" xfId="9855"/>
    <cellStyle name="SAPBEXHLevel3X 2 3 2 3 2 2" xfId="16473"/>
    <cellStyle name="SAPBEXHLevel3X 2 3 2 3 2 2 2" xfId="26552"/>
    <cellStyle name="SAPBEXHLevel3X 2 3 2 3 2 3" xfId="23010"/>
    <cellStyle name="SAPBEXHLevel3X 2 3 2 3 3" xfId="11792"/>
    <cellStyle name="SAPBEXHLevel3X 2 3 2 3 3 2" xfId="18117"/>
    <cellStyle name="SAPBEXHLevel3X 2 3 2 3 3 2 2" xfId="27566"/>
    <cellStyle name="SAPBEXHLevel3X 2 3 2 3 3 3" xfId="23984"/>
    <cellStyle name="SAPBEXHLevel3X 2 3 2 3 4" xfId="7676"/>
    <cellStyle name="SAPBEXHLevel3X 2 3 2 3 4 2" xfId="21759"/>
    <cellStyle name="SAPBEXHLevel3X 2 3 2 3 5" xfId="14840"/>
    <cellStyle name="SAPBEXHLevel3X 2 3 2 3 5 2" xfId="25486"/>
    <cellStyle name="SAPBEXHLevel3X 2 3 2 3 6" xfId="19690"/>
    <cellStyle name="SAPBEXHLevel3X 2 3 2 4" xfId="3594"/>
    <cellStyle name="SAPBEXHLevel3X 2 3 2 4 2" xfId="10349"/>
    <cellStyle name="SAPBEXHLevel3X 2 3 2 4 2 2" xfId="16816"/>
    <cellStyle name="SAPBEXHLevel3X 2 3 2 4 2 2 2" xfId="26826"/>
    <cellStyle name="SAPBEXHLevel3X 2 3 2 4 2 3" xfId="23278"/>
    <cellStyle name="SAPBEXHLevel3X 2 3 2 4 3" xfId="12279"/>
    <cellStyle name="SAPBEXHLevel3X 2 3 2 4 3 2" xfId="18602"/>
    <cellStyle name="SAPBEXHLevel3X 2 3 2 4 3 2 2" xfId="27836"/>
    <cellStyle name="SAPBEXHLevel3X 2 3 2 4 3 3" xfId="24248"/>
    <cellStyle name="SAPBEXHLevel3X 2 3 2 4 4" xfId="8170"/>
    <cellStyle name="SAPBEXHLevel3X 2 3 2 4 4 2" xfId="22167"/>
    <cellStyle name="SAPBEXHLevel3X 2 3 2 4 5" xfId="15326"/>
    <cellStyle name="SAPBEXHLevel3X 2 3 2 4 5 2" xfId="25756"/>
    <cellStyle name="SAPBEXHLevel3X 2 3 2 4 6" xfId="19954"/>
    <cellStyle name="SAPBEXHLevel3X 2 3 2 5" xfId="4303"/>
    <cellStyle name="SAPBEXHLevel3X 2 3 2 5 2" xfId="20357"/>
    <cellStyle name="SAPBEXHLevel3X 2 3 2 6" xfId="19245"/>
    <cellStyle name="SAPBEXHLevel3X 2 3 2 7" xfId="28314"/>
    <cellStyle name="SAPBEXHLevel3X 2 3 20" xfId="39294"/>
    <cellStyle name="SAPBEXHLevel3X 2 3 21" xfId="39435"/>
    <cellStyle name="SAPBEXHLevel3X 2 3 22" xfId="39569"/>
    <cellStyle name="SAPBEXHLevel3X 2 3 23" xfId="39697"/>
    <cellStyle name="SAPBEXHLevel3X 2 3 24" xfId="39815"/>
    <cellStyle name="SAPBEXHLevel3X 2 3 25" xfId="39933"/>
    <cellStyle name="SAPBEXHLevel3X 2 3 26" xfId="40046"/>
    <cellStyle name="SAPBEXHLevel3X 2 3 27" xfId="40148"/>
    <cellStyle name="SAPBEXHLevel3X 2 3 28" xfId="40246"/>
    <cellStyle name="SAPBEXHLevel3X 2 3 29" xfId="40338"/>
    <cellStyle name="SAPBEXHLevel3X 2 3 3" xfId="2344"/>
    <cellStyle name="SAPBEXHLevel3X 2 3 3 2" xfId="5380"/>
    <cellStyle name="SAPBEXHLevel3X 2 3 3 2 2" xfId="12905"/>
    <cellStyle name="SAPBEXHLevel3X 2 3 3 2 2 2" xfId="24645"/>
    <cellStyle name="SAPBEXHLevel3X 2 3 3 2 3" xfId="20862"/>
    <cellStyle name="SAPBEXHLevel3X 2 3 3 3" xfId="6941"/>
    <cellStyle name="SAPBEXHLevel3X 2 3 3 3 2" xfId="14115"/>
    <cellStyle name="SAPBEXHLevel3X 2 3 3 3 2 2" xfId="25094"/>
    <cellStyle name="SAPBEXHLevel3X 2 3 3 3 3" xfId="21336"/>
    <cellStyle name="SAPBEXHLevel3X 2 3 3 4" xfId="9124"/>
    <cellStyle name="SAPBEXHLevel3X 2 3 3 4 2" xfId="15974"/>
    <cellStyle name="SAPBEXHLevel3X 2 3 3 4 2 2" xfId="26156"/>
    <cellStyle name="SAPBEXHLevel3X 2 3 3 4 3" xfId="22640"/>
    <cellStyle name="SAPBEXHLevel3X 2 3 3 5" xfId="11152"/>
    <cellStyle name="SAPBEXHLevel3X 2 3 3 5 2" xfId="17481"/>
    <cellStyle name="SAPBEXHLevel3X 2 3 3 5 2 2" xfId="27176"/>
    <cellStyle name="SAPBEXHLevel3X 2 3 3 5 3" xfId="23620"/>
    <cellStyle name="SAPBEXHLevel3X 2 3 3 6" xfId="4417"/>
    <cellStyle name="SAPBEXHLevel3X 2 3 3 6 2" xfId="20461"/>
    <cellStyle name="SAPBEXHLevel3X 2 3 3 7" xfId="8471"/>
    <cellStyle name="SAPBEXHLevel3X 2 3 3 7 2" xfId="22452"/>
    <cellStyle name="SAPBEXHLevel3X 2 3 30" xfId="40411"/>
    <cellStyle name="SAPBEXHLevel3X 2 3 31" xfId="40468"/>
    <cellStyle name="SAPBEXHLevel3X 2 3 4" xfId="2824"/>
    <cellStyle name="SAPBEXHLevel3X 2 3 4 2" xfId="9595"/>
    <cellStyle name="SAPBEXHLevel3X 2 3 4 2 2" xfId="16246"/>
    <cellStyle name="SAPBEXHLevel3X 2 3 4 2 2 2" xfId="26372"/>
    <cellStyle name="SAPBEXHLevel3X 2 3 4 2 3" xfId="22847"/>
    <cellStyle name="SAPBEXHLevel3X 2 3 4 3" xfId="11550"/>
    <cellStyle name="SAPBEXHLevel3X 2 3 4 3 2" xfId="17877"/>
    <cellStyle name="SAPBEXHLevel3X 2 3 4 3 2 2" xfId="27388"/>
    <cellStyle name="SAPBEXHLevel3X 2 3 4 3 3" xfId="23823"/>
    <cellStyle name="SAPBEXHLevel3X 2 3 4 4" xfId="7414"/>
    <cellStyle name="SAPBEXHLevel3X 2 3 4 4 2" xfId="21567"/>
    <cellStyle name="SAPBEXHLevel3X 2 3 4 5" xfId="14582"/>
    <cellStyle name="SAPBEXHLevel3X 2 3 4 5 2" xfId="25308"/>
    <cellStyle name="SAPBEXHLevel3X 2 3 4 6" xfId="19529"/>
    <cellStyle name="SAPBEXHLevel3X 2 3 5" xfId="2781"/>
    <cellStyle name="SAPBEXHLevel3X 2 3 5 2" xfId="9553"/>
    <cellStyle name="SAPBEXHLevel3X 2 3 5 2 2" xfId="16204"/>
    <cellStyle name="SAPBEXHLevel3X 2 3 5 2 2 2" xfId="26332"/>
    <cellStyle name="SAPBEXHLevel3X 2 3 5 2 3" xfId="22807"/>
    <cellStyle name="SAPBEXHLevel3X 2 3 5 3" xfId="11508"/>
    <cellStyle name="SAPBEXHLevel3X 2 3 5 3 2" xfId="17836"/>
    <cellStyle name="SAPBEXHLevel3X 2 3 5 3 2 2" xfId="27349"/>
    <cellStyle name="SAPBEXHLevel3X 2 3 5 3 3" xfId="23784"/>
    <cellStyle name="SAPBEXHLevel3X 2 3 5 4" xfId="7371"/>
    <cellStyle name="SAPBEXHLevel3X 2 3 5 4 2" xfId="21526"/>
    <cellStyle name="SAPBEXHLevel3X 2 3 5 5" xfId="14540"/>
    <cellStyle name="SAPBEXHLevel3X 2 3 5 5 2" xfId="25268"/>
    <cellStyle name="SAPBEXHLevel3X 2 3 5 6" xfId="19489"/>
    <cellStyle name="SAPBEXHLevel3X 2 3 6" xfId="28179"/>
    <cellStyle name="SAPBEXHLevel3X 2 3 7" xfId="37462"/>
    <cellStyle name="SAPBEXHLevel3X 2 3 8" xfId="36954"/>
    <cellStyle name="SAPBEXHLevel3X 2 3 9" xfId="37737"/>
    <cellStyle name="SAPBEXHLevel3X 2 30" xfId="39093"/>
    <cellStyle name="SAPBEXHLevel3X 2 31" xfId="39606"/>
    <cellStyle name="SAPBEXHLevel3X 2 32" xfId="40288"/>
    <cellStyle name="SAPBEXHLevel3X 2 33" xfId="39744"/>
    <cellStyle name="SAPBEXHLevel3X 2 34" xfId="40070"/>
    <cellStyle name="SAPBEXHLevel3X 2 4" xfId="1140"/>
    <cellStyle name="SAPBEXHLevel3X 2 4 10" xfId="37249"/>
    <cellStyle name="SAPBEXHLevel3X 2 4 11" xfId="37399"/>
    <cellStyle name="SAPBEXHLevel3X 2 4 12" xfId="38069"/>
    <cellStyle name="SAPBEXHLevel3X 2 4 13" xfId="38211"/>
    <cellStyle name="SAPBEXHLevel3X 2 4 14" xfId="38352"/>
    <cellStyle name="SAPBEXHLevel3X 2 4 15" xfId="38495"/>
    <cellStyle name="SAPBEXHLevel3X 2 4 16" xfId="38637"/>
    <cellStyle name="SAPBEXHLevel3X 2 4 17" xfId="38781"/>
    <cellStyle name="SAPBEXHLevel3X 2 4 18" xfId="38926"/>
    <cellStyle name="SAPBEXHLevel3X 2 4 19" xfId="39069"/>
    <cellStyle name="SAPBEXHLevel3X 2 4 2" xfId="1759"/>
    <cellStyle name="SAPBEXHLevel3X 2 4 2 2" xfId="919"/>
    <cellStyle name="SAPBEXHLevel3X 2 4 2 2 2" xfId="3391"/>
    <cellStyle name="SAPBEXHLevel3X 2 4 2 2 2 2" xfId="10146"/>
    <cellStyle name="SAPBEXHLevel3X 2 4 2 2 2 2 2" xfId="16685"/>
    <cellStyle name="SAPBEXHLevel3X 2 4 2 2 2 2 2 2" xfId="26725"/>
    <cellStyle name="SAPBEXHLevel3X 2 4 2 2 2 2 3" xfId="23183"/>
    <cellStyle name="SAPBEXHLevel3X 2 4 2 2 2 3" xfId="12076"/>
    <cellStyle name="SAPBEXHLevel3X 2 4 2 2 2 3 2" xfId="18401"/>
    <cellStyle name="SAPBEXHLevel3X 2 4 2 2 2 3 2 2" xfId="27737"/>
    <cellStyle name="SAPBEXHLevel3X 2 4 2 2 2 3 3" xfId="24155"/>
    <cellStyle name="SAPBEXHLevel3X 2 4 2 2 2 4" xfId="7967"/>
    <cellStyle name="SAPBEXHLevel3X 2 4 2 2 2 4 2" xfId="21971"/>
    <cellStyle name="SAPBEXHLevel3X 2 4 2 2 2 5" xfId="15125"/>
    <cellStyle name="SAPBEXHLevel3X 2 4 2 2 2 5 2" xfId="25657"/>
    <cellStyle name="SAPBEXHLevel3X 2 4 2 2 2 6" xfId="19861"/>
    <cellStyle name="SAPBEXHLevel3X 2 4 2 2 3" xfId="3864"/>
    <cellStyle name="SAPBEXHLevel3X 2 4 2 2 3 2" xfId="10619"/>
    <cellStyle name="SAPBEXHLevel3X 2 4 2 2 3 2 2" xfId="17008"/>
    <cellStyle name="SAPBEXHLevel3X 2 4 2 2 3 2 2 2" xfId="26997"/>
    <cellStyle name="SAPBEXHLevel3X 2 4 2 2 3 2 3" xfId="23449"/>
    <cellStyle name="SAPBEXHLevel3X 2 4 2 2 3 3" xfId="12549"/>
    <cellStyle name="SAPBEXHLevel3X 2 4 2 2 3 3 2" xfId="18872"/>
    <cellStyle name="SAPBEXHLevel3X 2 4 2 2 3 3 2 2" xfId="28007"/>
    <cellStyle name="SAPBEXHLevel3X 2 4 2 2 3 3 3" xfId="24419"/>
    <cellStyle name="SAPBEXHLevel3X 2 4 2 2 3 4" xfId="8413"/>
    <cellStyle name="SAPBEXHLevel3X 2 4 2 2 3 4 2" xfId="22407"/>
    <cellStyle name="SAPBEXHLevel3X 2 4 2 2 3 5" xfId="15596"/>
    <cellStyle name="SAPBEXHLevel3X 2 4 2 2 3 5 2" xfId="25927"/>
    <cellStyle name="SAPBEXHLevel3X 2 4 2 2 3 6" xfId="20125"/>
    <cellStyle name="SAPBEXHLevel3X 2 4 2 2 4" xfId="5960"/>
    <cellStyle name="SAPBEXHLevel3X 2 4 2 2 4 2" xfId="13221"/>
    <cellStyle name="SAPBEXHLevel3X 2 4 2 2 4 2 2" xfId="24799"/>
    <cellStyle name="SAPBEXHLevel3X 2 4 2 2 4 3" xfId="21050"/>
    <cellStyle name="SAPBEXHLevel3X 2 4 2 2 5" xfId="6069"/>
    <cellStyle name="SAPBEXHLevel3X 2 4 2 2 5 2" xfId="13325"/>
    <cellStyle name="SAPBEXHLevel3X 2 4 2 2 5 2 2" xfId="24849"/>
    <cellStyle name="SAPBEXHLevel3X 2 4 2 2 5 3" xfId="21100"/>
    <cellStyle name="SAPBEXHLevel3X 2 4 2 2 6" xfId="5923"/>
    <cellStyle name="SAPBEXHLevel3X 2 4 2 2 6 2" xfId="13185"/>
    <cellStyle name="SAPBEXHLevel3X 2 4 2 2 6 2 2" xfId="24780"/>
    <cellStyle name="SAPBEXHLevel3X 2 4 2 2 6 3" xfId="21031"/>
    <cellStyle name="SAPBEXHLevel3X 2 4 2 2 7" xfId="4280"/>
    <cellStyle name="SAPBEXHLevel3X 2 4 2 2 7 2" xfId="20341"/>
    <cellStyle name="SAPBEXHLevel3X 2 4 2 2 8" xfId="19081"/>
    <cellStyle name="SAPBEXHLevel3X 2 4 2 3" xfId="3128"/>
    <cellStyle name="SAPBEXHLevel3X 2 4 2 3 2" xfId="9894"/>
    <cellStyle name="SAPBEXHLevel3X 2 4 2 3 2 2" xfId="16509"/>
    <cellStyle name="SAPBEXHLevel3X 2 4 2 3 2 2 2" xfId="26588"/>
    <cellStyle name="SAPBEXHLevel3X 2 4 2 3 2 3" xfId="23046"/>
    <cellStyle name="SAPBEXHLevel3X 2 4 2 3 3" xfId="11831"/>
    <cellStyle name="SAPBEXHLevel3X 2 4 2 3 3 2" xfId="18156"/>
    <cellStyle name="SAPBEXHLevel3X 2 4 2 3 3 2 2" xfId="27602"/>
    <cellStyle name="SAPBEXHLevel3X 2 4 2 3 3 3" xfId="24020"/>
    <cellStyle name="SAPBEXHLevel3X 2 4 2 3 4" xfId="7715"/>
    <cellStyle name="SAPBEXHLevel3X 2 4 2 3 4 2" xfId="21795"/>
    <cellStyle name="SAPBEXHLevel3X 2 4 2 3 5" xfId="14879"/>
    <cellStyle name="SAPBEXHLevel3X 2 4 2 3 5 2" xfId="25522"/>
    <cellStyle name="SAPBEXHLevel3X 2 4 2 3 6" xfId="19726"/>
    <cellStyle name="SAPBEXHLevel3X 2 4 2 4" xfId="3633"/>
    <cellStyle name="SAPBEXHLevel3X 2 4 2 4 2" xfId="10388"/>
    <cellStyle name="SAPBEXHLevel3X 2 4 2 4 2 2" xfId="16852"/>
    <cellStyle name="SAPBEXHLevel3X 2 4 2 4 2 2 2" xfId="26862"/>
    <cellStyle name="SAPBEXHLevel3X 2 4 2 4 2 3" xfId="23314"/>
    <cellStyle name="SAPBEXHLevel3X 2 4 2 4 3" xfId="12318"/>
    <cellStyle name="SAPBEXHLevel3X 2 4 2 4 3 2" xfId="18641"/>
    <cellStyle name="SAPBEXHLevel3X 2 4 2 4 3 2 2" xfId="27872"/>
    <cellStyle name="SAPBEXHLevel3X 2 4 2 4 3 3" xfId="24284"/>
    <cellStyle name="SAPBEXHLevel3X 2 4 2 4 4" xfId="8209"/>
    <cellStyle name="SAPBEXHLevel3X 2 4 2 4 4 2" xfId="22206"/>
    <cellStyle name="SAPBEXHLevel3X 2 4 2 4 5" xfId="15365"/>
    <cellStyle name="SAPBEXHLevel3X 2 4 2 4 5 2" xfId="25792"/>
    <cellStyle name="SAPBEXHLevel3X 2 4 2 4 6" xfId="19990"/>
    <cellStyle name="SAPBEXHLevel3X 2 4 2 5" xfId="4621"/>
    <cellStyle name="SAPBEXHLevel3X 2 4 2 5 2" xfId="20624"/>
    <cellStyle name="SAPBEXHLevel3X 2 4 2 6" xfId="19281"/>
    <cellStyle name="SAPBEXHLevel3X 2 4 2 7" xfId="28350"/>
    <cellStyle name="SAPBEXHLevel3X 2 4 20" xfId="39207"/>
    <cellStyle name="SAPBEXHLevel3X 2 4 21" xfId="39343"/>
    <cellStyle name="SAPBEXHLevel3X 2 4 22" xfId="39479"/>
    <cellStyle name="SAPBEXHLevel3X 2 4 23" xfId="39549"/>
    <cellStyle name="SAPBEXHLevel3X 2 4 24" xfId="39186"/>
    <cellStyle name="SAPBEXHLevel3X 2 4 25" xfId="39410"/>
    <cellStyle name="SAPBEXHLevel3X 2 4 26" xfId="39491"/>
    <cellStyle name="SAPBEXHLevel3X 2 4 27" xfId="39487"/>
    <cellStyle name="SAPBEXHLevel3X 2 4 28" xfId="40172"/>
    <cellStyle name="SAPBEXHLevel3X 2 4 29" xfId="40073"/>
    <cellStyle name="SAPBEXHLevel3X 2 4 3" xfId="2337"/>
    <cellStyle name="SAPBEXHLevel3X 2 4 3 2" xfId="5373"/>
    <cellStyle name="SAPBEXHLevel3X 2 4 3 2 2" xfId="12898"/>
    <cellStyle name="SAPBEXHLevel3X 2 4 3 2 2 2" xfId="24638"/>
    <cellStyle name="SAPBEXHLevel3X 2 4 3 2 3" xfId="20855"/>
    <cellStyle name="SAPBEXHLevel3X 2 4 3 3" xfId="6934"/>
    <cellStyle name="SAPBEXHLevel3X 2 4 3 3 2" xfId="14108"/>
    <cellStyle name="SAPBEXHLevel3X 2 4 3 3 2 2" xfId="25087"/>
    <cellStyle name="SAPBEXHLevel3X 2 4 3 3 3" xfId="21329"/>
    <cellStyle name="SAPBEXHLevel3X 2 4 3 4" xfId="9117"/>
    <cellStyle name="SAPBEXHLevel3X 2 4 3 4 2" xfId="15967"/>
    <cellStyle name="SAPBEXHLevel3X 2 4 3 4 2 2" xfId="26149"/>
    <cellStyle name="SAPBEXHLevel3X 2 4 3 4 3" xfId="22633"/>
    <cellStyle name="SAPBEXHLevel3X 2 4 3 5" xfId="11145"/>
    <cellStyle name="SAPBEXHLevel3X 2 4 3 5 2" xfId="17474"/>
    <cellStyle name="SAPBEXHLevel3X 2 4 3 5 2 2" xfId="27169"/>
    <cellStyle name="SAPBEXHLevel3X 2 4 3 5 3" xfId="23613"/>
    <cellStyle name="SAPBEXHLevel3X 2 4 3 6" xfId="4456"/>
    <cellStyle name="SAPBEXHLevel3X 2 4 3 6 2" xfId="20500"/>
    <cellStyle name="SAPBEXHLevel3X 2 4 3 7" xfId="4674"/>
    <cellStyle name="SAPBEXHLevel3X 2 4 3 7 2" xfId="20655"/>
    <cellStyle name="SAPBEXHLevel3X 2 4 30" xfId="40317"/>
    <cellStyle name="SAPBEXHLevel3X 2 4 31" xfId="40422"/>
    <cellStyle name="SAPBEXHLevel3X 2 4 4" xfId="2914"/>
    <cellStyle name="SAPBEXHLevel3X 2 4 4 2" xfId="9681"/>
    <cellStyle name="SAPBEXHLevel3X 2 4 4 2 2" xfId="16329"/>
    <cellStyle name="SAPBEXHLevel3X 2 4 4 2 2 2" xfId="26443"/>
    <cellStyle name="SAPBEXHLevel3X 2 4 4 2 3" xfId="22911"/>
    <cellStyle name="SAPBEXHLevel3X 2 4 4 3" xfId="11633"/>
    <cellStyle name="SAPBEXHLevel3X 2 4 4 3 2" xfId="17960"/>
    <cellStyle name="SAPBEXHLevel3X 2 4 4 3 2 2" xfId="27459"/>
    <cellStyle name="SAPBEXHLevel3X 2 4 4 3 3" xfId="23887"/>
    <cellStyle name="SAPBEXHLevel3X 2 4 4 4" xfId="7501"/>
    <cellStyle name="SAPBEXHLevel3X 2 4 4 4 2" xfId="21638"/>
    <cellStyle name="SAPBEXHLevel3X 2 4 4 5" xfId="14668"/>
    <cellStyle name="SAPBEXHLevel3X 2 4 4 5 2" xfId="25379"/>
    <cellStyle name="SAPBEXHLevel3X 2 4 4 6" xfId="19593"/>
    <cellStyle name="SAPBEXHLevel3X 2 4 5" xfId="2753"/>
    <cellStyle name="SAPBEXHLevel3X 2 4 5 2" xfId="9532"/>
    <cellStyle name="SAPBEXHLevel3X 2 4 5 2 2" xfId="16183"/>
    <cellStyle name="SAPBEXHLevel3X 2 4 5 2 2 2" xfId="26321"/>
    <cellStyle name="SAPBEXHLevel3X 2 4 5 2 3" xfId="22797"/>
    <cellStyle name="SAPBEXHLevel3X 2 4 5 3" xfId="11492"/>
    <cellStyle name="SAPBEXHLevel3X 2 4 5 3 2" xfId="17820"/>
    <cellStyle name="SAPBEXHLevel3X 2 4 5 3 2 2" xfId="27340"/>
    <cellStyle name="SAPBEXHLevel3X 2 4 5 3 3" xfId="23776"/>
    <cellStyle name="SAPBEXHLevel3X 2 4 5 4" xfId="7351"/>
    <cellStyle name="SAPBEXHLevel3X 2 4 5 4 2" xfId="21510"/>
    <cellStyle name="SAPBEXHLevel3X 2 4 5 5" xfId="14524"/>
    <cellStyle name="SAPBEXHLevel3X 2 4 5 5 2" xfId="25259"/>
    <cellStyle name="SAPBEXHLevel3X 2 4 5 6" xfId="19481"/>
    <cellStyle name="SAPBEXHLevel3X 2 4 6" xfId="28204"/>
    <cellStyle name="SAPBEXHLevel3X 2 4 7" xfId="37359"/>
    <cellStyle name="SAPBEXHLevel3X 2 4 8" xfId="37303"/>
    <cellStyle name="SAPBEXHLevel3X 2 4 9" xfId="37006"/>
    <cellStyle name="SAPBEXHLevel3X 2 5" xfId="1617"/>
    <cellStyle name="SAPBEXHLevel3X 2 5 2" xfId="1372"/>
    <cellStyle name="SAPBEXHLevel3X 2 5 2 2" xfId="3299"/>
    <cellStyle name="SAPBEXHLevel3X 2 5 2 2 2" xfId="10054"/>
    <cellStyle name="SAPBEXHLevel3X 2 5 2 2 2 2" xfId="16607"/>
    <cellStyle name="SAPBEXHLevel3X 2 5 2 2 2 2 2" xfId="26662"/>
    <cellStyle name="SAPBEXHLevel3X 2 5 2 2 2 3" xfId="23120"/>
    <cellStyle name="SAPBEXHLevel3X 2 5 2 2 3" xfId="11984"/>
    <cellStyle name="SAPBEXHLevel3X 2 5 2 2 3 2" xfId="18309"/>
    <cellStyle name="SAPBEXHLevel3X 2 5 2 2 3 2 2" xfId="27674"/>
    <cellStyle name="SAPBEXHLevel3X 2 5 2 2 3 3" xfId="24092"/>
    <cellStyle name="SAPBEXHLevel3X 2 5 2 2 4" xfId="7875"/>
    <cellStyle name="SAPBEXHLevel3X 2 5 2 2 4 2" xfId="21879"/>
    <cellStyle name="SAPBEXHLevel3X 2 5 2 2 5" xfId="15033"/>
    <cellStyle name="SAPBEXHLevel3X 2 5 2 2 5 2" xfId="25594"/>
    <cellStyle name="SAPBEXHLevel3X 2 5 2 2 6" xfId="19798"/>
    <cellStyle name="SAPBEXHLevel3X 2 5 2 3" xfId="3772"/>
    <cellStyle name="SAPBEXHLevel3X 2 5 2 3 2" xfId="10527"/>
    <cellStyle name="SAPBEXHLevel3X 2 5 2 3 2 2" xfId="16930"/>
    <cellStyle name="SAPBEXHLevel3X 2 5 2 3 2 2 2" xfId="26934"/>
    <cellStyle name="SAPBEXHLevel3X 2 5 2 3 2 3" xfId="23386"/>
    <cellStyle name="SAPBEXHLevel3X 2 5 2 3 3" xfId="12457"/>
    <cellStyle name="SAPBEXHLevel3X 2 5 2 3 3 2" xfId="18780"/>
    <cellStyle name="SAPBEXHLevel3X 2 5 2 3 3 2 2" xfId="27944"/>
    <cellStyle name="SAPBEXHLevel3X 2 5 2 3 3 3" xfId="24356"/>
    <cellStyle name="SAPBEXHLevel3X 2 5 2 3 4" xfId="8344"/>
    <cellStyle name="SAPBEXHLevel3X 2 5 2 3 4 2" xfId="22340"/>
    <cellStyle name="SAPBEXHLevel3X 2 5 2 3 5" xfId="15504"/>
    <cellStyle name="SAPBEXHLevel3X 2 5 2 3 5 2" xfId="25864"/>
    <cellStyle name="SAPBEXHLevel3X 2 5 2 3 6" xfId="20062"/>
    <cellStyle name="SAPBEXHLevel3X 2 5 2 4" xfId="6165"/>
    <cellStyle name="SAPBEXHLevel3X 2 5 2 4 2" xfId="13405"/>
    <cellStyle name="SAPBEXHLevel3X 2 5 2 4 2 2" xfId="24876"/>
    <cellStyle name="SAPBEXHLevel3X 2 5 2 4 3" xfId="21127"/>
    <cellStyle name="SAPBEXHLevel3X 2 5 2 5" xfId="5741"/>
    <cellStyle name="SAPBEXHLevel3X 2 5 2 5 2" xfId="13062"/>
    <cellStyle name="SAPBEXHLevel3X 2 5 2 5 2 2" xfId="24722"/>
    <cellStyle name="SAPBEXHLevel3X 2 5 2 5 3" xfId="20974"/>
    <cellStyle name="SAPBEXHLevel3X 2 5 2 6" xfId="5889"/>
    <cellStyle name="SAPBEXHLevel3X 2 5 2 6 2" xfId="13156"/>
    <cellStyle name="SAPBEXHLevel3X 2 5 2 6 2 2" xfId="24761"/>
    <cellStyle name="SAPBEXHLevel3X 2 5 2 6 3" xfId="21012"/>
    <cellStyle name="SAPBEXHLevel3X 2 5 2 7" xfId="12661"/>
    <cellStyle name="SAPBEXHLevel3X 2 5 2 7 2" xfId="24455"/>
    <cellStyle name="SAPBEXHLevel3X 2 5 2 8" xfId="19138"/>
    <cellStyle name="SAPBEXHLevel3X 2 5 3" xfId="3045"/>
    <cellStyle name="SAPBEXHLevel3X 2 5 3 2" xfId="9811"/>
    <cellStyle name="SAPBEXHLevel3X 2 5 3 2 2" xfId="16440"/>
    <cellStyle name="SAPBEXHLevel3X 2 5 3 2 2 2" xfId="26532"/>
    <cellStyle name="SAPBEXHLevel3X 2 5 3 2 3" xfId="22991"/>
    <cellStyle name="SAPBEXHLevel3X 2 5 3 3" xfId="11748"/>
    <cellStyle name="SAPBEXHLevel3X 2 5 3 3 2" xfId="18074"/>
    <cellStyle name="SAPBEXHLevel3X 2 5 3 3 2 2" xfId="27547"/>
    <cellStyle name="SAPBEXHLevel3X 2 5 3 3 3" xfId="23966"/>
    <cellStyle name="SAPBEXHLevel3X 2 5 3 4" xfId="7632"/>
    <cellStyle name="SAPBEXHLevel3X 2 5 3 4 2" xfId="21733"/>
    <cellStyle name="SAPBEXHLevel3X 2 5 3 5" xfId="14797"/>
    <cellStyle name="SAPBEXHLevel3X 2 5 3 5 2" xfId="25467"/>
    <cellStyle name="SAPBEXHLevel3X 2 5 3 6" xfId="19672"/>
    <cellStyle name="SAPBEXHLevel3X 2 5 4" xfId="3560"/>
    <cellStyle name="SAPBEXHLevel3X 2 5 4 2" xfId="10315"/>
    <cellStyle name="SAPBEXHLevel3X 2 5 4 2 2" xfId="16793"/>
    <cellStyle name="SAPBEXHLevel3X 2 5 4 2 2 2" xfId="26809"/>
    <cellStyle name="SAPBEXHLevel3X 2 5 4 2 3" xfId="23261"/>
    <cellStyle name="SAPBEXHLevel3X 2 5 4 3" xfId="12245"/>
    <cellStyle name="SAPBEXHLevel3X 2 5 4 3 2" xfId="18568"/>
    <cellStyle name="SAPBEXHLevel3X 2 5 4 3 2 2" xfId="27819"/>
    <cellStyle name="SAPBEXHLevel3X 2 5 4 3 3" xfId="24231"/>
    <cellStyle name="SAPBEXHLevel3X 2 5 4 4" xfId="8136"/>
    <cellStyle name="SAPBEXHLevel3X 2 5 4 4 2" xfId="22133"/>
    <cellStyle name="SAPBEXHLevel3X 2 5 4 5" xfId="15292"/>
    <cellStyle name="SAPBEXHLevel3X 2 5 4 5 2" xfId="25739"/>
    <cellStyle name="SAPBEXHLevel3X 2 5 4 6" xfId="19937"/>
    <cellStyle name="SAPBEXHLevel3X 2 5 5" xfId="4047"/>
    <cellStyle name="SAPBEXHLevel3X 2 5 5 2" xfId="20200"/>
    <cellStyle name="SAPBEXHLevel3X 2 5 6" xfId="19217"/>
    <cellStyle name="SAPBEXHLevel3X 2 5 7" xfId="28272"/>
    <cellStyle name="SAPBEXHLevel3X 2 6" xfId="2380"/>
    <cellStyle name="SAPBEXHLevel3X 2 6 2" xfId="5411"/>
    <cellStyle name="SAPBEXHLevel3X 2 6 2 2" xfId="12918"/>
    <cellStyle name="SAPBEXHLevel3X 2 6 2 2 2" xfId="24655"/>
    <cellStyle name="SAPBEXHLevel3X 2 6 2 3" xfId="20874"/>
    <cellStyle name="SAPBEXHLevel3X 2 6 3" xfId="6977"/>
    <cellStyle name="SAPBEXHLevel3X 2 6 3 2" xfId="14151"/>
    <cellStyle name="SAPBEXHLevel3X 2 6 3 2 2" xfId="25104"/>
    <cellStyle name="SAPBEXHLevel3X 2 6 3 3" xfId="21346"/>
    <cellStyle name="SAPBEXHLevel3X 2 6 4" xfId="9160"/>
    <cellStyle name="SAPBEXHLevel3X 2 6 4 2" xfId="15987"/>
    <cellStyle name="SAPBEXHLevel3X 2 6 4 2 2" xfId="26166"/>
    <cellStyle name="SAPBEXHLevel3X 2 6 4 3" xfId="22650"/>
    <cellStyle name="SAPBEXHLevel3X 2 6 5" xfId="11181"/>
    <cellStyle name="SAPBEXHLevel3X 2 6 5 2" xfId="17510"/>
    <cellStyle name="SAPBEXHLevel3X 2 6 5 2 2" xfId="27186"/>
    <cellStyle name="SAPBEXHLevel3X 2 6 5 3" xfId="23630"/>
    <cellStyle name="SAPBEXHLevel3X 2 6 6" xfId="4381"/>
    <cellStyle name="SAPBEXHLevel3X 2 6 6 2" xfId="20425"/>
    <cellStyle name="SAPBEXHLevel3X 2 6 7" xfId="4218"/>
    <cellStyle name="SAPBEXHLevel3X 2 6 7 2" xfId="20292"/>
    <cellStyle name="SAPBEXHLevel3X 2 7" xfId="2661"/>
    <cellStyle name="SAPBEXHLevel3X 2 7 2" xfId="9440"/>
    <cellStyle name="SAPBEXHLevel3X 2 7 2 2" xfId="16091"/>
    <cellStyle name="SAPBEXHLevel3X 2 7 2 2 2" xfId="26243"/>
    <cellStyle name="SAPBEXHLevel3X 2 7 2 3" xfId="22724"/>
    <cellStyle name="SAPBEXHLevel3X 2 7 3" xfId="11400"/>
    <cellStyle name="SAPBEXHLevel3X 2 7 3 2" xfId="17728"/>
    <cellStyle name="SAPBEXHLevel3X 2 7 3 2 2" xfId="27262"/>
    <cellStyle name="SAPBEXHLevel3X 2 7 3 3" xfId="23703"/>
    <cellStyle name="SAPBEXHLevel3X 2 7 4" xfId="7259"/>
    <cellStyle name="SAPBEXHLevel3X 2 7 4 2" xfId="21423"/>
    <cellStyle name="SAPBEXHLevel3X 2 7 5" xfId="14432"/>
    <cellStyle name="SAPBEXHLevel3X 2 7 5 2" xfId="25181"/>
    <cellStyle name="SAPBEXHLevel3X 2 7 6" xfId="19408"/>
    <cellStyle name="SAPBEXHLevel3X 2 8" xfId="19033"/>
    <cellStyle name="SAPBEXHLevel3X 2 9" xfId="28087"/>
    <cellStyle name="SAPBEXHLevel3X 20" xfId="37279"/>
    <cellStyle name="SAPBEXHLevel3X 21" xfId="37379"/>
    <cellStyle name="SAPBEXHLevel3X 22" xfId="38096"/>
    <cellStyle name="SAPBEXHLevel3X 23" xfId="38237"/>
    <cellStyle name="SAPBEXHLevel3X 24" xfId="38379"/>
    <cellStyle name="SAPBEXHLevel3X 25" xfId="39098"/>
    <cellStyle name="SAPBEXHLevel3X 26" xfId="38665"/>
    <cellStyle name="SAPBEXHLevel3X 27" xfId="39371"/>
    <cellStyle name="SAPBEXHLevel3X 28" xfId="38952"/>
    <cellStyle name="SAPBEXHLevel3X 29" xfId="40106"/>
    <cellStyle name="SAPBEXHLevel3X 3" xfId="577"/>
    <cellStyle name="SAPBEXHLevel3X 3 2" xfId="1829"/>
    <cellStyle name="SAPBEXHLevel3X 3 2 2" xfId="1991"/>
    <cellStyle name="SAPBEXHLevel3X 3 2 2 2" xfId="3445"/>
    <cellStyle name="SAPBEXHLevel3X 3 2 2 2 2" xfId="10200"/>
    <cellStyle name="SAPBEXHLevel3X 3 2 2 2 2 2" xfId="16718"/>
    <cellStyle name="SAPBEXHLevel3X 3 2 2 2 2 2 2" xfId="26745"/>
    <cellStyle name="SAPBEXHLevel3X 3 2 2 2 2 3" xfId="23203"/>
    <cellStyle name="SAPBEXHLevel3X 3 2 2 2 3" xfId="12130"/>
    <cellStyle name="SAPBEXHLevel3X 3 2 2 2 3 2" xfId="18455"/>
    <cellStyle name="SAPBEXHLevel3X 3 2 2 2 3 2 2" xfId="27757"/>
    <cellStyle name="SAPBEXHLevel3X 3 2 2 2 3 3" xfId="24175"/>
    <cellStyle name="SAPBEXHLevel3X 3 2 2 2 4" xfId="8021"/>
    <cellStyle name="SAPBEXHLevel3X 3 2 2 2 4 2" xfId="22025"/>
    <cellStyle name="SAPBEXHLevel3X 3 2 2 2 5" xfId="15179"/>
    <cellStyle name="SAPBEXHLevel3X 3 2 2 2 5 2" xfId="25677"/>
    <cellStyle name="SAPBEXHLevel3X 3 2 2 2 6" xfId="19881"/>
    <cellStyle name="SAPBEXHLevel3X 3 2 2 3" xfId="3918"/>
    <cellStyle name="SAPBEXHLevel3X 3 2 2 3 2" xfId="10673"/>
    <cellStyle name="SAPBEXHLevel3X 3 2 2 3 2 2" xfId="17041"/>
    <cellStyle name="SAPBEXHLevel3X 3 2 2 3 2 2 2" xfId="27017"/>
    <cellStyle name="SAPBEXHLevel3X 3 2 2 3 2 3" xfId="23469"/>
    <cellStyle name="SAPBEXHLevel3X 3 2 2 3 3" xfId="12603"/>
    <cellStyle name="SAPBEXHLevel3X 3 2 2 3 3 2" xfId="18926"/>
    <cellStyle name="SAPBEXHLevel3X 3 2 2 3 3 2 2" xfId="28027"/>
    <cellStyle name="SAPBEXHLevel3X 3 2 2 3 3 3" xfId="24439"/>
    <cellStyle name="SAPBEXHLevel3X 3 2 2 3 4" xfId="8439"/>
    <cellStyle name="SAPBEXHLevel3X 3 2 2 3 4 2" xfId="22429"/>
    <cellStyle name="SAPBEXHLevel3X 3 2 2 3 5" xfId="15650"/>
    <cellStyle name="SAPBEXHLevel3X 3 2 2 3 5 2" xfId="25947"/>
    <cellStyle name="SAPBEXHLevel3X 3 2 2 3 6" xfId="20145"/>
    <cellStyle name="SAPBEXHLevel3X 3 2 2 4" xfId="6588"/>
    <cellStyle name="SAPBEXHLevel3X 3 2 2 4 2" xfId="13766"/>
    <cellStyle name="SAPBEXHLevel3X 3 2 2 4 2 2" xfId="24949"/>
    <cellStyle name="SAPBEXHLevel3X 3 2 2 4 3" xfId="21199"/>
    <cellStyle name="SAPBEXHLevel3X 3 2 2 5" xfId="8771"/>
    <cellStyle name="SAPBEXHLevel3X 3 2 2 5 2" xfId="15777"/>
    <cellStyle name="SAPBEXHLevel3X 3 2 2 5 2 2" xfId="26007"/>
    <cellStyle name="SAPBEXHLevel3X 3 2 2 5 3" xfId="22499"/>
    <cellStyle name="SAPBEXHLevel3X 3 2 2 6" xfId="10885"/>
    <cellStyle name="SAPBEXHLevel3X 3 2 2 6 2" xfId="17217"/>
    <cellStyle name="SAPBEXHLevel3X 3 2 2 6 2 2" xfId="27033"/>
    <cellStyle name="SAPBEXHLevel3X 3 2 2 6 3" xfId="23485"/>
    <cellStyle name="SAPBEXHLevel3X 3 2 2 7" xfId="12709"/>
    <cellStyle name="SAPBEXHLevel3X 3 2 2 7 2" xfId="24497"/>
    <cellStyle name="SAPBEXHLevel3X 3 2 2 8" xfId="19316"/>
    <cellStyle name="SAPBEXHLevel3X 3 2 3" xfId="3185"/>
    <cellStyle name="SAPBEXHLevel3X 3 2 3 2" xfId="9948"/>
    <cellStyle name="SAPBEXHLevel3X 3 2 3 2 2" xfId="16542"/>
    <cellStyle name="SAPBEXHLevel3X 3 2 3 2 2 2" xfId="26608"/>
    <cellStyle name="SAPBEXHLevel3X 3 2 3 2 3" xfId="23066"/>
    <cellStyle name="SAPBEXHLevel3X 3 2 3 3" xfId="11885"/>
    <cellStyle name="SAPBEXHLevel3X 3 2 3 3 2" xfId="18210"/>
    <cellStyle name="SAPBEXHLevel3X 3 2 3 3 2 2" xfId="27622"/>
    <cellStyle name="SAPBEXHLevel3X 3 2 3 3 3" xfId="24040"/>
    <cellStyle name="SAPBEXHLevel3X 3 2 3 4" xfId="7770"/>
    <cellStyle name="SAPBEXHLevel3X 3 2 3 4 2" xfId="21815"/>
    <cellStyle name="SAPBEXHLevel3X 3 2 3 5" xfId="14933"/>
    <cellStyle name="SAPBEXHLevel3X 3 2 3 5 2" xfId="25542"/>
    <cellStyle name="SAPBEXHLevel3X 3 2 3 6" xfId="19746"/>
    <cellStyle name="SAPBEXHLevel3X 3 2 4" xfId="3674"/>
    <cellStyle name="SAPBEXHLevel3X 3 2 4 2" xfId="10429"/>
    <cellStyle name="SAPBEXHLevel3X 3 2 4 2 2" xfId="16872"/>
    <cellStyle name="SAPBEXHLevel3X 3 2 4 2 2 2" xfId="26882"/>
    <cellStyle name="SAPBEXHLevel3X 3 2 4 2 3" xfId="23334"/>
    <cellStyle name="SAPBEXHLevel3X 3 2 4 3" xfId="12359"/>
    <cellStyle name="SAPBEXHLevel3X 3 2 4 3 2" xfId="18682"/>
    <cellStyle name="SAPBEXHLevel3X 3 2 4 3 2 2" xfId="27892"/>
    <cellStyle name="SAPBEXHLevel3X 3 2 4 3 3" xfId="24304"/>
    <cellStyle name="SAPBEXHLevel3X 3 2 4 4" xfId="8250"/>
    <cellStyle name="SAPBEXHLevel3X 3 2 4 4 2" xfId="22247"/>
    <cellStyle name="SAPBEXHLevel3X 3 2 4 5" xfId="15406"/>
    <cellStyle name="SAPBEXHLevel3X 3 2 4 5 2" xfId="25812"/>
    <cellStyle name="SAPBEXHLevel3X 3 2 4 6" xfId="20010"/>
    <cellStyle name="SAPBEXHLevel3X 3 2 5" xfId="4142"/>
    <cellStyle name="SAPBEXHLevel3X 3 2 5 2" xfId="20255"/>
    <cellStyle name="SAPBEXHLevel3X 3 2 6" xfId="19301"/>
    <cellStyle name="SAPBEXHLevel3X 3 2 7" xfId="28383"/>
    <cellStyle name="SAPBEXHLevel3X 3 3" xfId="2280"/>
    <cellStyle name="SAPBEXHLevel3X 3 3 2" xfId="2989"/>
    <cellStyle name="SAPBEXHLevel3X 3 3 2 2" xfId="7576"/>
    <cellStyle name="SAPBEXHLevel3X 3 3 2 2 2" xfId="14743"/>
    <cellStyle name="SAPBEXHLevel3X 3 3 2 2 2 2" xfId="25435"/>
    <cellStyle name="SAPBEXHLevel3X 3 3 2 2 3" xfId="21702"/>
    <cellStyle name="SAPBEXHLevel3X 3 3 2 3" xfId="9756"/>
    <cellStyle name="SAPBEXHLevel3X 3 3 2 3 2" xfId="16401"/>
    <cellStyle name="SAPBEXHLevel3X 3 3 2 3 2 2" xfId="26499"/>
    <cellStyle name="SAPBEXHLevel3X 3 3 2 3 3" xfId="22960"/>
    <cellStyle name="SAPBEXHLevel3X 3 3 2 4" xfId="11705"/>
    <cellStyle name="SAPBEXHLevel3X 3 3 2 4 2" xfId="18032"/>
    <cellStyle name="SAPBEXHLevel3X 3 3 2 4 2 2" xfId="27515"/>
    <cellStyle name="SAPBEXHLevel3X 3 3 2 4 3" xfId="23936"/>
    <cellStyle name="SAPBEXHLevel3X 3 3 2 5" xfId="5333"/>
    <cellStyle name="SAPBEXHLevel3X 3 3 2 5 2" xfId="20833"/>
    <cellStyle name="SAPBEXHLevel3X 3 3 2 6" xfId="12878"/>
    <cellStyle name="SAPBEXHLevel3X 3 3 2 6 2" xfId="24625"/>
    <cellStyle name="SAPBEXHLevel3X 3 3 2 7" xfId="19642"/>
    <cellStyle name="SAPBEXHLevel3X 3 3 3" xfId="3521"/>
    <cellStyle name="SAPBEXHLevel3X 3 3 3 2" xfId="10276"/>
    <cellStyle name="SAPBEXHLevel3X 3 3 3 2 2" xfId="16758"/>
    <cellStyle name="SAPBEXHLevel3X 3 3 3 2 2 2" xfId="26780"/>
    <cellStyle name="SAPBEXHLevel3X 3 3 3 2 3" xfId="23234"/>
    <cellStyle name="SAPBEXHLevel3X 3 3 3 3" xfId="12206"/>
    <cellStyle name="SAPBEXHLevel3X 3 3 3 3 2" xfId="18530"/>
    <cellStyle name="SAPBEXHLevel3X 3 3 3 3 2 2" xfId="27791"/>
    <cellStyle name="SAPBEXHLevel3X 3 3 3 3 3" xfId="24205"/>
    <cellStyle name="SAPBEXHLevel3X 3 3 3 4" xfId="8097"/>
    <cellStyle name="SAPBEXHLevel3X 3 3 3 4 2" xfId="22096"/>
    <cellStyle name="SAPBEXHLevel3X 3 3 3 5" xfId="15254"/>
    <cellStyle name="SAPBEXHLevel3X 3 3 3 5 2" xfId="25711"/>
    <cellStyle name="SAPBEXHLevel3X 3 3 3 6" xfId="19911"/>
    <cellStyle name="SAPBEXHLevel3X 3 3 4" xfId="6877"/>
    <cellStyle name="SAPBEXHLevel3X 3 3 4 2" xfId="14051"/>
    <cellStyle name="SAPBEXHLevel3X 3 3 4 2 2" xfId="25074"/>
    <cellStyle name="SAPBEXHLevel3X 3 3 4 3" xfId="21316"/>
    <cellStyle name="SAPBEXHLevel3X 3 3 5" xfId="9060"/>
    <cellStyle name="SAPBEXHLevel3X 3 3 5 2" xfId="15947"/>
    <cellStyle name="SAPBEXHLevel3X 3 3 5 2 2" xfId="26136"/>
    <cellStyle name="SAPBEXHLevel3X 3 3 5 3" xfId="22620"/>
    <cellStyle name="SAPBEXHLevel3X 3 3 6" xfId="11121"/>
    <cellStyle name="SAPBEXHLevel3X 3 3 6 2" xfId="17450"/>
    <cellStyle name="SAPBEXHLevel3X 3 3 6 2 2" xfId="27156"/>
    <cellStyle name="SAPBEXHLevel3X 3 3 6 3" xfId="23600"/>
    <cellStyle name="SAPBEXHLevel3X 3 3 7" xfId="4527"/>
    <cellStyle name="SAPBEXHLevel3X 3 3 7 2" xfId="20560"/>
    <cellStyle name="SAPBEXHLevel3X 3 3 8" xfId="4693"/>
    <cellStyle name="SAPBEXHLevel3X 3 3 8 2" xfId="20663"/>
    <cellStyle name="SAPBEXHLevel3X 3 4" xfId="2718"/>
    <cellStyle name="SAPBEXHLevel3X 3 4 2" xfId="9497"/>
    <cellStyle name="SAPBEXHLevel3X 3 4 2 2" xfId="16148"/>
    <cellStyle name="SAPBEXHLevel3X 3 4 2 2 2" xfId="26287"/>
    <cellStyle name="SAPBEXHLevel3X 3 4 2 3" xfId="22763"/>
    <cellStyle name="SAPBEXHLevel3X 3 4 3" xfId="11457"/>
    <cellStyle name="SAPBEXHLevel3X 3 4 3 2" xfId="17785"/>
    <cellStyle name="SAPBEXHLevel3X 3 4 3 2 2" xfId="27306"/>
    <cellStyle name="SAPBEXHLevel3X 3 4 3 3" xfId="23742"/>
    <cellStyle name="SAPBEXHLevel3X 3 4 4" xfId="7316"/>
    <cellStyle name="SAPBEXHLevel3X 3 4 4 2" xfId="21475"/>
    <cellStyle name="SAPBEXHLevel3X 3 4 5" xfId="14489"/>
    <cellStyle name="SAPBEXHLevel3X 3 4 5 2" xfId="25225"/>
    <cellStyle name="SAPBEXHLevel3X 3 4 6" xfId="19447"/>
    <cellStyle name="SAPBEXHLevel3X 3 5" xfId="28139"/>
    <cellStyle name="SAPBEXHLevel3X 30" xfId="38946"/>
    <cellStyle name="SAPBEXHLevel3X 31" xfId="39425"/>
    <cellStyle name="SAPBEXHLevel3X 32" xfId="39460"/>
    <cellStyle name="SAPBEXHLevel3X 33" xfId="40432"/>
    <cellStyle name="SAPBEXHLevel3X 4" xfId="1616"/>
    <cellStyle name="SAPBEXHLevel3X 4 2" xfId="912"/>
    <cellStyle name="SAPBEXHLevel3X 4 2 2" xfId="3298"/>
    <cellStyle name="SAPBEXHLevel3X 4 2 2 2" xfId="10053"/>
    <cellStyle name="SAPBEXHLevel3X 4 2 2 2 2" xfId="16606"/>
    <cellStyle name="SAPBEXHLevel3X 4 2 2 2 2 2" xfId="26661"/>
    <cellStyle name="SAPBEXHLevel3X 4 2 2 2 3" xfId="23119"/>
    <cellStyle name="SAPBEXHLevel3X 4 2 2 3" xfId="11983"/>
    <cellStyle name="SAPBEXHLevel3X 4 2 2 3 2" xfId="18308"/>
    <cellStyle name="SAPBEXHLevel3X 4 2 2 3 2 2" xfId="27673"/>
    <cellStyle name="SAPBEXHLevel3X 4 2 2 3 3" xfId="24091"/>
    <cellStyle name="SAPBEXHLevel3X 4 2 2 4" xfId="7874"/>
    <cellStyle name="SAPBEXHLevel3X 4 2 2 4 2" xfId="21878"/>
    <cellStyle name="SAPBEXHLevel3X 4 2 2 5" xfId="15032"/>
    <cellStyle name="SAPBEXHLevel3X 4 2 2 5 2" xfId="25593"/>
    <cellStyle name="SAPBEXHLevel3X 4 2 2 6" xfId="19797"/>
    <cellStyle name="SAPBEXHLevel3X 4 2 3" xfId="3771"/>
    <cellStyle name="SAPBEXHLevel3X 4 2 3 2" xfId="10526"/>
    <cellStyle name="SAPBEXHLevel3X 4 2 3 2 2" xfId="16929"/>
    <cellStyle name="SAPBEXHLevel3X 4 2 3 2 2 2" xfId="26933"/>
    <cellStyle name="SAPBEXHLevel3X 4 2 3 2 3" xfId="23385"/>
    <cellStyle name="SAPBEXHLevel3X 4 2 3 3" xfId="12456"/>
    <cellStyle name="SAPBEXHLevel3X 4 2 3 3 2" xfId="18779"/>
    <cellStyle name="SAPBEXHLevel3X 4 2 3 3 2 2" xfId="27943"/>
    <cellStyle name="SAPBEXHLevel3X 4 2 3 3 3" xfId="24355"/>
    <cellStyle name="SAPBEXHLevel3X 4 2 3 4" xfId="8343"/>
    <cellStyle name="SAPBEXHLevel3X 4 2 3 4 2" xfId="22339"/>
    <cellStyle name="SAPBEXHLevel3X 4 2 3 5" xfId="15503"/>
    <cellStyle name="SAPBEXHLevel3X 4 2 3 5 2" xfId="25863"/>
    <cellStyle name="SAPBEXHLevel3X 4 2 3 6" xfId="20061"/>
    <cellStyle name="SAPBEXHLevel3X 4 2 4" xfId="5953"/>
    <cellStyle name="SAPBEXHLevel3X 4 2 4 2" xfId="13214"/>
    <cellStyle name="SAPBEXHLevel3X 4 2 4 2 2" xfId="24794"/>
    <cellStyle name="SAPBEXHLevel3X 4 2 4 3" xfId="21045"/>
    <cellStyle name="SAPBEXHLevel3X 4 2 5" xfId="5920"/>
    <cellStyle name="SAPBEXHLevel3X 4 2 5 2" xfId="13182"/>
    <cellStyle name="SAPBEXHLevel3X 4 2 5 2 2" xfId="24778"/>
    <cellStyle name="SAPBEXHLevel3X 4 2 5 3" xfId="21029"/>
    <cellStyle name="SAPBEXHLevel3X 4 2 6" xfId="5748"/>
    <cellStyle name="SAPBEXHLevel3X 4 2 6 2" xfId="13067"/>
    <cellStyle name="SAPBEXHLevel3X 4 2 6 2 2" xfId="24726"/>
    <cellStyle name="SAPBEXHLevel3X 4 2 6 3" xfId="20977"/>
    <cellStyle name="SAPBEXHLevel3X 4 2 7" xfId="4189"/>
    <cellStyle name="SAPBEXHLevel3X 4 2 7 2" xfId="20272"/>
    <cellStyle name="SAPBEXHLevel3X 4 2 8" xfId="19076"/>
    <cellStyle name="SAPBEXHLevel3X 4 3" xfId="2823"/>
    <cellStyle name="SAPBEXHLevel3X 4 3 2" xfId="9594"/>
    <cellStyle name="SAPBEXHLevel3X 4 3 2 2" xfId="16245"/>
    <cellStyle name="SAPBEXHLevel3X 4 3 2 2 2" xfId="26371"/>
    <cellStyle name="SAPBEXHLevel3X 4 3 2 3" xfId="22846"/>
    <cellStyle name="SAPBEXHLevel3X 4 3 3" xfId="11549"/>
    <cellStyle name="SAPBEXHLevel3X 4 3 3 2" xfId="17876"/>
    <cellStyle name="SAPBEXHLevel3X 4 3 3 2 2" xfId="27387"/>
    <cellStyle name="SAPBEXHLevel3X 4 3 3 3" xfId="23822"/>
    <cellStyle name="SAPBEXHLevel3X 4 3 4" xfId="7413"/>
    <cellStyle name="SAPBEXHLevel3X 4 3 4 2" xfId="21566"/>
    <cellStyle name="SAPBEXHLevel3X 4 3 5" xfId="14581"/>
    <cellStyle name="SAPBEXHLevel3X 4 3 5 2" xfId="25307"/>
    <cellStyle name="SAPBEXHLevel3X 4 3 6" xfId="19528"/>
    <cellStyle name="SAPBEXHLevel3X 4 4" xfId="2927"/>
    <cellStyle name="SAPBEXHLevel3X 4 4 2" xfId="9694"/>
    <cellStyle name="SAPBEXHLevel3X 4 4 2 2" xfId="16342"/>
    <cellStyle name="SAPBEXHLevel3X 4 4 2 2 2" xfId="26455"/>
    <cellStyle name="SAPBEXHLevel3X 4 4 2 3" xfId="22923"/>
    <cellStyle name="SAPBEXHLevel3X 4 4 3" xfId="11646"/>
    <cellStyle name="SAPBEXHLevel3X 4 4 3 2" xfId="17973"/>
    <cellStyle name="SAPBEXHLevel3X 4 4 3 2 2" xfId="27471"/>
    <cellStyle name="SAPBEXHLevel3X 4 4 3 3" xfId="23899"/>
    <cellStyle name="SAPBEXHLevel3X 4 4 4" xfId="7514"/>
    <cellStyle name="SAPBEXHLevel3X 4 4 4 2" xfId="21651"/>
    <cellStyle name="SAPBEXHLevel3X 4 4 5" xfId="14681"/>
    <cellStyle name="SAPBEXHLevel3X 4 4 5 2" xfId="25391"/>
    <cellStyle name="SAPBEXHLevel3X 4 4 6" xfId="19605"/>
    <cellStyle name="SAPBEXHLevel3X 4 5" xfId="4209"/>
    <cellStyle name="SAPBEXHLevel3X 4 5 2" xfId="20284"/>
    <cellStyle name="SAPBEXHLevel3X 4 6" xfId="19216"/>
    <cellStyle name="SAPBEXHLevel3X 4 7" xfId="28271"/>
    <cellStyle name="SAPBEXHLevel3X 5" xfId="2184"/>
    <cellStyle name="SAPBEXHLevel3X 5 2" xfId="5259"/>
    <cellStyle name="SAPBEXHLevel3X 5 2 2" xfId="12828"/>
    <cellStyle name="SAPBEXHLevel3X 5 2 2 2" xfId="24593"/>
    <cellStyle name="SAPBEXHLevel3X 5 2 3" xfId="20783"/>
    <cellStyle name="SAPBEXHLevel3X 5 3" xfId="6781"/>
    <cellStyle name="SAPBEXHLevel3X 5 3 2" xfId="13957"/>
    <cellStyle name="SAPBEXHLevel3X 5 3 2 2" xfId="25043"/>
    <cellStyle name="SAPBEXHLevel3X 5 3 3" xfId="21288"/>
    <cellStyle name="SAPBEXHLevel3X 5 4" xfId="8964"/>
    <cellStyle name="SAPBEXHLevel3X 5 4 2" xfId="15896"/>
    <cellStyle name="SAPBEXHLevel3X 5 4 2 2" xfId="26103"/>
    <cellStyle name="SAPBEXHLevel3X 5 4 3" xfId="22590"/>
    <cellStyle name="SAPBEXHLevel3X 5 5" xfId="11062"/>
    <cellStyle name="SAPBEXHLevel3X 5 5 2" xfId="17392"/>
    <cellStyle name="SAPBEXHLevel3X 5 5 2 2" xfId="27126"/>
    <cellStyle name="SAPBEXHLevel3X 5 5 3" xfId="23573"/>
    <cellStyle name="SAPBEXHLevel3X 5 6" xfId="4380"/>
    <cellStyle name="SAPBEXHLevel3X 5 6 2" xfId="20424"/>
    <cellStyle name="SAPBEXHLevel3X 5 7" xfId="4321"/>
    <cellStyle name="SAPBEXHLevel3X 5 7 2" xfId="20371"/>
    <cellStyle name="SAPBEXHLevel3X 6" xfId="2660"/>
    <cellStyle name="SAPBEXHLevel3X 6 2" xfId="9439"/>
    <cellStyle name="SAPBEXHLevel3X 6 2 2" xfId="16090"/>
    <cellStyle name="SAPBEXHLevel3X 6 2 2 2" xfId="26242"/>
    <cellStyle name="SAPBEXHLevel3X 6 2 3" xfId="22723"/>
    <cellStyle name="SAPBEXHLevel3X 6 3" xfId="11399"/>
    <cellStyle name="SAPBEXHLevel3X 6 3 2" xfId="17727"/>
    <cellStyle name="SAPBEXHLevel3X 6 3 2 2" xfId="27261"/>
    <cellStyle name="SAPBEXHLevel3X 6 3 3" xfId="23702"/>
    <cellStyle name="SAPBEXHLevel3X 6 4" xfId="7258"/>
    <cellStyle name="SAPBEXHLevel3X 6 4 2" xfId="21422"/>
    <cellStyle name="SAPBEXHLevel3X 6 5" xfId="14431"/>
    <cellStyle name="SAPBEXHLevel3X 6 5 2" xfId="25180"/>
    <cellStyle name="SAPBEXHLevel3X 6 6" xfId="19407"/>
    <cellStyle name="SAPBEXHLevel3X 7" xfId="19032"/>
    <cellStyle name="SAPBEXHLevel3X 8" xfId="28086"/>
    <cellStyle name="SAPBEXHLevel3X 9" xfId="37145"/>
    <cellStyle name="SAPBEXresData" xfId="362"/>
    <cellStyle name="SAPBEXresData 10" xfId="37578"/>
    <cellStyle name="SAPBEXresData 11" xfId="37327"/>
    <cellStyle name="SAPBEXresData 12" xfId="37319"/>
    <cellStyle name="SAPBEXresData 13" xfId="38073"/>
    <cellStyle name="SAPBEXresData 14" xfId="38215"/>
    <cellStyle name="SAPBEXresData 15" xfId="38356"/>
    <cellStyle name="SAPBEXresData 16" xfId="38499"/>
    <cellStyle name="SAPBEXresData 17" xfId="38641"/>
    <cellStyle name="SAPBEXresData 18" xfId="38785"/>
    <cellStyle name="SAPBEXresData 19" xfId="38930"/>
    <cellStyle name="SAPBEXresData 2" xfId="1618"/>
    <cellStyle name="SAPBEXresData 2 2" xfId="1110"/>
    <cellStyle name="SAPBEXresData 2 2 2" xfId="3300"/>
    <cellStyle name="SAPBEXresData 2 2 2 2" xfId="10055"/>
    <cellStyle name="SAPBEXresData 2 2 2 2 2" xfId="16608"/>
    <cellStyle name="SAPBEXresData 2 2 2 2 2 2" xfId="26663"/>
    <cellStyle name="SAPBEXresData 2 2 2 2 3" xfId="23121"/>
    <cellStyle name="SAPBEXresData 2 2 2 3" xfId="11985"/>
    <cellStyle name="SAPBEXresData 2 2 2 3 2" xfId="18310"/>
    <cellStyle name="SAPBEXresData 2 2 2 3 2 2" xfId="27675"/>
    <cellStyle name="SAPBEXresData 2 2 2 3 3" xfId="24093"/>
    <cellStyle name="SAPBEXresData 2 2 2 4" xfId="7876"/>
    <cellStyle name="SAPBEXresData 2 2 2 4 2" xfId="21880"/>
    <cellStyle name="SAPBEXresData 2 2 2 5" xfId="15034"/>
    <cellStyle name="SAPBEXresData 2 2 2 5 2" xfId="25595"/>
    <cellStyle name="SAPBEXresData 2 2 2 6" xfId="19799"/>
    <cellStyle name="SAPBEXresData 2 2 3" xfId="3773"/>
    <cellStyle name="SAPBEXresData 2 2 3 2" xfId="10528"/>
    <cellStyle name="SAPBEXresData 2 2 3 2 2" xfId="16931"/>
    <cellStyle name="SAPBEXresData 2 2 3 2 2 2" xfId="26935"/>
    <cellStyle name="SAPBEXresData 2 2 3 2 3" xfId="23387"/>
    <cellStyle name="SAPBEXresData 2 2 3 3" xfId="12458"/>
    <cellStyle name="SAPBEXresData 2 2 3 3 2" xfId="18781"/>
    <cellStyle name="SAPBEXresData 2 2 3 3 2 2" xfId="27945"/>
    <cellStyle name="SAPBEXresData 2 2 3 3 3" xfId="24357"/>
    <cellStyle name="SAPBEXresData 2 2 3 4" xfId="8345"/>
    <cellStyle name="SAPBEXresData 2 2 3 4 2" xfId="22341"/>
    <cellStyle name="SAPBEXresData 2 2 3 5" xfId="15505"/>
    <cellStyle name="SAPBEXresData 2 2 3 5 2" xfId="25865"/>
    <cellStyle name="SAPBEXresData 2 2 3 6" xfId="20063"/>
    <cellStyle name="SAPBEXresData 2 2 4" xfId="6077"/>
    <cellStyle name="SAPBEXresData 2 2 4 2" xfId="13333"/>
    <cellStyle name="SAPBEXresData 2 2 4 2 2" xfId="24851"/>
    <cellStyle name="SAPBEXresData 2 2 4 3" xfId="21102"/>
    <cellStyle name="SAPBEXresData 2 2 5" xfId="5898"/>
    <cellStyle name="SAPBEXresData 2 2 5 2" xfId="13163"/>
    <cellStyle name="SAPBEXresData 2 2 5 2 2" xfId="24764"/>
    <cellStyle name="SAPBEXresData 2 2 5 3" xfId="21015"/>
    <cellStyle name="SAPBEXresData 2 2 6" xfId="6484"/>
    <cellStyle name="SAPBEXresData 2 2 6 2" xfId="13666"/>
    <cellStyle name="SAPBEXresData 2 2 6 2 2" xfId="24943"/>
    <cellStyle name="SAPBEXresData 2 2 6 3" xfId="21193"/>
    <cellStyle name="SAPBEXresData 2 2 7" xfId="4277"/>
    <cellStyle name="SAPBEXresData 2 2 7 2" xfId="20339"/>
    <cellStyle name="SAPBEXresData 2 2 8" xfId="19129"/>
    <cellStyle name="SAPBEXresData 2 3" xfId="2825"/>
    <cellStyle name="SAPBEXresData 2 3 2" xfId="9596"/>
    <cellStyle name="SAPBEXresData 2 3 2 2" xfId="16247"/>
    <cellStyle name="SAPBEXresData 2 3 2 2 2" xfId="26373"/>
    <cellStyle name="SAPBEXresData 2 3 2 3" xfId="22848"/>
    <cellStyle name="SAPBEXresData 2 3 3" xfId="11551"/>
    <cellStyle name="SAPBEXresData 2 3 3 2" xfId="17878"/>
    <cellStyle name="SAPBEXresData 2 3 3 2 2" xfId="27389"/>
    <cellStyle name="SAPBEXresData 2 3 3 3" xfId="23824"/>
    <cellStyle name="SAPBEXresData 2 3 4" xfId="7415"/>
    <cellStyle name="SAPBEXresData 2 3 4 2" xfId="21568"/>
    <cellStyle name="SAPBEXresData 2 3 5" xfId="14583"/>
    <cellStyle name="SAPBEXresData 2 3 5 2" xfId="25309"/>
    <cellStyle name="SAPBEXresData 2 3 6" xfId="19530"/>
    <cellStyle name="SAPBEXresData 2 4" xfId="2611"/>
    <cellStyle name="SAPBEXresData 2 4 2" xfId="9391"/>
    <cellStyle name="SAPBEXresData 2 4 2 2" xfId="16043"/>
    <cellStyle name="SAPBEXresData 2 4 2 2 2" xfId="26197"/>
    <cellStyle name="SAPBEXresData 2 4 2 3" xfId="22678"/>
    <cellStyle name="SAPBEXresData 2 4 3" xfId="11351"/>
    <cellStyle name="SAPBEXresData 2 4 3 2" xfId="17680"/>
    <cellStyle name="SAPBEXresData 2 4 3 2 2" xfId="27217"/>
    <cellStyle name="SAPBEXresData 2 4 3 3" xfId="23658"/>
    <cellStyle name="SAPBEXresData 2 4 4" xfId="7209"/>
    <cellStyle name="SAPBEXresData 2 4 4 2" xfId="21376"/>
    <cellStyle name="SAPBEXresData 2 4 5" xfId="14383"/>
    <cellStyle name="SAPBEXresData 2 4 5 2" xfId="25136"/>
    <cellStyle name="SAPBEXresData 2 4 6" xfId="19362"/>
    <cellStyle name="SAPBEXresData 2 5" xfId="4311"/>
    <cellStyle name="SAPBEXresData 2 5 2" xfId="20363"/>
    <cellStyle name="SAPBEXresData 2 6" xfId="19218"/>
    <cellStyle name="SAPBEXresData 2 7" xfId="28273"/>
    <cellStyle name="SAPBEXresData 20" xfId="39073"/>
    <cellStyle name="SAPBEXresData 21" xfId="39211"/>
    <cellStyle name="SAPBEXresData 22" xfId="39347"/>
    <cellStyle name="SAPBEXresData 23" xfId="39228"/>
    <cellStyle name="SAPBEXresData 24" xfId="39551"/>
    <cellStyle name="SAPBEXresData 25" xfId="39501"/>
    <cellStyle name="SAPBEXresData 26" xfId="38195"/>
    <cellStyle name="SAPBEXresData 27" xfId="39636"/>
    <cellStyle name="SAPBEXresData 28" xfId="40193"/>
    <cellStyle name="SAPBEXresData 29" xfId="39450"/>
    <cellStyle name="SAPBEXresData 3" xfId="2171"/>
    <cellStyle name="SAPBEXresData 3 2" xfId="5247"/>
    <cellStyle name="SAPBEXresData 3 2 2" xfId="12818"/>
    <cellStyle name="SAPBEXresData 3 2 2 2" xfId="24584"/>
    <cellStyle name="SAPBEXresData 3 2 3" xfId="20773"/>
    <cellStyle name="SAPBEXresData 3 3" xfId="6768"/>
    <cellStyle name="SAPBEXresData 3 3 2" xfId="13944"/>
    <cellStyle name="SAPBEXresData 3 3 2 2" xfId="25034"/>
    <cellStyle name="SAPBEXresData 3 3 3" xfId="21279"/>
    <cellStyle name="SAPBEXresData 3 4" xfId="8951"/>
    <cellStyle name="SAPBEXresData 3 4 2" xfId="15886"/>
    <cellStyle name="SAPBEXresData 3 4 2 2" xfId="26094"/>
    <cellStyle name="SAPBEXresData 3 4 3" xfId="22581"/>
    <cellStyle name="SAPBEXresData 3 5" xfId="11051"/>
    <cellStyle name="SAPBEXresData 3 5 2" xfId="17381"/>
    <cellStyle name="SAPBEXresData 3 5 2 2" xfId="27117"/>
    <cellStyle name="SAPBEXresData 3 5 3" xfId="23564"/>
    <cellStyle name="SAPBEXresData 3 6" xfId="4382"/>
    <cellStyle name="SAPBEXresData 3 6 2" xfId="20426"/>
    <cellStyle name="SAPBEXresData 3 7" xfId="4060"/>
    <cellStyle name="SAPBEXresData 3 7 2" xfId="20212"/>
    <cellStyle name="SAPBEXresData 30" xfId="39214"/>
    <cellStyle name="SAPBEXresData 31" xfId="39490"/>
    <cellStyle name="SAPBEXresData 4" xfId="2662"/>
    <cellStyle name="SAPBEXresData 4 2" xfId="9441"/>
    <cellStyle name="SAPBEXresData 4 2 2" xfId="16092"/>
    <cellStyle name="SAPBEXresData 4 2 2 2" xfId="26244"/>
    <cellStyle name="SAPBEXresData 4 2 3" xfId="22725"/>
    <cellStyle name="SAPBEXresData 4 3" xfId="11401"/>
    <cellStyle name="SAPBEXresData 4 3 2" xfId="17729"/>
    <cellStyle name="SAPBEXresData 4 3 2 2" xfId="27263"/>
    <cellStyle name="SAPBEXresData 4 3 3" xfId="23704"/>
    <cellStyle name="SAPBEXresData 4 4" xfId="7260"/>
    <cellStyle name="SAPBEXresData 4 4 2" xfId="21424"/>
    <cellStyle name="SAPBEXresData 4 5" xfId="14433"/>
    <cellStyle name="SAPBEXresData 4 5 2" xfId="25182"/>
    <cellStyle name="SAPBEXresData 4 6" xfId="19409"/>
    <cellStyle name="SAPBEXresData 5" xfId="19034"/>
    <cellStyle name="SAPBEXresData 6" xfId="28088"/>
    <cellStyle name="SAPBEXresData 7" xfId="37147"/>
    <cellStyle name="SAPBEXresData 8" xfId="37447"/>
    <cellStyle name="SAPBEXresData 9" xfId="36996"/>
    <cellStyle name="SAPBEXresDataEmph" xfId="363"/>
    <cellStyle name="SAPBEXresDataEmph 10" xfId="37270"/>
    <cellStyle name="SAPBEXresDataEmph 11" xfId="37965"/>
    <cellStyle name="SAPBEXresDataEmph 12" xfId="37634"/>
    <cellStyle name="SAPBEXresDataEmph 13" xfId="37856"/>
    <cellStyle name="SAPBEXresDataEmph 14" xfId="37720"/>
    <cellStyle name="SAPBEXresDataEmph 15" xfId="38093"/>
    <cellStyle name="SAPBEXresDataEmph 16" xfId="38234"/>
    <cellStyle name="SAPBEXresDataEmph 17" xfId="38376"/>
    <cellStyle name="SAPBEXresDataEmph 18" xfId="38519"/>
    <cellStyle name="SAPBEXresDataEmph 19" xfId="38662"/>
    <cellStyle name="SAPBEXresDataEmph 2" xfId="1619"/>
    <cellStyle name="SAPBEXresDataEmph 2 2" xfId="993"/>
    <cellStyle name="SAPBEXresDataEmph 2 2 2" xfId="3301"/>
    <cellStyle name="SAPBEXresDataEmph 2 2 2 2" xfId="10056"/>
    <cellStyle name="SAPBEXresDataEmph 2 2 2 2 2" xfId="16609"/>
    <cellStyle name="SAPBEXresDataEmph 2 2 2 2 2 2" xfId="26664"/>
    <cellStyle name="SAPBEXresDataEmph 2 2 2 2 3" xfId="23122"/>
    <cellStyle name="SAPBEXresDataEmph 2 2 2 3" xfId="11986"/>
    <cellStyle name="SAPBEXresDataEmph 2 2 2 3 2" xfId="18311"/>
    <cellStyle name="SAPBEXresDataEmph 2 2 2 3 2 2" xfId="27676"/>
    <cellStyle name="SAPBEXresDataEmph 2 2 2 3 3" xfId="24094"/>
    <cellStyle name="SAPBEXresDataEmph 2 2 2 4" xfId="7877"/>
    <cellStyle name="SAPBEXresDataEmph 2 2 2 4 2" xfId="21881"/>
    <cellStyle name="SAPBEXresDataEmph 2 2 2 5" xfId="15035"/>
    <cellStyle name="SAPBEXresDataEmph 2 2 2 5 2" xfId="25596"/>
    <cellStyle name="SAPBEXresDataEmph 2 2 2 6" xfId="19800"/>
    <cellStyle name="SAPBEXresDataEmph 2 2 3" xfId="3774"/>
    <cellStyle name="SAPBEXresDataEmph 2 2 3 2" xfId="10529"/>
    <cellStyle name="SAPBEXresDataEmph 2 2 3 2 2" xfId="16932"/>
    <cellStyle name="SAPBEXresDataEmph 2 2 3 2 2 2" xfId="26936"/>
    <cellStyle name="SAPBEXresDataEmph 2 2 3 2 3" xfId="23388"/>
    <cellStyle name="SAPBEXresDataEmph 2 2 3 3" xfId="12459"/>
    <cellStyle name="SAPBEXresDataEmph 2 2 3 3 2" xfId="18782"/>
    <cellStyle name="SAPBEXresDataEmph 2 2 3 3 2 2" xfId="27946"/>
    <cellStyle name="SAPBEXresDataEmph 2 2 3 3 3" xfId="24358"/>
    <cellStyle name="SAPBEXresDataEmph 2 2 3 4" xfId="8346"/>
    <cellStyle name="SAPBEXresDataEmph 2 2 3 4 2" xfId="22342"/>
    <cellStyle name="SAPBEXresDataEmph 2 2 3 5" xfId="15506"/>
    <cellStyle name="SAPBEXresDataEmph 2 2 3 5 2" xfId="25866"/>
    <cellStyle name="SAPBEXresDataEmph 2 2 3 6" xfId="20064"/>
    <cellStyle name="SAPBEXresDataEmph 2 2 4" xfId="6032"/>
    <cellStyle name="SAPBEXresDataEmph 2 2 4 2" xfId="13293"/>
    <cellStyle name="SAPBEXresDataEmph 2 2 4 2 2" xfId="24835"/>
    <cellStyle name="SAPBEXresDataEmph 2 2 4 3" xfId="21086"/>
    <cellStyle name="SAPBEXresDataEmph 2 2 5" xfId="5593"/>
    <cellStyle name="SAPBEXresDataEmph 2 2 5 2" xfId="12959"/>
    <cellStyle name="SAPBEXresDataEmph 2 2 5 2 2" xfId="24672"/>
    <cellStyle name="SAPBEXresDataEmph 2 2 5 3" xfId="20923"/>
    <cellStyle name="SAPBEXresDataEmph 2 2 6" xfId="5941"/>
    <cellStyle name="SAPBEXresDataEmph 2 2 6 2" xfId="13203"/>
    <cellStyle name="SAPBEXresDataEmph 2 2 6 2 2" xfId="24787"/>
    <cellStyle name="SAPBEXresDataEmph 2 2 6 3" xfId="21038"/>
    <cellStyle name="SAPBEXresDataEmph 2 2 7" xfId="4779"/>
    <cellStyle name="SAPBEXresDataEmph 2 2 7 2" xfId="20675"/>
    <cellStyle name="SAPBEXresDataEmph 2 2 8" xfId="19117"/>
    <cellStyle name="SAPBEXresDataEmph 2 3" xfId="2826"/>
    <cellStyle name="SAPBEXresDataEmph 2 3 2" xfId="9597"/>
    <cellStyle name="SAPBEXresDataEmph 2 3 2 2" xfId="16248"/>
    <cellStyle name="SAPBEXresDataEmph 2 3 2 2 2" xfId="26374"/>
    <cellStyle name="SAPBEXresDataEmph 2 3 2 3" xfId="22849"/>
    <cellStyle name="SAPBEXresDataEmph 2 3 3" xfId="11552"/>
    <cellStyle name="SAPBEXresDataEmph 2 3 3 2" xfId="17879"/>
    <cellStyle name="SAPBEXresDataEmph 2 3 3 2 2" xfId="27390"/>
    <cellStyle name="SAPBEXresDataEmph 2 3 3 3" xfId="23825"/>
    <cellStyle name="SAPBEXresDataEmph 2 3 4" xfId="7416"/>
    <cellStyle name="SAPBEXresDataEmph 2 3 4 2" xfId="21569"/>
    <cellStyle name="SAPBEXresDataEmph 2 3 5" xfId="14584"/>
    <cellStyle name="SAPBEXresDataEmph 2 3 5 2" xfId="25310"/>
    <cellStyle name="SAPBEXresDataEmph 2 3 6" xfId="19531"/>
    <cellStyle name="SAPBEXresDataEmph 2 4" xfId="3027"/>
    <cellStyle name="SAPBEXresDataEmph 2 4 2" xfId="9793"/>
    <cellStyle name="SAPBEXresDataEmph 2 4 2 2" xfId="16426"/>
    <cellStyle name="SAPBEXresDataEmph 2 4 2 2 2" xfId="26518"/>
    <cellStyle name="SAPBEXresDataEmph 2 4 2 3" xfId="22977"/>
    <cellStyle name="SAPBEXresDataEmph 2 4 3" xfId="11730"/>
    <cellStyle name="SAPBEXresDataEmph 2 4 3 2" xfId="18056"/>
    <cellStyle name="SAPBEXresDataEmph 2 4 3 2 2" xfId="27533"/>
    <cellStyle name="SAPBEXresDataEmph 2 4 3 3" xfId="23952"/>
    <cellStyle name="SAPBEXresDataEmph 2 4 4" xfId="7614"/>
    <cellStyle name="SAPBEXresDataEmph 2 4 4 2" xfId="21719"/>
    <cellStyle name="SAPBEXresDataEmph 2 4 5" xfId="14779"/>
    <cellStyle name="SAPBEXresDataEmph 2 4 5 2" xfId="25453"/>
    <cellStyle name="SAPBEXresDataEmph 2 4 6" xfId="19658"/>
    <cellStyle name="SAPBEXresDataEmph 2 5" xfId="4208"/>
    <cellStyle name="SAPBEXresDataEmph 2 5 2" xfId="20283"/>
    <cellStyle name="SAPBEXresDataEmph 2 6" xfId="19219"/>
    <cellStyle name="SAPBEXresDataEmph 2 7" xfId="28274"/>
    <cellStyle name="SAPBEXresDataEmph 20" xfId="38805"/>
    <cellStyle name="SAPBEXresDataEmph 21" xfId="38949"/>
    <cellStyle name="SAPBEXresDataEmph 22" xfId="39090"/>
    <cellStyle name="SAPBEXresDataEmph 23" xfId="39644"/>
    <cellStyle name="SAPBEXresDataEmph 24" xfId="39766"/>
    <cellStyle name="SAPBEXresDataEmph 25" xfId="39885"/>
    <cellStyle name="SAPBEXresDataEmph 26" xfId="39998"/>
    <cellStyle name="SAPBEXresDataEmph 27" xfId="39337"/>
    <cellStyle name="SAPBEXresDataEmph 28" xfId="39838"/>
    <cellStyle name="SAPBEXresDataEmph 29" xfId="39489"/>
    <cellStyle name="SAPBEXresDataEmph 3" xfId="2140"/>
    <cellStyle name="SAPBEXresDataEmph 3 2" xfId="5220"/>
    <cellStyle name="SAPBEXresDataEmph 3 2 2" xfId="12796"/>
    <cellStyle name="SAPBEXresDataEmph 3 2 2 2" xfId="24568"/>
    <cellStyle name="SAPBEXresDataEmph 3 2 3" xfId="20752"/>
    <cellStyle name="SAPBEXresDataEmph 3 3" xfId="6737"/>
    <cellStyle name="SAPBEXresDataEmph 3 3 2" xfId="13913"/>
    <cellStyle name="SAPBEXresDataEmph 3 3 2 2" xfId="25018"/>
    <cellStyle name="SAPBEXresDataEmph 3 3 3" xfId="21263"/>
    <cellStyle name="SAPBEXresDataEmph 3 4" xfId="8920"/>
    <cellStyle name="SAPBEXresDataEmph 3 4 2" xfId="15864"/>
    <cellStyle name="SAPBEXresDataEmph 3 4 2 2" xfId="26078"/>
    <cellStyle name="SAPBEXresDataEmph 3 4 3" xfId="22565"/>
    <cellStyle name="SAPBEXresDataEmph 3 5" xfId="11027"/>
    <cellStyle name="SAPBEXresDataEmph 3 5 2" xfId="17357"/>
    <cellStyle name="SAPBEXresDataEmph 3 5 2 2" xfId="27101"/>
    <cellStyle name="SAPBEXresDataEmph 3 5 3" xfId="23548"/>
    <cellStyle name="SAPBEXresDataEmph 3 6" xfId="4383"/>
    <cellStyle name="SAPBEXresDataEmph 3 6 2" xfId="20427"/>
    <cellStyle name="SAPBEXresDataEmph 3 7" xfId="4320"/>
    <cellStyle name="SAPBEXresDataEmph 3 7 2" xfId="20370"/>
    <cellStyle name="SAPBEXresDataEmph 30" xfId="40272"/>
    <cellStyle name="SAPBEXresDataEmph 31" xfId="40284"/>
    <cellStyle name="SAPBEXresDataEmph 4" xfId="2663"/>
    <cellStyle name="SAPBEXresDataEmph 4 2" xfId="9442"/>
    <cellStyle name="SAPBEXresDataEmph 4 2 2" xfId="16093"/>
    <cellStyle name="SAPBEXresDataEmph 4 2 2 2" xfId="26245"/>
    <cellStyle name="SAPBEXresDataEmph 4 2 3" xfId="22726"/>
    <cellStyle name="SAPBEXresDataEmph 4 3" xfId="11402"/>
    <cellStyle name="SAPBEXresDataEmph 4 3 2" xfId="17730"/>
    <cellStyle name="SAPBEXresDataEmph 4 3 2 2" xfId="27264"/>
    <cellStyle name="SAPBEXresDataEmph 4 3 3" xfId="23705"/>
    <cellStyle name="SAPBEXresDataEmph 4 4" xfId="7261"/>
    <cellStyle name="SAPBEXresDataEmph 4 4 2" xfId="21425"/>
    <cellStyle name="SAPBEXresDataEmph 4 5" xfId="14434"/>
    <cellStyle name="SAPBEXresDataEmph 4 5 2" xfId="25183"/>
    <cellStyle name="SAPBEXresDataEmph 4 6" xfId="19410"/>
    <cellStyle name="SAPBEXresDataEmph 5" xfId="19035"/>
    <cellStyle name="SAPBEXresDataEmph 6" xfId="28089"/>
    <cellStyle name="SAPBEXresDataEmph 7" xfId="37148"/>
    <cellStyle name="SAPBEXresDataEmph 8" xfId="37550"/>
    <cellStyle name="SAPBEXresDataEmph 9" xfId="37282"/>
    <cellStyle name="SAPBEXresItem" xfId="364"/>
    <cellStyle name="SAPBEXresItem 10" xfId="37816"/>
    <cellStyle name="SAPBEXresItem 11" xfId="37216"/>
    <cellStyle name="SAPBEXresItem 12" xfId="38111"/>
    <cellStyle name="SAPBEXresItem 13" xfId="38252"/>
    <cellStyle name="SAPBEXresItem 14" xfId="38394"/>
    <cellStyle name="SAPBEXresItem 15" xfId="38537"/>
    <cellStyle name="SAPBEXresItem 16" xfId="38680"/>
    <cellStyle name="SAPBEXresItem 17" xfId="38823"/>
    <cellStyle name="SAPBEXresItem 18" xfId="38967"/>
    <cellStyle name="SAPBEXresItem 19" xfId="39108"/>
    <cellStyle name="SAPBEXresItem 2" xfId="1620"/>
    <cellStyle name="SAPBEXresItem 2 2" xfId="911"/>
    <cellStyle name="SAPBEXresItem 2 2 2" xfId="3302"/>
    <cellStyle name="SAPBEXresItem 2 2 2 2" xfId="10057"/>
    <cellStyle name="SAPBEXresItem 2 2 2 2 2" xfId="16610"/>
    <cellStyle name="SAPBEXresItem 2 2 2 2 2 2" xfId="26665"/>
    <cellStyle name="SAPBEXresItem 2 2 2 2 3" xfId="23123"/>
    <cellStyle name="SAPBEXresItem 2 2 2 3" xfId="11987"/>
    <cellStyle name="SAPBEXresItem 2 2 2 3 2" xfId="18312"/>
    <cellStyle name="SAPBEXresItem 2 2 2 3 2 2" xfId="27677"/>
    <cellStyle name="SAPBEXresItem 2 2 2 3 3" xfId="24095"/>
    <cellStyle name="SAPBEXresItem 2 2 2 4" xfId="7878"/>
    <cellStyle name="SAPBEXresItem 2 2 2 4 2" xfId="21882"/>
    <cellStyle name="SAPBEXresItem 2 2 2 5" xfId="15036"/>
    <cellStyle name="SAPBEXresItem 2 2 2 5 2" xfId="25597"/>
    <cellStyle name="SAPBEXresItem 2 2 2 6" xfId="19801"/>
    <cellStyle name="SAPBEXresItem 2 2 3" xfId="3775"/>
    <cellStyle name="SAPBEXresItem 2 2 3 2" xfId="10530"/>
    <cellStyle name="SAPBEXresItem 2 2 3 2 2" xfId="16933"/>
    <cellStyle name="SAPBEXresItem 2 2 3 2 2 2" xfId="26937"/>
    <cellStyle name="SAPBEXresItem 2 2 3 2 3" xfId="23389"/>
    <cellStyle name="SAPBEXresItem 2 2 3 3" xfId="12460"/>
    <cellStyle name="SAPBEXresItem 2 2 3 3 2" xfId="18783"/>
    <cellStyle name="SAPBEXresItem 2 2 3 3 2 2" xfId="27947"/>
    <cellStyle name="SAPBEXresItem 2 2 3 3 3" xfId="24359"/>
    <cellStyle name="SAPBEXresItem 2 2 3 4" xfId="8347"/>
    <cellStyle name="SAPBEXresItem 2 2 3 4 2" xfId="22343"/>
    <cellStyle name="SAPBEXresItem 2 2 3 5" xfId="15507"/>
    <cellStyle name="SAPBEXresItem 2 2 3 5 2" xfId="25867"/>
    <cellStyle name="SAPBEXresItem 2 2 3 6" xfId="20065"/>
    <cellStyle name="SAPBEXresItem 2 2 4" xfId="5952"/>
    <cellStyle name="SAPBEXresItem 2 2 4 2" xfId="13213"/>
    <cellStyle name="SAPBEXresItem 2 2 4 2 2" xfId="24793"/>
    <cellStyle name="SAPBEXresItem 2 2 4 3" xfId="21044"/>
    <cellStyle name="SAPBEXresItem 2 2 5" xfId="6492"/>
    <cellStyle name="SAPBEXresItem 2 2 5 2" xfId="13672"/>
    <cellStyle name="SAPBEXresItem 2 2 5 2 2" xfId="24946"/>
    <cellStyle name="SAPBEXresItem 2 2 5 3" xfId="21196"/>
    <cellStyle name="SAPBEXresItem 2 2 6" xfId="6368"/>
    <cellStyle name="SAPBEXresItem 2 2 6 2" xfId="13589"/>
    <cellStyle name="SAPBEXresItem 2 2 6 2 2" xfId="24932"/>
    <cellStyle name="SAPBEXresItem 2 2 6 3" xfId="21182"/>
    <cellStyle name="SAPBEXresItem 2 2 7" xfId="4293"/>
    <cellStyle name="SAPBEXresItem 2 2 7 2" xfId="20349"/>
    <cellStyle name="SAPBEXresItem 2 2 8" xfId="19075"/>
    <cellStyle name="SAPBEXresItem 2 3" xfId="2827"/>
    <cellStyle name="SAPBEXresItem 2 3 2" xfId="9598"/>
    <cellStyle name="SAPBEXresItem 2 3 2 2" xfId="16249"/>
    <cellStyle name="SAPBEXresItem 2 3 2 2 2" xfId="26375"/>
    <cellStyle name="SAPBEXresItem 2 3 2 3" xfId="22850"/>
    <cellStyle name="SAPBEXresItem 2 3 3" xfId="11553"/>
    <cellStyle name="SAPBEXresItem 2 3 3 2" xfId="17880"/>
    <cellStyle name="SAPBEXresItem 2 3 3 2 2" xfId="27391"/>
    <cellStyle name="SAPBEXresItem 2 3 3 3" xfId="23826"/>
    <cellStyle name="SAPBEXresItem 2 3 4" xfId="7417"/>
    <cellStyle name="SAPBEXresItem 2 3 4 2" xfId="21570"/>
    <cellStyle name="SAPBEXresItem 2 3 5" xfId="14585"/>
    <cellStyle name="SAPBEXresItem 2 3 5 2" xfId="25311"/>
    <cellStyle name="SAPBEXresItem 2 3 6" xfId="19532"/>
    <cellStyle name="SAPBEXresItem 2 4" xfId="2952"/>
    <cellStyle name="SAPBEXresItem 2 4 2" xfId="9719"/>
    <cellStyle name="SAPBEXresItem 2 4 2 2" xfId="16365"/>
    <cellStyle name="SAPBEXresItem 2 4 2 2 2" xfId="26473"/>
    <cellStyle name="SAPBEXresItem 2 4 2 3" xfId="22939"/>
    <cellStyle name="SAPBEXresItem 2 4 3" xfId="11669"/>
    <cellStyle name="SAPBEXresItem 2 4 3 2" xfId="17996"/>
    <cellStyle name="SAPBEXresItem 2 4 3 2 2" xfId="27489"/>
    <cellStyle name="SAPBEXresItem 2 4 3 3" xfId="23915"/>
    <cellStyle name="SAPBEXresItem 2 4 4" xfId="7539"/>
    <cellStyle name="SAPBEXresItem 2 4 4 2" xfId="21671"/>
    <cellStyle name="SAPBEXresItem 2 4 5" xfId="14706"/>
    <cellStyle name="SAPBEXresItem 2 4 5 2" xfId="25409"/>
    <cellStyle name="SAPBEXresItem 2 4 6" xfId="19621"/>
    <cellStyle name="SAPBEXresItem 2 5" xfId="4046"/>
    <cellStyle name="SAPBEXresItem 2 5 2" xfId="20199"/>
    <cellStyle name="SAPBEXresItem 2 6" xfId="19220"/>
    <cellStyle name="SAPBEXresItem 2 7" xfId="28275"/>
    <cellStyle name="SAPBEXresItem 20" xfId="39245"/>
    <cellStyle name="SAPBEXresItem 21" xfId="39381"/>
    <cellStyle name="SAPBEXresItem 22" xfId="39519"/>
    <cellStyle name="SAPBEXresItem 23" xfId="38472"/>
    <cellStyle name="SAPBEXresItem 24" xfId="39235"/>
    <cellStyle name="SAPBEXresItem 25" xfId="38758"/>
    <cellStyle name="SAPBEXresItem 26" xfId="39509"/>
    <cellStyle name="SAPBEXresItem 27" xfId="39559"/>
    <cellStyle name="SAPBEXresItem 28" xfId="39995"/>
    <cellStyle name="SAPBEXresItem 29" xfId="39752"/>
    <cellStyle name="SAPBEXresItem 3" xfId="2348"/>
    <cellStyle name="SAPBEXresItem 3 2" xfId="5384"/>
    <cellStyle name="SAPBEXresItem 3 2 2" xfId="12907"/>
    <cellStyle name="SAPBEXresItem 3 2 2 2" xfId="24647"/>
    <cellStyle name="SAPBEXresItem 3 2 3" xfId="20864"/>
    <cellStyle name="SAPBEXresItem 3 3" xfId="6945"/>
    <cellStyle name="SAPBEXresItem 3 3 2" xfId="14119"/>
    <cellStyle name="SAPBEXresItem 3 3 2 2" xfId="25096"/>
    <cellStyle name="SAPBEXresItem 3 3 3" xfId="21338"/>
    <cellStyle name="SAPBEXresItem 3 4" xfId="9128"/>
    <cellStyle name="SAPBEXresItem 3 4 2" xfId="15976"/>
    <cellStyle name="SAPBEXresItem 3 4 2 2" xfId="26158"/>
    <cellStyle name="SAPBEXresItem 3 4 3" xfId="22642"/>
    <cellStyle name="SAPBEXresItem 3 5" xfId="11156"/>
    <cellStyle name="SAPBEXresItem 3 5 2" xfId="17485"/>
    <cellStyle name="SAPBEXresItem 3 5 2 2" xfId="27178"/>
    <cellStyle name="SAPBEXresItem 3 5 3" xfId="23622"/>
    <cellStyle name="SAPBEXresItem 3 6" xfId="4384"/>
    <cellStyle name="SAPBEXresItem 3 6 2" xfId="20428"/>
    <cellStyle name="SAPBEXresItem 3 7" xfId="4217"/>
    <cellStyle name="SAPBEXresItem 3 7 2" xfId="20291"/>
    <cellStyle name="SAPBEXresItem 30" xfId="38659"/>
    <cellStyle name="SAPBEXresItem 31" xfId="40359"/>
    <cellStyle name="SAPBEXresItem 4" xfId="2664"/>
    <cellStyle name="SAPBEXresItem 4 2" xfId="9443"/>
    <cellStyle name="SAPBEXresItem 4 2 2" xfId="16094"/>
    <cellStyle name="SAPBEXresItem 4 2 2 2" xfId="26246"/>
    <cellStyle name="SAPBEXresItem 4 2 3" xfId="22727"/>
    <cellStyle name="SAPBEXresItem 4 3" xfId="11403"/>
    <cellStyle name="SAPBEXresItem 4 3 2" xfId="17731"/>
    <cellStyle name="SAPBEXresItem 4 3 2 2" xfId="27265"/>
    <cellStyle name="SAPBEXresItem 4 3 3" xfId="23706"/>
    <cellStyle name="SAPBEXresItem 4 4" xfId="7262"/>
    <cellStyle name="SAPBEXresItem 4 4 2" xfId="21426"/>
    <cellStyle name="SAPBEXresItem 4 5" xfId="14435"/>
    <cellStyle name="SAPBEXresItem 4 5 2" xfId="25184"/>
    <cellStyle name="SAPBEXresItem 4 6" xfId="19411"/>
    <cellStyle name="SAPBEXresItem 5" xfId="19036"/>
    <cellStyle name="SAPBEXresItem 6" xfId="28090"/>
    <cellStyle name="SAPBEXresItem 7" xfId="37149"/>
    <cellStyle name="SAPBEXresItem 8" xfId="37092"/>
    <cellStyle name="SAPBEXresItem 9" xfId="37676"/>
    <cellStyle name="SAPBEXresItemX" xfId="365"/>
    <cellStyle name="SAPBEXresItemX 10" xfId="37078"/>
    <cellStyle name="SAPBEXresItemX 11" xfId="37217"/>
    <cellStyle name="SAPBEXresItemX 12" xfId="37269"/>
    <cellStyle name="SAPBEXresItemX 13" xfId="37234"/>
    <cellStyle name="SAPBEXresItemX 14" xfId="37044"/>
    <cellStyle name="SAPBEXresItemX 15" xfId="37374"/>
    <cellStyle name="SAPBEXresItemX 16" xfId="37483"/>
    <cellStyle name="SAPBEXresItemX 17" xfId="37613"/>
    <cellStyle name="SAPBEXresItemX 18" xfId="37853"/>
    <cellStyle name="SAPBEXresItemX 19" xfId="38007"/>
    <cellStyle name="SAPBEXresItemX 2" xfId="1621"/>
    <cellStyle name="SAPBEXresItemX 2 2" xfId="1504"/>
    <cellStyle name="SAPBEXresItemX 2 2 2" xfId="3303"/>
    <cellStyle name="SAPBEXresItemX 2 2 2 2" xfId="10058"/>
    <cellStyle name="SAPBEXresItemX 2 2 2 2 2" xfId="16611"/>
    <cellStyle name="SAPBEXresItemX 2 2 2 2 2 2" xfId="26666"/>
    <cellStyle name="SAPBEXresItemX 2 2 2 2 3" xfId="23124"/>
    <cellStyle name="SAPBEXresItemX 2 2 2 3" xfId="11988"/>
    <cellStyle name="SAPBEXresItemX 2 2 2 3 2" xfId="18313"/>
    <cellStyle name="SAPBEXresItemX 2 2 2 3 2 2" xfId="27678"/>
    <cellStyle name="SAPBEXresItemX 2 2 2 3 3" xfId="24096"/>
    <cellStyle name="SAPBEXresItemX 2 2 2 4" xfId="7879"/>
    <cellStyle name="SAPBEXresItemX 2 2 2 4 2" xfId="21883"/>
    <cellStyle name="SAPBEXresItemX 2 2 2 5" xfId="15037"/>
    <cellStyle name="SAPBEXresItemX 2 2 2 5 2" xfId="25598"/>
    <cellStyle name="SAPBEXresItemX 2 2 2 6" xfId="19802"/>
    <cellStyle name="SAPBEXresItemX 2 2 3" xfId="3776"/>
    <cellStyle name="SAPBEXresItemX 2 2 3 2" xfId="10531"/>
    <cellStyle name="SAPBEXresItemX 2 2 3 2 2" xfId="16934"/>
    <cellStyle name="SAPBEXresItemX 2 2 3 2 2 2" xfId="26938"/>
    <cellStyle name="SAPBEXresItemX 2 2 3 2 3" xfId="23390"/>
    <cellStyle name="SAPBEXresItemX 2 2 3 3" xfId="12461"/>
    <cellStyle name="SAPBEXresItemX 2 2 3 3 2" xfId="18784"/>
    <cellStyle name="SAPBEXresItemX 2 2 3 3 2 2" xfId="27948"/>
    <cellStyle name="SAPBEXresItemX 2 2 3 3 3" xfId="24360"/>
    <cellStyle name="SAPBEXresItemX 2 2 3 4" xfId="8348"/>
    <cellStyle name="SAPBEXresItemX 2 2 3 4 2" xfId="22344"/>
    <cellStyle name="SAPBEXresItemX 2 2 3 5" xfId="15508"/>
    <cellStyle name="SAPBEXresItemX 2 2 3 5 2" xfId="25868"/>
    <cellStyle name="SAPBEXresItemX 2 2 3 6" xfId="20066"/>
    <cellStyle name="SAPBEXresItemX 2 2 4" xfId="6278"/>
    <cellStyle name="SAPBEXresItemX 2 2 4 2" xfId="13513"/>
    <cellStyle name="SAPBEXresItemX 2 2 4 2 2" xfId="24916"/>
    <cellStyle name="SAPBEXresItemX 2 2 4 3" xfId="21166"/>
    <cellStyle name="SAPBEXresItemX 2 2 5" xfId="8551"/>
    <cellStyle name="SAPBEXresItemX 2 2 5 2" xfId="15743"/>
    <cellStyle name="SAPBEXresItemX 2 2 5 2 2" xfId="25994"/>
    <cellStyle name="SAPBEXresItemX 2 2 5 3" xfId="22487"/>
    <cellStyle name="SAPBEXresItemX 2 2 6" xfId="6086"/>
    <cellStyle name="SAPBEXresItemX 2 2 6 2" xfId="13340"/>
    <cellStyle name="SAPBEXresItemX 2 2 6 2 2" xfId="24853"/>
    <cellStyle name="SAPBEXresItemX 2 2 6 3" xfId="21104"/>
    <cellStyle name="SAPBEXresItemX 2 2 7" xfId="12702"/>
    <cellStyle name="SAPBEXresItemX 2 2 7 2" xfId="24492"/>
    <cellStyle name="SAPBEXresItemX 2 2 8" xfId="19175"/>
    <cellStyle name="SAPBEXresItemX 2 3" xfId="2828"/>
    <cellStyle name="SAPBEXresItemX 2 3 2" xfId="9599"/>
    <cellStyle name="SAPBEXresItemX 2 3 2 2" xfId="16250"/>
    <cellStyle name="SAPBEXresItemX 2 3 2 2 2" xfId="26376"/>
    <cellStyle name="SAPBEXresItemX 2 3 2 3" xfId="22851"/>
    <cellStyle name="SAPBEXresItemX 2 3 3" xfId="11554"/>
    <cellStyle name="SAPBEXresItemX 2 3 3 2" xfId="17881"/>
    <cellStyle name="SAPBEXresItemX 2 3 3 2 2" xfId="27392"/>
    <cellStyle name="SAPBEXresItemX 2 3 3 3" xfId="23827"/>
    <cellStyle name="SAPBEXresItemX 2 3 4" xfId="7418"/>
    <cellStyle name="SAPBEXresItemX 2 3 4 2" xfId="21571"/>
    <cellStyle name="SAPBEXresItemX 2 3 5" xfId="14586"/>
    <cellStyle name="SAPBEXresItemX 2 3 5 2" xfId="25312"/>
    <cellStyle name="SAPBEXresItemX 2 3 6" xfId="19533"/>
    <cellStyle name="SAPBEXresItemX 2 4" xfId="2928"/>
    <cellStyle name="SAPBEXresItemX 2 4 2" xfId="9695"/>
    <cellStyle name="SAPBEXresItemX 2 4 2 2" xfId="16343"/>
    <cellStyle name="SAPBEXresItemX 2 4 2 2 2" xfId="26456"/>
    <cellStyle name="SAPBEXresItemX 2 4 2 3" xfId="22924"/>
    <cellStyle name="SAPBEXresItemX 2 4 3" xfId="11647"/>
    <cellStyle name="SAPBEXresItemX 2 4 3 2" xfId="17974"/>
    <cellStyle name="SAPBEXresItemX 2 4 3 2 2" xfId="27472"/>
    <cellStyle name="SAPBEXresItemX 2 4 3 3" xfId="23900"/>
    <cellStyle name="SAPBEXresItemX 2 4 4" xfId="7515"/>
    <cellStyle name="SAPBEXresItemX 2 4 4 2" xfId="21652"/>
    <cellStyle name="SAPBEXresItemX 2 4 5" xfId="14682"/>
    <cellStyle name="SAPBEXresItemX 2 4 5 2" xfId="25392"/>
    <cellStyle name="SAPBEXresItemX 2 4 6" xfId="19606"/>
    <cellStyle name="SAPBEXresItemX 2 5" xfId="4310"/>
    <cellStyle name="SAPBEXresItemX 2 5 2" xfId="20362"/>
    <cellStyle name="SAPBEXresItemX 2 6" xfId="19221"/>
    <cellStyle name="SAPBEXresItemX 2 7" xfId="28276"/>
    <cellStyle name="SAPBEXresItemX 20" xfId="38046"/>
    <cellStyle name="SAPBEXresItemX 21" xfId="38188"/>
    <cellStyle name="SAPBEXresItemX 22" xfId="38330"/>
    <cellStyle name="SAPBEXresItemX 23" xfId="38470"/>
    <cellStyle name="SAPBEXresItemX 24" xfId="38614"/>
    <cellStyle name="SAPBEXresItemX 25" xfId="38755"/>
    <cellStyle name="SAPBEXresItemX 26" xfId="38901"/>
    <cellStyle name="SAPBEXresItemX 27" xfId="40105"/>
    <cellStyle name="SAPBEXresItemX 28" xfId="39757"/>
    <cellStyle name="SAPBEXresItemX 29" xfId="40101"/>
    <cellStyle name="SAPBEXresItemX 3" xfId="2394"/>
    <cellStyle name="SAPBEXresItemX 3 2" xfId="5425"/>
    <cellStyle name="SAPBEXresItemX 3 2 2" xfId="12927"/>
    <cellStyle name="SAPBEXresItemX 3 2 2 2" xfId="24664"/>
    <cellStyle name="SAPBEXresItemX 3 2 3" xfId="20884"/>
    <cellStyle name="SAPBEXresItemX 3 3" xfId="6991"/>
    <cellStyle name="SAPBEXresItemX 3 3 2" xfId="14165"/>
    <cellStyle name="SAPBEXresItemX 3 3 2 2" xfId="25113"/>
    <cellStyle name="SAPBEXresItemX 3 3 3" xfId="21355"/>
    <cellStyle name="SAPBEXresItemX 3 4" xfId="9174"/>
    <cellStyle name="SAPBEXresItemX 3 4 2" xfId="15996"/>
    <cellStyle name="SAPBEXresItemX 3 4 2 2" xfId="26175"/>
    <cellStyle name="SAPBEXresItemX 3 4 3" xfId="22659"/>
    <cellStyle name="SAPBEXresItemX 3 5" xfId="11194"/>
    <cellStyle name="SAPBEXresItemX 3 5 2" xfId="17523"/>
    <cellStyle name="SAPBEXresItemX 3 5 2 2" xfId="27195"/>
    <cellStyle name="SAPBEXresItemX 3 5 3" xfId="23639"/>
    <cellStyle name="SAPBEXresItemX 3 6" xfId="4385"/>
    <cellStyle name="SAPBEXresItemX 3 6 2" xfId="20429"/>
    <cellStyle name="SAPBEXresItemX 3 7" xfId="4106"/>
    <cellStyle name="SAPBEXresItemX 3 7 2" xfId="20239"/>
    <cellStyle name="SAPBEXresItemX 30" xfId="40369"/>
    <cellStyle name="SAPBEXresItemX 31" xfId="39672"/>
    <cellStyle name="SAPBEXresItemX 4" xfId="2665"/>
    <cellStyle name="SAPBEXresItemX 4 2" xfId="9444"/>
    <cellStyle name="SAPBEXresItemX 4 2 2" xfId="16095"/>
    <cellStyle name="SAPBEXresItemX 4 2 2 2" xfId="26247"/>
    <cellStyle name="SAPBEXresItemX 4 2 3" xfId="22728"/>
    <cellStyle name="SAPBEXresItemX 4 3" xfId="11404"/>
    <cellStyle name="SAPBEXresItemX 4 3 2" xfId="17732"/>
    <cellStyle name="SAPBEXresItemX 4 3 2 2" xfId="27266"/>
    <cellStyle name="SAPBEXresItemX 4 3 3" xfId="23707"/>
    <cellStyle name="SAPBEXresItemX 4 4" xfId="7263"/>
    <cellStyle name="SAPBEXresItemX 4 4 2" xfId="21427"/>
    <cellStyle name="SAPBEXresItemX 4 5" xfId="14436"/>
    <cellStyle name="SAPBEXresItemX 4 5 2" xfId="25185"/>
    <cellStyle name="SAPBEXresItemX 4 6" xfId="19412"/>
    <cellStyle name="SAPBEXresItemX 5" xfId="19037"/>
    <cellStyle name="SAPBEXresItemX 6" xfId="28091"/>
    <cellStyle name="SAPBEXresItemX 7" xfId="37150"/>
    <cellStyle name="SAPBEXresItemX 8" xfId="37091"/>
    <cellStyle name="SAPBEXresItemX 9" xfId="37184"/>
    <cellStyle name="SAPBEXstdData" xfId="36"/>
    <cellStyle name="SAPBEXstdData 10" xfId="28043"/>
    <cellStyle name="SAPBEXstdData 11" xfId="37151"/>
    <cellStyle name="SAPBEXstdData 12" xfId="37343"/>
    <cellStyle name="SAPBEXstdData 13" xfId="37185"/>
    <cellStyle name="SAPBEXstdData 14" xfId="37077"/>
    <cellStyle name="SAPBEXstdData 15" xfId="37218"/>
    <cellStyle name="SAPBEXstdData 16" xfId="37812"/>
    <cellStyle name="SAPBEXstdData 17" xfId="37415"/>
    <cellStyle name="SAPBEXstdData 18" xfId="37043"/>
    <cellStyle name="SAPBEXstdData 19" xfId="37478"/>
    <cellStyle name="SAPBEXstdData 2" xfId="103"/>
    <cellStyle name="SAPBEXstdData 2 10" xfId="37446"/>
    <cellStyle name="SAPBEXstdData 2 11" xfId="37186"/>
    <cellStyle name="SAPBEXstdData 2 12" xfId="37075"/>
    <cellStyle name="SAPBEXstdData 2 13" xfId="37019"/>
    <cellStyle name="SAPBEXstdData 2 14" xfId="37055"/>
    <cellStyle name="SAPBEXstdData 2 15" xfId="37284"/>
    <cellStyle name="SAPBEXstdData 2 16" xfId="37042"/>
    <cellStyle name="SAPBEXstdData 2 17" xfId="37008"/>
    <cellStyle name="SAPBEXstdData 2 18" xfId="37029"/>
    <cellStyle name="SAPBEXstdData 2 19" xfId="37994"/>
    <cellStyle name="SAPBEXstdData 2 2" xfId="1348"/>
    <cellStyle name="SAPBEXstdData 2 2 2" xfId="1682"/>
    <cellStyle name="SAPBEXstdData 2 2 2 2" xfId="1448"/>
    <cellStyle name="SAPBEXstdData 2 2 2 2 2" xfId="3340"/>
    <cellStyle name="SAPBEXstdData 2 2 2 2 2 2" xfId="10095"/>
    <cellStyle name="SAPBEXstdData 2 2 2 2 2 2 2" xfId="16641"/>
    <cellStyle name="SAPBEXstdData 2 2 2 2 2 2 2 2" xfId="26681"/>
    <cellStyle name="SAPBEXstdData 2 2 2 2 2 2 3" xfId="23139"/>
    <cellStyle name="SAPBEXstdData 2 2 2 2 2 3" xfId="12025"/>
    <cellStyle name="SAPBEXstdData 2 2 2 2 2 3 2" xfId="18350"/>
    <cellStyle name="SAPBEXstdData 2 2 2 2 2 3 2 2" xfId="27693"/>
    <cellStyle name="SAPBEXstdData 2 2 2 2 2 3 3" xfId="24111"/>
    <cellStyle name="SAPBEXstdData 2 2 2 2 2 4" xfId="7916"/>
    <cellStyle name="SAPBEXstdData 2 2 2 2 2 4 2" xfId="21920"/>
    <cellStyle name="SAPBEXstdData 2 2 2 2 2 5" xfId="15074"/>
    <cellStyle name="SAPBEXstdData 2 2 2 2 2 5 2" xfId="25613"/>
    <cellStyle name="SAPBEXstdData 2 2 2 2 2 6" xfId="19817"/>
    <cellStyle name="SAPBEXstdData 2 2 2 2 3" xfId="3813"/>
    <cellStyle name="SAPBEXstdData 2 2 2 2 3 2" xfId="10568"/>
    <cellStyle name="SAPBEXstdData 2 2 2 2 3 2 2" xfId="16964"/>
    <cellStyle name="SAPBEXstdData 2 2 2 2 3 2 2 2" xfId="26953"/>
    <cellStyle name="SAPBEXstdData 2 2 2 2 3 2 3" xfId="23405"/>
    <cellStyle name="SAPBEXstdData 2 2 2 2 3 3" xfId="12498"/>
    <cellStyle name="SAPBEXstdData 2 2 2 2 3 3 2" xfId="18821"/>
    <cellStyle name="SAPBEXstdData 2 2 2 2 3 3 2 2" xfId="27963"/>
    <cellStyle name="SAPBEXstdData 2 2 2 2 3 3 3" xfId="24375"/>
    <cellStyle name="SAPBEXstdData 2 2 2 2 3 4" xfId="8367"/>
    <cellStyle name="SAPBEXstdData 2 2 2 2 3 4 2" xfId="22361"/>
    <cellStyle name="SAPBEXstdData 2 2 2 2 3 5" xfId="15545"/>
    <cellStyle name="SAPBEXstdData 2 2 2 2 3 5 2" xfId="25883"/>
    <cellStyle name="SAPBEXstdData 2 2 2 2 3 6" xfId="20081"/>
    <cellStyle name="SAPBEXstdData 2 2 2 2 4" xfId="6227"/>
    <cellStyle name="SAPBEXstdData 2 2 2 2 4 2" xfId="13463"/>
    <cellStyle name="SAPBEXstdData 2 2 2 2 4 2 2" xfId="24895"/>
    <cellStyle name="SAPBEXstdData 2 2 2 2 4 3" xfId="21145"/>
    <cellStyle name="SAPBEXstdData 2 2 2 2 5" xfId="8496"/>
    <cellStyle name="SAPBEXstdData 2 2 2 2 5 2" xfId="15713"/>
    <cellStyle name="SAPBEXstdData 2 2 2 2 5 2 2" xfId="25969"/>
    <cellStyle name="SAPBEXstdData 2 2 2 2 5 3" xfId="22462"/>
    <cellStyle name="SAPBEXstdData 2 2 2 2 6" xfId="6357"/>
    <cellStyle name="SAPBEXstdData 2 2 2 2 6 2" xfId="13582"/>
    <cellStyle name="SAPBEXstdData 2 2 2 2 6 2 2" xfId="24930"/>
    <cellStyle name="SAPBEXstdData 2 2 2 2 6 3" xfId="21180"/>
    <cellStyle name="SAPBEXstdData 2 2 2 2 7" xfId="12677"/>
    <cellStyle name="SAPBEXstdData 2 2 2 2 7 2" xfId="24471"/>
    <cellStyle name="SAPBEXstdData 2 2 2 2 8" xfId="19154"/>
    <cellStyle name="SAPBEXstdData 2 2 2 3" xfId="3077"/>
    <cellStyle name="SAPBEXstdData 2 2 2 3 2" xfId="9843"/>
    <cellStyle name="SAPBEXstdData 2 2 2 3 2 2" xfId="16465"/>
    <cellStyle name="SAPBEXstdData 2 2 2 3 2 2 2" xfId="26544"/>
    <cellStyle name="SAPBEXstdData 2 2 2 3 2 3" xfId="23002"/>
    <cellStyle name="SAPBEXstdData 2 2 2 3 3" xfId="11780"/>
    <cellStyle name="SAPBEXstdData 2 2 2 3 3 2" xfId="18105"/>
    <cellStyle name="SAPBEXstdData 2 2 2 3 3 2 2" xfId="27558"/>
    <cellStyle name="SAPBEXstdData 2 2 2 3 3 3" xfId="23976"/>
    <cellStyle name="SAPBEXstdData 2 2 2 3 4" xfId="7664"/>
    <cellStyle name="SAPBEXstdData 2 2 2 3 4 2" xfId="21751"/>
    <cellStyle name="SAPBEXstdData 2 2 2 3 5" xfId="14828"/>
    <cellStyle name="SAPBEXstdData 2 2 2 3 5 2" xfId="25478"/>
    <cellStyle name="SAPBEXstdData 2 2 2 3 6" xfId="19682"/>
    <cellStyle name="SAPBEXstdData 2 2 2 4" xfId="3582"/>
    <cellStyle name="SAPBEXstdData 2 2 2 4 2" xfId="10337"/>
    <cellStyle name="SAPBEXstdData 2 2 2 4 2 2" xfId="16808"/>
    <cellStyle name="SAPBEXstdData 2 2 2 4 2 2 2" xfId="26818"/>
    <cellStyle name="SAPBEXstdData 2 2 2 4 2 3" xfId="23270"/>
    <cellStyle name="SAPBEXstdData 2 2 2 4 3" xfId="12267"/>
    <cellStyle name="SAPBEXstdData 2 2 2 4 3 2" xfId="18590"/>
    <cellStyle name="SAPBEXstdData 2 2 2 4 3 2 2" xfId="27828"/>
    <cellStyle name="SAPBEXstdData 2 2 2 4 3 3" xfId="24240"/>
    <cellStyle name="SAPBEXstdData 2 2 2 4 4" xfId="8158"/>
    <cellStyle name="SAPBEXstdData 2 2 2 4 4 2" xfId="22155"/>
    <cellStyle name="SAPBEXstdData 2 2 2 4 5" xfId="15314"/>
    <cellStyle name="SAPBEXstdData 2 2 2 4 5 2" xfId="25748"/>
    <cellStyle name="SAPBEXstdData 2 2 2 4 6" xfId="19946"/>
    <cellStyle name="SAPBEXstdData 2 2 2 5" xfId="4307"/>
    <cellStyle name="SAPBEXstdData 2 2 2 5 2" xfId="20360"/>
    <cellStyle name="SAPBEXstdData 2 2 2 6" xfId="19237"/>
    <cellStyle name="SAPBEXstdData 2 2 2 7" xfId="28306"/>
    <cellStyle name="SAPBEXstdData 2 2 3" xfId="2333"/>
    <cellStyle name="SAPBEXstdData 2 2 3 2" xfId="5369"/>
    <cellStyle name="SAPBEXstdData 2 2 3 2 2" xfId="12894"/>
    <cellStyle name="SAPBEXstdData 2 2 3 2 2 2" xfId="24637"/>
    <cellStyle name="SAPBEXstdData 2 2 3 2 3" xfId="20853"/>
    <cellStyle name="SAPBEXstdData 2 2 3 3" xfId="6930"/>
    <cellStyle name="SAPBEXstdData 2 2 3 3 2" xfId="14104"/>
    <cellStyle name="SAPBEXstdData 2 2 3 3 2 2" xfId="25086"/>
    <cellStyle name="SAPBEXstdData 2 2 3 3 3" xfId="21328"/>
    <cellStyle name="SAPBEXstdData 2 2 3 4" xfId="9113"/>
    <cellStyle name="SAPBEXstdData 2 2 3 4 2" xfId="15963"/>
    <cellStyle name="SAPBEXstdData 2 2 3 4 2 2" xfId="26148"/>
    <cellStyle name="SAPBEXstdData 2 2 3 4 3" xfId="22632"/>
    <cellStyle name="SAPBEXstdData 2 2 3 5" xfId="11141"/>
    <cellStyle name="SAPBEXstdData 2 2 3 5 2" xfId="17470"/>
    <cellStyle name="SAPBEXstdData 2 2 3 5 2 2" xfId="27168"/>
    <cellStyle name="SAPBEXstdData 2 2 3 5 3" xfId="23612"/>
    <cellStyle name="SAPBEXstdData 2 2 3 6" xfId="4481"/>
    <cellStyle name="SAPBEXstdData 2 2 3 6 2" xfId="20523"/>
    <cellStyle name="SAPBEXstdData 2 2 3 7" xfId="4328"/>
    <cellStyle name="SAPBEXstdData 2 2 3 7 2" xfId="20376"/>
    <cellStyle name="SAPBEXstdData 2 2 4" xfId="2830"/>
    <cellStyle name="SAPBEXstdData 2 2 4 2" xfId="9601"/>
    <cellStyle name="SAPBEXstdData 2 2 4 2 2" xfId="16252"/>
    <cellStyle name="SAPBEXstdData 2 2 4 2 2 2" xfId="26378"/>
    <cellStyle name="SAPBEXstdData 2 2 4 2 3" xfId="22853"/>
    <cellStyle name="SAPBEXstdData 2 2 4 3" xfId="11556"/>
    <cellStyle name="SAPBEXstdData 2 2 4 3 2" xfId="17883"/>
    <cellStyle name="SAPBEXstdData 2 2 4 3 2 2" xfId="27394"/>
    <cellStyle name="SAPBEXstdData 2 2 4 3 3" xfId="23829"/>
    <cellStyle name="SAPBEXstdData 2 2 4 4" xfId="7420"/>
    <cellStyle name="SAPBEXstdData 2 2 4 4 2" xfId="21573"/>
    <cellStyle name="SAPBEXstdData 2 2 4 5" xfId="14588"/>
    <cellStyle name="SAPBEXstdData 2 2 4 5 2" xfId="25314"/>
    <cellStyle name="SAPBEXstdData 2 2 4 6" xfId="19535"/>
    <cellStyle name="SAPBEXstdData 2 2 5" xfId="2610"/>
    <cellStyle name="SAPBEXstdData 2 2 5 2" xfId="9390"/>
    <cellStyle name="SAPBEXstdData 2 2 5 2 2" xfId="16042"/>
    <cellStyle name="SAPBEXstdData 2 2 5 2 2 2" xfId="26196"/>
    <cellStyle name="SAPBEXstdData 2 2 5 2 3" xfId="22677"/>
    <cellStyle name="SAPBEXstdData 2 2 5 3" xfId="11350"/>
    <cellStyle name="SAPBEXstdData 2 2 5 3 2" xfId="17679"/>
    <cellStyle name="SAPBEXstdData 2 2 5 3 2 2" xfId="27216"/>
    <cellStyle name="SAPBEXstdData 2 2 5 3 3" xfId="23657"/>
    <cellStyle name="SAPBEXstdData 2 2 5 4" xfId="7208"/>
    <cellStyle name="SAPBEXstdData 2 2 5 4 2" xfId="21375"/>
    <cellStyle name="SAPBEXstdData 2 2 5 5" xfId="14382"/>
    <cellStyle name="SAPBEXstdData 2 2 5 5 2" xfId="25135"/>
    <cellStyle name="SAPBEXstdData 2 2 5 6" xfId="19361"/>
    <cellStyle name="SAPBEXstdData 2 2 6" xfId="28222"/>
    <cellStyle name="SAPBEXstdData 2 20" xfId="38033"/>
    <cellStyle name="SAPBEXstdData 2 21" xfId="38175"/>
    <cellStyle name="SAPBEXstdData 2 22" xfId="38317"/>
    <cellStyle name="SAPBEXstdData 2 23" xfId="38459"/>
    <cellStyle name="SAPBEXstdData 2 24" xfId="38601"/>
    <cellStyle name="SAPBEXstdData 2 25" xfId="38911"/>
    <cellStyle name="SAPBEXstdData 2 26" xfId="39617"/>
    <cellStyle name="SAPBEXstdData 2 27" xfId="39738"/>
    <cellStyle name="SAPBEXstdData 2 28" xfId="39858"/>
    <cellStyle name="SAPBEXstdData 2 29" xfId="39042"/>
    <cellStyle name="SAPBEXstdData 2 3" xfId="1623"/>
    <cellStyle name="SAPBEXstdData 2 3 2" xfId="994"/>
    <cellStyle name="SAPBEXstdData 2 3 2 2" xfId="3305"/>
    <cellStyle name="SAPBEXstdData 2 3 2 2 2" xfId="10060"/>
    <cellStyle name="SAPBEXstdData 2 3 2 2 2 2" xfId="16613"/>
    <cellStyle name="SAPBEXstdData 2 3 2 2 2 2 2" xfId="26668"/>
    <cellStyle name="SAPBEXstdData 2 3 2 2 2 3" xfId="23126"/>
    <cellStyle name="SAPBEXstdData 2 3 2 2 3" xfId="11990"/>
    <cellStyle name="SAPBEXstdData 2 3 2 2 3 2" xfId="18315"/>
    <cellStyle name="SAPBEXstdData 2 3 2 2 3 2 2" xfId="27680"/>
    <cellStyle name="SAPBEXstdData 2 3 2 2 3 3" xfId="24098"/>
    <cellStyle name="SAPBEXstdData 2 3 2 2 4" xfId="7881"/>
    <cellStyle name="SAPBEXstdData 2 3 2 2 4 2" xfId="21885"/>
    <cellStyle name="SAPBEXstdData 2 3 2 2 5" xfId="15039"/>
    <cellStyle name="SAPBEXstdData 2 3 2 2 5 2" xfId="25600"/>
    <cellStyle name="SAPBEXstdData 2 3 2 2 6" xfId="19804"/>
    <cellStyle name="SAPBEXstdData 2 3 2 3" xfId="3778"/>
    <cellStyle name="SAPBEXstdData 2 3 2 3 2" xfId="10533"/>
    <cellStyle name="SAPBEXstdData 2 3 2 3 2 2" xfId="16936"/>
    <cellStyle name="SAPBEXstdData 2 3 2 3 2 2 2" xfId="26940"/>
    <cellStyle name="SAPBEXstdData 2 3 2 3 2 3" xfId="23392"/>
    <cellStyle name="SAPBEXstdData 2 3 2 3 3" xfId="12463"/>
    <cellStyle name="SAPBEXstdData 2 3 2 3 3 2" xfId="18786"/>
    <cellStyle name="SAPBEXstdData 2 3 2 3 3 2 2" xfId="27950"/>
    <cellStyle name="SAPBEXstdData 2 3 2 3 3 3" xfId="24362"/>
    <cellStyle name="SAPBEXstdData 2 3 2 3 4" xfId="8350"/>
    <cellStyle name="SAPBEXstdData 2 3 2 3 4 2" xfId="22346"/>
    <cellStyle name="SAPBEXstdData 2 3 2 3 5" xfId="15510"/>
    <cellStyle name="SAPBEXstdData 2 3 2 3 5 2" xfId="25870"/>
    <cellStyle name="SAPBEXstdData 2 3 2 3 6" xfId="20068"/>
    <cellStyle name="SAPBEXstdData 2 3 2 4" xfId="6033"/>
    <cellStyle name="SAPBEXstdData 2 3 2 4 2" xfId="13294"/>
    <cellStyle name="SAPBEXstdData 2 3 2 4 2 2" xfId="24836"/>
    <cellStyle name="SAPBEXstdData 2 3 2 4 3" xfId="21087"/>
    <cellStyle name="SAPBEXstdData 2 3 2 5" xfId="5902"/>
    <cellStyle name="SAPBEXstdData 2 3 2 5 2" xfId="13167"/>
    <cellStyle name="SAPBEXstdData 2 3 2 5 2 2" xfId="24766"/>
    <cellStyle name="SAPBEXstdData 2 3 2 5 3" xfId="21017"/>
    <cellStyle name="SAPBEXstdData 2 3 2 6" xfId="5736"/>
    <cellStyle name="SAPBEXstdData 2 3 2 6 2" xfId="13058"/>
    <cellStyle name="SAPBEXstdData 2 3 2 6 2 2" xfId="24720"/>
    <cellStyle name="SAPBEXstdData 2 3 2 6 3" xfId="20972"/>
    <cellStyle name="SAPBEXstdData 2 3 2 7" xfId="4288"/>
    <cellStyle name="SAPBEXstdData 2 3 2 7 2" xfId="20345"/>
    <cellStyle name="SAPBEXstdData 2 3 2 8" xfId="19118"/>
    <cellStyle name="SAPBEXstdData 2 3 3" xfId="3046"/>
    <cellStyle name="SAPBEXstdData 2 3 3 2" xfId="9812"/>
    <cellStyle name="SAPBEXstdData 2 3 3 2 2" xfId="16441"/>
    <cellStyle name="SAPBEXstdData 2 3 3 2 2 2" xfId="26533"/>
    <cellStyle name="SAPBEXstdData 2 3 3 2 3" xfId="22992"/>
    <cellStyle name="SAPBEXstdData 2 3 3 3" xfId="11749"/>
    <cellStyle name="SAPBEXstdData 2 3 3 3 2" xfId="18075"/>
    <cellStyle name="SAPBEXstdData 2 3 3 3 2 2" xfId="27548"/>
    <cellStyle name="SAPBEXstdData 2 3 3 3 3" xfId="23967"/>
    <cellStyle name="SAPBEXstdData 2 3 3 4" xfId="7633"/>
    <cellStyle name="SAPBEXstdData 2 3 3 4 2" xfId="21734"/>
    <cellStyle name="SAPBEXstdData 2 3 3 5" xfId="14798"/>
    <cellStyle name="SAPBEXstdData 2 3 3 5 2" xfId="25468"/>
    <cellStyle name="SAPBEXstdData 2 3 3 6" xfId="19673"/>
    <cellStyle name="SAPBEXstdData 2 3 4" xfId="3561"/>
    <cellStyle name="SAPBEXstdData 2 3 4 2" xfId="10316"/>
    <cellStyle name="SAPBEXstdData 2 3 4 2 2" xfId="16794"/>
    <cellStyle name="SAPBEXstdData 2 3 4 2 2 2" xfId="26810"/>
    <cellStyle name="SAPBEXstdData 2 3 4 2 3" xfId="23262"/>
    <cellStyle name="SAPBEXstdData 2 3 4 3" xfId="12246"/>
    <cellStyle name="SAPBEXstdData 2 3 4 3 2" xfId="18569"/>
    <cellStyle name="SAPBEXstdData 2 3 4 3 2 2" xfId="27820"/>
    <cellStyle name="SAPBEXstdData 2 3 4 3 3" xfId="24232"/>
    <cellStyle name="SAPBEXstdData 2 3 4 4" xfId="8137"/>
    <cellStyle name="SAPBEXstdData 2 3 4 4 2" xfId="22134"/>
    <cellStyle name="SAPBEXstdData 2 3 4 5" xfId="15293"/>
    <cellStyle name="SAPBEXstdData 2 3 4 5 2" xfId="25740"/>
    <cellStyle name="SAPBEXstdData 2 3 4 6" xfId="19938"/>
    <cellStyle name="SAPBEXstdData 2 3 5" xfId="4104"/>
    <cellStyle name="SAPBEXstdData 2 3 5 2" xfId="20237"/>
    <cellStyle name="SAPBEXstdData 2 3 6" xfId="19223"/>
    <cellStyle name="SAPBEXstdData 2 3 7" xfId="28278"/>
    <cellStyle name="SAPBEXstdData 2 30" xfId="39726"/>
    <cellStyle name="SAPBEXstdData 2 31" xfId="39877"/>
    <cellStyle name="SAPBEXstdData 2 32" xfId="39457"/>
    <cellStyle name="SAPBEXstdData 2 33" xfId="38864"/>
    <cellStyle name="SAPBEXstdData 2 4" xfId="970"/>
    <cellStyle name="SAPBEXstdData 2 4 2" xfId="2856"/>
    <cellStyle name="SAPBEXstdData 2 4 2 2" xfId="7443"/>
    <cellStyle name="SAPBEXstdData 2 4 2 2 2" xfId="14610"/>
    <cellStyle name="SAPBEXstdData 2 4 2 2 2 2" xfId="25331"/>
    <cellStyle name="SAPBEXstdData 2 4 2 2 3" xfId="21590"/>
    <cellStyle name="SAPBEXstdData 2 4 2 3" xfId="9623"/>
    <cellStyle name="SAPBEXstdData 2 4 2 3 2" xfId="16272"/>
    <cellStyle name="SAPBEXstdData 2 4 2 3 2 2" xfId="26395"/>
    <cellStyle name="SAPBEXstdData 2 4 2 3 3" xfId="22866"/>
    <cellStyle name="SAPBEXstdData 2 4 2 4" xfId="11576"/>
    <cellStyle name="SAPBEXstdData 2 4 2 4 2" xfId="17903"/>
    <cellStyle name="SAPBEXstdData 2 4 2 4 2 2" xfId="27411"/>
    <cellStyle name="SAPBEXstdData 2 4 2 4 3" xfId="23842"/>
    <cellStyle name="SAPBEXstdData 2 4 2 5" xfId="4756"/>
    <cellStyle name="SAPBEXstdData 2 4 2 5 2" xfId="20672"/>
    <cellStyle name="SAPBEXstdData 2 4 2 6" xfId="4075"/>
    <cellStyle name="SAPBEXstdData 2 4 2 6 2" xfId="20225"/>
    <cellStyle name="SAPBEXstdData 2 4 2 7" xfId="19548"/>
    <cellStyle name="SAPBEXstdData 2 4 3" xfId="2932"/>
    <cellStyle name="SAPBEXstdData 2 4 3 2" xfId="9699"/>
    <cellStyle name="SAPBEXstdData 2 4 3 2 2" xfId="16347"/>
    <cellStyle name="SAPBEXstdData 2 4 3 2 2 2" xfId="26460"/>
    <cellStyle name="SAPBEXstdData 2 4 3 2 3" xfId="22927"/>
    <cellStyle name="SAPBEXstdData 2 4 3 3" xfId="11651"/>
    <cellStyle name="SAPBEXstdData 2 4 3 3 2" xfId="17978"/>
    <cellStyle name="SAPBEXstdData 2 4 3 3 2 2" xfId="27476"/>
    <cellStyle name="SAPBEXstdData 2 4 3 3 3" xfId="23903"/>
    <cellStyle name="SAPBEXstdData 2 4 3 4" xfId="7519"/>
    <cellStyle name="SAPBEXstdData 2 4 3 4 2" xfId="21655"/>
    <cellStyle name="SAPBEXstdData 2 4 3 5" xfId="14686"/>
    <cellStyle name="SAPBEXstdData 2 4 3 5 2" xfId="25396"/>
    <cellStyle name="SAPBEXstdData 2 4 3 6" xfId="19609"/>
    <cellStyle name="SAPBEXstdData 2 4 4" xfId="6011"/>
    <cellStyle name="SAPBEXstdData 2 4 4 2" xfId="13272"/>
    <cellStyle name="SAPBEXstdData 2 4 4 2 2" xfId="24829"/>
    <cellStyle name="SAPBEXstdData 2 4 4 3" xfId="21080"/>
    <cellStyle name="SAPBEXstdData 2 4 5" xfId="4387"/>
    <cellStyle name="SAPBEXstdData 2 4 5 2" xfId="20431"/>
    <cellStyle name="SAPBEXstdData 2 4 6" xfId="4787"/>
    <cellStyle name="SAPBEXstdData 2 4 6 2" xfId="20680"/>
    <cellStyle name="SAPBEXstdData 2 4 7" xfId="19111"/>
    <cellStyle name="SAPBEXstdData 2 4 8" xfId="28172"/>
    <cellStyle name="SAPBEXstdData 2 5" xfId="2387"/>
    <cellStyle name="SAPBEXstdData 2 5 2" xfId="6984"/>
    <cellStyle name="SAPBEXstdData 2 5 2 2" xfId="14158"/>
    <cellStyle name="SAPBEXstdData 2 5 2 2 2" xfId="25109"/>
    <cellStyle name="SAPBEXstdData 2 5 2 3" xfId="21351"/>
    <cellStyle name="SAPBEXstdData 2 5 3" xfId="9167"/>
    <cellStyle name="SAPBEXstdData 2 5 3 2" xfId="15992"/>
    <cellStyle name="SAPBEXstdData 2 5 3 2 2" xfId="26171"/>
    <cellStyle name="SAPBEXstdData 2 5 3 3" xfId="22655"/>
    <cellStyle name="SAPBEXstdData 2 5 4" xfId="11188"/>
    <cellStyle name="SAPBEXstdData 2 5 4 2" xfId="17517"/>
    <cellStyle name="SAPBEXstdData 2 5 4 2 2" xfId="27191"/>
    <cellStyle name="SAPBEXstdData 2 5 4 3" xfId="23635"/>
    <cellStyle name="SAPBEXstdData 2 5 5" xfId="5418"/>
    <cellStyle name="SAPBEXstdData 2 5 5 2" xfId="20879"/>
    <cellStyle name="SAPBEXstdData 2 5 6" xfId="12923"/>
    <cellStyle name="SAPBEXstdData 2 5 6 2" xfId="24660"/>
    <cellStyle name="SAPBEXstdData 2 6" xfId="2599"/>
    <cellStyle name="SAPBEXstdData 2 6 2" xfId="9379"/>
    <cellStyle name="SAPBEXstdData 2 6 2 2" xfId="16031"/>
    <cellStyle name="SAPBEXstdData 2 6 2 2 2" xfId="26186"/>
    <cellStyle name="SAPBEXstdData 2 6 2 3" xfId="22669"/>
    <cellStyle name="SAPBEXstdData 2 6 3" xfId="11339"/>
    <cellStyle name="SAPBEXstdData 2 6 3 2" xfId="17668"/>
    <cellStyle name="SAPBEXstdData 2 6 3 2 2" xfId="27206"/>
    <cellStyle name="SAPBEXstdData 2 6 3 3" xfId="23649"/>
    <cellStyle name="SAPBEXstdData 2 6 4" xfId="7197"/>
    <cellStyle name="SAPBEXstdData 2 6 4 2" xfId="21366"/>
    <cellStyle name="SAPBEXstdData 2 6 5" xfId="14371"/>
    <cellStyle name="SAPBEXstdData 2 6 5 2" xfId="25125"/>
    <cellStyle name="SAPBEXstdData 2 6 6" xfId="19353"/>
    <cellStyle name="SAPBEXstdData 2 7" xfId="18992"/>
    <cellStyle name="SAPBEXstdData 2 8" xfId="28047"/>
    <cellStyle name="SAPBEXstdData 2 9" xfId="37152"/>
    <cellStyle name="SAPBEXstdData 20" xfId="37590"/>
    <cellStyle name="SAPBEXstdData 21" xfId="37297"/>
    <cellStyle name="SAPBEXstdData 22" xfId="36924"/>
    <cellStyle name="SAPBEXstdData 23" xfId="38005"/>
    <cellStyle name="SAPBEXstdData 24" xfId="38044"/>
    <cellStyle name="SAPBEXstdData 25" xfId="38186"/>
    <cellStyle name="SAPBEXstdData 26" xfId="38328"/>
    <cellStyle name="SAPBEXstdData 27" xfId="38744"/>
    <cellStyle name="SAPBEXstdData 28" xfId="38612"/>
    <cellStyle name="SAPBEXstdData 29" xfId="39032"/>
    <cellStyle name="SAPBEXstdData 3" xfId="366"/>
    <cellStyle name="SAPBEXstdData 3 10" xfId="37486"/>
    <cellStyle name="SAPBEXstdData 3 11" xfId="37929"/>
    <cellStyle name="SAPBEXstdData 3 12" xfId="37607"/>
    <cellStyle name="SAPBEXstdData 3 13" xfId="37763"/>
    <cellStyle name="SAPBEXstdData 3 14" xfId="37935"/>
    <cellStyle name="SAPBEXstdData 3 15" xfId="37660"/>
    <cellStyle name="SAPBEXstdData 3 16" xfId="38055"/>
    <cellStyle name="SAPBEXstdData 3 17" xfId="38197"/>
    <cellStyle name="SAPBEXstdData 3 18" xfId="38338"/>
    <cellStyle name="SAPBEXstdData 3 19" xfId="38481"/>
    <cellStyle name="SAPBEXstdData 3 2" xfId="1624"/>
    <cellStyle name="SAPBEXstdData 3 2 2" xfId="2049"/>
    <cellStyle name="SAPBEXstdData 3 2 2 2" xfId="3306"/>
    <cellStyle name="SAPBEXstdData 3 2 2 2 2" xfId="10061"/>
    <cellStyle name="SAPBEXstdData 3 2 2 2 2 2" xfId="16614"/>
    <cellStyle name="SAPBEXstdData 3 2 2 2 2 2 2" xfId="26669"/>
    <cellStyle name="SAPBEXstdData 3 2 2 2 2 3" xfId="23127"/>
    <cellStyle name="SAPBEXstdData 3 2 2 2 3" xfId="11991"/>
    <cellStyle name="SAPBEXstdData 3 2 2 2 3 2" xfId="18316"/>
    <cellStyle name="SAPBEXstdData 3 2 2 2 3 2 2" xfId="27681"/>
    <cellStyle name="SAPBEXstdData 3 2 2 2 3 3" xfId="24099"/>
    <cellStyle name="SAPBEXstdData 3 2 2 2 4" xfId="7882"/>
    <cellStyle name="SAPBEXstdData 3 2 2 2 4 2" xfId="21886"/>
    <cellStyle name="SAPBEXstdData 3 2 2 2 5" xfId="15040"/>
    <cellStyle name="SAPBEXstdData 3 2 2 2 5 2" xfId="25601"/>
    <cellStyle name="SAPBEXstdData 3 2 2 2 6" xfId="19805"/>
    <cellStyle name="SAPBEXstdData 3 2 2 3" xfId="3779"/>
    <cellStyle name="SAPBEXstdData 3 2 2 3 2" xfId="10534"/>
    <cellStyle name="SAPBEXstdData 3 2 2 3 2 2" xfId="16937"/>
    <cellStyle name="SAPBEXstdData 3 2 2 3 2 2 2" xfId="26941"/>
    <cellStyle name="SAPBEXstdData 3 2 2 3 2 3" xfId="23393"/>
    <cellStyle name="SAPBEXstdData 3 2 2 3 3" xfId="12464"/>
    <cellStyle name="SAPBEXstdData 3 2 2 3 3 2" xfId="18787"/>
    <cellStyle name="SAPBEXstdData 3 2 2 3 3 2 2" xfId="27951"/>
    <cellStyle name="SAPBEXstdData 3 2 2 3 3 3" xfId="24363"/>
    <cellStyle name="SAPBEXstdData 3 2 2 3 4" xfId="8351"/>
    <cellStyle name="SAPBEXstdData 3 2 2 3 4 2" xfId="22347"/>
    <cellStyle name="SAPBEXstdData 3 2 2 3 5" xfId="15511"/>
    <cellStyle name="SAPBEXstdData 3 2 2 3 5 2" xfId="25871"/>
    <cellStyle name="SAPBEXstdData 3 2 2 3 6" xfId="20069"/>
    <cellStyle name="SAPBEXstdData 3 2 2 4" xfId="6646"/>
    <cellStyle name="SAPBEXstdData 3 2 2 4 2" xfId="13824"/>
    <cellStyle name="SAPBEXstdData 3 2 2 4 2 2" xfId="24968"/>
    <cellStyle name="SAPBEXstdData 3 2 2 4 3" xfId="21218"/>
    <cellStyle name="SAPBEXstdData 3 2 2 5" xfId="8829"/>
    <cellStyle name="SAPBEXstdData 3 2 2 5 2" xfId="15801"/>
    <cellStyle name="SAPBEXstdData 3 2 2 5 2 2" xfId="26026"/>
    <cellStyle name="SAPBEXstdData 3 2 2 5 3" xfId="22518"/>
    <cellStyle name="SAPBEXstdData 3 2 2 6" xfId="10943"/>
    <cellStyle name="SAPBEXstdData 3 2 2 6 2" xfId="17275"/>
    <cellStyle name="SAPBEXstdData 3 2 2 6 2 2" xfId="27052"/>
    <cellStyle name="SAPBEXstdData 3 2 2 6 3" xfId="23504"/>
    <cellStyle name="SAPBEXstdData 3 2 2 7" xfId="12733"/>
    <cellStyle name="SAPBEXstdData 3 2 2 7 2" xfId="24516"/>
    <cellStyle name="SAPBEXstdData 3 2 2 8" xfId="19335"/>
    <cellStyle name="SAPBEXstdData 3 2 3" xfId="3047"/>
    <cellStyle name="SAPBEXstdData 3 2 3 2" xfId="9813"/>
    <cellStyle name="SAPBEXstdData 3 2 3 2 2" xfId="16442"/>
    <cellStyle name="SAPBEXstdData 3 2 3 2 2 2" xfId="26534"/>
    <cellStyle name="SAPBEXstdData 3 2 3 2 3" xfId="22993"/>
    <cellStyle name="SAPBEXstdData 3 2 3 3" xfId="11750"/>
    <cellStyle name="SAPBEXstdData 3 2 3 3 2" xfId="18076"/>
    <cellStyle name="SAPBEXstdData 3 2 3 3 2 2" xfId="27549"/>
    <cellStyle name="SAPBEXstdData 3 2 3 3 3" xfId="23968"/>
    <cellStyle name="SAPBEXstdData 3 2 3 4" xfId="7634"/>
    <cellStyle name="SAPBEXstdData 3 2 3 4 2" xfId="21735"/>
    <cellStyle name="SAPBEXstdData 3 2 3 5" xfId="14799"/>
    <cellStyle name="SAPBEXstdData 3 2 3 5 2" xfId="25469"/>
    <cellStyle name="SAPBEXstdData 3 2 3 6" xfId="19674"/>
    <cellStyle name="SAPBEXstdData 3 2 4" xfId="3562"/>
    <cellStyle name="SAPBEXstdData 3 2 4 2" xfId="10317"/>
    <cellStyle name="SAPBEXstdData 3 2 4 2 2" xfId="16795"/>
    <cellStyle name="SAPBEXstdData 3 2 4 2 2 2" xfId="26811"/>
    <cellStyle name="SAPBEXstdData 3 2 4 2 3" xfId="23263"/>
    <cellStyle name="SAPBEXstdData 3 2 4 3" xfId="12247"/>
    <cellStyle name="SAPBEXstdData 3 2 4 3 2" xfId="18570"/>
    <cellStyle name="SAPBEXstdData 3 2 4 3 2 2" xfId="27821"/>
    <cellStyle name="SAPBEXstdData 3 2 4 3 3" xfId="24233"/>
    <cellStyle name="SAPBEXstdData 3 2 4 4" xfId="8138"/>
    <cellStyle name="SAPBEXstdData 3 2 4 4 2" xfId="22135"/>
    <cellStyle name="SAPBEXstdData 3 2 4 5" xfId="15294"/>
    <cellStyle name="SAPBEXstdData 3 2 4 5 2" xfId="25741"/>
    <cellStyle name="SAPBEXstdData 3 2 4 6" xfId="19939"/>
    <cellStyle name="SAPBEXstdData 3 2 5" xfId="4123"/>
    <cellStyle name="SAPBEXstdData 3 2 5 2" xfId="20248"/>
    <cellStyle name="SAPBEXstdData 3 2 6" xfId="19224"/>
    <cellStyle name="SAPBEXstdData 3 2 7" xfId="28279"/>
    <cellStyle name="SAPBEXstdData 3 20" xfId="38623"/>
    <cellStyle name="SAPBEXstdData 3 21" xfId="38767"/>
    <cellStyle name="SAPBEXstdData 3 22" xfId="38778"/>
    <cellStyle name="SAPBEXstdData 3 23" xfId="39364"/>
    <cellStyle name="SAPBEXstdData 3 24" xfId="39066"/>
    <cellStyle name="SAPBEXstdData 3 25" xfId="39591"/>
    <cellStyle name="SAPBEXstdData 3 26" xfId="39307"/>
    <cellStyle name="SAPBEXstdData 3 27" xfId="39084"/>
    <cellStyle name="SAPBEXstdData 3 28" xfId="39979"/>
    <cellStyle name="SAPBEXstdData 3 29" xfId="39842"/>
    <cellStyle name="SAPBEXstdData 3 3" xfId="2183"/>
    <cellStyle name="SAPBEXstdData 3 3 2" xfId="2857"/>
    <cellStyle name="SAPBEXstdData 3 3 2 2" xfId="7444"/>
    <cellStyle name="SAPBEXstdData 3 3 2 2 2" xfId="14611"/>
    <cellStyle name="SAPBEXstdData 3 3 2 2 2 2" xfId="25332"/>
    <cellStyle name="SAPBEXstdData 3 3 2 2 3" xfId="21591"/>
    <cellStyle name="SAPBEXstdData 3 3 2 3" xfId="9624"/>
    <cellStyle name="SAPBEXstdData 3 3 2 3 2" xfId="16273"/>
    <cellStyle name="SAPBEXstdData 3 3 2 3 2 2" xfId="26396"/>
    <cellStyle name="SAPBEXstdData 3 3 2 3 3" xfId="22867"/>
    <cellStyle name="SAPBEXstdData 3 3 2 4" xfId="11577"/>
    <cellStyle name="SAPBEXstdData 3 3 2 4 2" xfId="17904"/>
    <cellStyle name="SAPBEXstdData 3 3 2 4 2 2" xfId="27412"/>
    <cellStyle name="SAPBEXstdData 3 3 2 4 3" xfId="23843"/>
    <cellStyle name="SAPBEXstdData 3 3 2 5" xfId="5258"/>
    <cellStyle name="SAPBEXstdData 3 3 2 5 2" xfId="20782"/>
    <cellStyle name="SAPBEXstdData 3 3 2 6" xfId="12827"/>
    <cellStyle name="SAPBEXstdData 3 3 2 6 2" xfId="24592"/>
    <cellStyle name="SAPBEXstdData 3 3 2 7" xfId="19549"/>
    <cellStyle name="SAPBEXstdData 3 3 3" xfId="2875"/>
    <cellStyle name="SAPBEXstdData 3 3 3 2" xfId="9642"/>
    <cellStyle name="SAPBEXstdData 3 3 3 2 2" xfId="16291"/>
    <cellStyle name="SAPBEXstdData 3 3 3 2 2 2" xfId="26406"/>
    <cellStyle name="SAPBEXstdData 3 3 3 2 3" xfId="22874"/>
    <cellStyle name="SAPBEXstdData 3 3 3 3" xfId="11595"/>
    <cellStyle name="SAPBEXstdData 3 3 3 3 2" xfId="17922"/>
    <cellStyle name="SAPBEXstdData 3 3 3 3 2 2" xfId="27422"/>
    <cellStyle name="SAPBEXstdData 3 3 3 3 3" xfId="23850"/>
    <cellStyle name="SAPBEXstdData 3 3 3 4" xfId="7462"/>
    <cellStyle name="SAPBEXstdData 3 3 3 4 2" xfId="21600"/>
    <cellStyle name="SAPBEXstdData 3 3 3 5" xfId="14629"/>
    <cellStyle name="SAPBEXstdData 3 3 3 5 2" xfId="25342"/>
    <cellStyle name="SAPBEXstdData 3 3 3 6" xfId="19556"/>
    <cellStyle name="SAPBEXstdData 3 3 4" xfId="6780"/>
    <cellStyle name="SAPBEXstdData 3 3 4 2" xfId="13956"/>
    <cellStyle name="SAPBEXstdData 3 3 4 2 2" xfId="25042"/>
    <cellStyle name="SAPBEXstdData 3 3 4 3" xfId="21287"/>
    <cellStyle name="SAPBEXstdData 3 3 5" xfId="8963"/>
    <cellStyle name="SAPBEXstdData 3 3 5 2" xfId="15895"/>
    <cellStyle name="SAPBEXstdData 3 3 5 2 2" xfId="26102"/>
    <cellStyle name="SAPBEXstdData 3 3 5 3" xfId="22589"/>
    <cellStyle name="SAPBEXstdData 3 3 6" xfId="11061"/>
    <cellStyle name="SAPBEXstdData 3 3 6 2" xfId="17391"/>
    <cellStyle name="SAPBEXstdData 3 3 6 2 2" xfId="27125"/>
    <cellStyle name="SAPBEXstdData 3 3 6 3" xfId="23572"/>
    <cellStyle name="SAPBEXstdData 3 3 7" xfId="4388"/>
    <cellStyle name="SAPBEXstdData 3 3 7 2" xfId="20432"/>
    <cellStyle name="SAPBEXstdData 3 3 8" xfId="4319"/>
    <cellStyle name="SAPBEXstdData 3 3 8 2" xfId="20369"/>
    <cellStyle name="SAPBEXstdData 3 30" xfId="39500"/>
    <cellStyle name="SAPBEXstdData 3 4" xfId="2666"/>
    <cellStyle name="SAPBEXstdData 3 4 2" xfId="9445"/>
    <cellStyle name="SAPBEXstdData 3 4 2 2" xfId="16096"/>
    <cellStyle name="SAPBEXstdData 3 4 2 2 2" xfId="26248"/>
    <cellStyle name="SAPBEXstdData 3 4 2 3" xfId="22729"/>
    <cellStyle name="SAPBEXstdData 3 4 3" xfId="11405"/>
    <cellStyle name="SAPBEXstdData 3 4 3 2" xfId="17733"/>
    <cellStyle name="SAPBEXstdData 3 4 3 2 2" xfId="27267"/>
    <cellStyle name="SAPBEXstdData 3 4 3 3" xfId="23708"/>
    <cellStyle name="SAPBEXstdData 3 4 4" xfId="7264"/>
    <cellStyle name="SAPBEXstdData 3 4 4 2" xfId="21428"/>
    <cellStyle name="SAPBEXstdData 3 4 5" xfId="14437"/>
    <cellStyle name="SAPBEXstdData 3 4 5 2" xfId="25186"/>
    <cellStyle name="SAPBEXstdData 3 4 6" xfId="19413"/>
    <cellStyle name="SAPBEXstdData 3 5" xfId="28092"/>
    <cellStyle name="SAPBEXstdData 3 6" xfId="37153"/>
    <cellStyle name="SAPBEXstdData 3 7" xfId="37549"/>
    <cellStyle name="SAPBEXstdData 3 8" xfId="37187"/>
    <cellStyle name="SAPBEXstdData 3 9" xfId="37074"/>
    <cellStyle name="SAPBEXstdData 30" xfId="38899"/>
    <cellStyle name="SAPBEXstdData 31" xfId="39045"/>
    <cellStyle name="SAPBEXstdData 32" xfId="39183"/>
    <cellStyle name="SAPBEXstdData 33" xfId="39723"/>
    <cellStyle name="SAPBEXstdData 34" xfId="39989"/>
    <cellStyle name="SAPBEXstdData 35" xfId="40431"/>
    <cellStyle name="SAPBEXstdData 4" xfId="530"/>
    <cellStyle name="SAPBEXstdData 4 2" xfId="1816"/>
    <cellStyle name="SAPBEXstdData 4 2 2" xfId="2059"/>
    <cellStyle name="SAPBEXstdData 4 2 2 2" xfId="3432"/>
    <cellStyle name="SAPBEXstdData 4 2 2 2 2" xfId="10187"/>
    <cellStyle name="SAPBEXstdData 4 2 2 2 2 2" xfId="16706"/>
    <cellStyle name="SAPBEXstdData 4 2 2 2 2 2 2" xfId="26733"/>
    <cellStyle name="SAPBEXstdData 4 2 2 2 2 3" xfId="23191"/>
    <cellStyle name="SAPBEXstdData 4 2 2 2 3" xfId="12117"/>
    <cellStyle name="SAPBEXstdData 4 2 2 2 3 2" xfId="18442"/>
    <cellStyle name="SAPBEXstdData 4 2 2 2 3 2 2" xfId="27745"/>
    <cellStyle name="SAPBEXstdData 4 2 2 2 3 3" xfId="24163"/>
    <cellStyle name="SAPBEXstdData 4 2 2 2 4" xfId="8008"/>
    <cellStyle name="SAPBEXstdData 4 2 2 2 4 2" xfId="22012"/>
    <cellStyle name="SAPBEXstdData 4 2 2 2 5" xfId="15166"/>
    <cellStyle name="SAPBEXstdData 4 2 2 2 5 2" xfId="25665"/>
    <cellStyle name="SAPBEXstdData 4 2 2 2 6" xfId="19869"/>
    <cellStyle name="SAPBEXstdData 4 2 2 3" xfId="3905"/>
    <cellStyle name="SAPBEXstdData 4 2 2 3 2" xfId="10660"/>
    <cellStyle name="SAPBEXstdData 4 2 2 3 2 2" xfId="17029"/>
    <cellStyle name="SAPBEXstdData 4 2 2 3 2 2 2" xfId="27005"/>
    <cellStyle name="SAPBEXstdData 4 2 2 3 2 3" xfId="23457"/>
    <cellStyle name="SAPBEXstdData 4 2 2 3 3" xfId="12590"/>
    <cellStyle name="SAPBEXstdData 4 2 2 3 3 2" xfId="18913"/>
    <cellStyle name="SAPBEXstdData 4 2 2 3 3 2 2" xfId="28015"/>
    <cellStyle name="SAPBEXstdData 4 2 2 3 3 3" xfId="24427"/>
    <cellStyle name="SAPBEXstdData 4 2 2 3 4" xfId="8426"/>
    <cellStyle name="SAPBEXstdData 4 2 2 3 4 2" xfId="22417"/>
    <cellStyle name="SAPBEXstdData 4 2 2 3 5" xfId="15637"/>
    <cellStyle name="SAPBEXstdData 4 2 2 3 5 2" xfId="25935"/>
    <cellStyle name="SAPBEXstdData 4 2 2 3 6" xfId="20133"/>
    <cellStyle name="SAPBEXstdData 4 2 2 4" xfId="6656"/>
    <cellStyle name="SAPBEXstdData 4 2 2 4 2" xfId="13834"/>
    <cellStyle name="SAPBEXstdData 4 2 2 4 2 2" xfId="24973"/>
    <cellStyle name="SAPBEXstdData 4 2 2 4 3" xfId="21221"/>
    <cellStyle name="SAPBEXstdData 4 2 2 5" xfId="8839"/>
    <cellStyle name="SAPBEXstdData 4 2 2 5 2" xfId="15806"/>
    <cellStyle name="SAPBEXstdData 4 2 2 5 2 2" xfId="26031"/>
    <cellStyle name="SAPBEXstdData 4 2 2 5 3" xfId="22521"/>
    <cellStyle name="SAPBEXstdData 4 2 2 6" xfId="10953"/>
    <cellStyle name="SAPBEXstdData 4 2 2 6 2" xfId="17285"/>
    <cellStyle name="SAPBEXstdData 4 2 2 6 2 2" xfId="27057"/>
    <cellStyle name="SAPBEXstdData 4 2 2 6 3" xfId="23507"/>
    <cellStyle name="SAPBEXstdData 4 2 2 7" xfId="12738"/>
    <cellStyle name="SAPBEXstdData 4 2 2 7 2" xfId="24521"/>
    <cellStyle name="SAPBEXstdData 4 2 2 8" xfId="19338"/>
    <cellStyle name="SAPBEXstdData 4 2 3" xfId="3172"/>
    <cellStyle name="SAPBEXstdData 4 2 3 2" xfId="9935"/>
    <cellStyle name="SAPBEXstdData 4 2 3 2 2" xfId="16530"/>
    <cellStyle name="SAPBEXstdData 4 2 3 2 2 2" xfId="26596"/>
    <cellStyle name="SAPBEXstdData 4 2 3 2 3" xfId="23054"/>
    <cellStyle name="SAPBEXstdData 4 2 3 3" xfId="11872"/>
    <cellStyle name="SAPBEXstdData 4 2 3 3 2" xfId="18197"/>
    <cellStyle name="SAPBEXstdData 4 2 3 3 2 2" xfId="27610"/>
    <cellStyle name="SAPBEXstdData 4 2 3 3 3" xfId="24028"/>
    <cellStyle name="SAPBEXstdData 4 2 3 4" xfId="7757"/>
    <cellStyle name="SAPBEXstdData 4 2 3 4 2" xfId="21803"/>
    <cellStyle name="SAPBEXstdData 4 2 3 5" xfId="14920"/>
    <cellStyle name="SAPBEXstdData 4 2 3 5 2" xfId="25530"/>
    <cellStyle name="SAPBEXstdData 4 2 3 6" xfId="19734"/>
    <cellStyle name="SAPBEXstdData 4 2 4" xfId="3661"/>
    <cellStyle name="SAPBEXstdData 4 2 4 2" xfId="10416"/>
    <cellStyle name="SAPBEXstdData 4 2 4 2 2" xfId="16860"/>
    <cellStyle name="SAPBEXstdData 4 2 4 2 2 2" xfId="26870"/>
    <cellStyle name="SAPBEXstdData 4 2 4 2 3" xfId="23322"/>
    <cellStyle name="SAPBEXstdData 4 2 4 3" xfId="12346"/>
    <cellStyle name="SAPBEXstdData 4 2 4 3 2" xfId="18669"/>
    <cellStyle name="SAPBEXstdData 4 2 4 3 2 2" xfId="27880"/>
    <cellStyle name="SAPBEXstdData 4 2 4 3 3" xfId="24292"/>
    <cellStyle name="SAPBEXstdData 4 2 4 4" xfId="8237"/>
    <cellStyle name="SAPBEXstdData 4 2 4 4 2" xfId="22234"/>
    <cellStyle name="SAPBEXstdData 4 2 4 5" xfId="15393"/>
    <cellStyle name="SAPBEXstdData 4 2 4 5 2" xfId="25800"/>
    <cellStyle name="SAPBEXstdData 4 2 4 6" xfId="19998"/>
    <cellStyle name="SAPBEXstdData 4 2 5" xfId="4139"/>
    <cellStyle name="SAPBEXstdData 4 2 5 2" xfId="20253"/>
    <cellStyle name="SAPBEXstdData 4 2 6" xfId="19289"/>
    <cellStyle name="SAPBEXstdData 4 2 7" xfId="28371"/>
    <cellStyle name="SAPBEXstdData 4 3" xfId="2217"/>
    <cellStyle name="SAPBEXstdData 4 3 2" xfId="2977"/>
    <cellStyle name="SAPBEXstdData 4 3 2 2" xfId="7564"/>
    <cellStyle name="SAPBEXstdData 4 3 2 2 2" xfId="14731"/>
    <cellStyle name="SAPBEXstdData 4 3 2 2 2 2" xfId="25423"/>
    <cellStyle name="SAPBEXstdData 4 3 2 2 3" xfId="21690"/>
    <cellStyle name="SAPBEXstdData 4 3 2 3" xfId="9744"/>
    <cellStyle name="SAPBEXstdData 4 3 2 3 2" xfId="16389"/>
    <cellStyle name="SAPBEXstdData 4 3 2 3 2 2" xfId="26487"/>
    <cellStyle name="SAPBEXstdData 4 3 2 3 3" xfId="22948"/>
    <cellStyle name="SAPBEXstdData 4 3 2 4" xfId="11693"/>
    <cellStyle name="SAPBEXstdData 4 3 2 4 2" xfId="18020"/>
    <cellStyle name="SAPBEXstdData 4 3 2 4 2 2" xfId="27503"/>
    <cellStyle name="SAPBEXstdData 4 3 2 4 3" xfId="23924"/>
    <cellStyle name="SAPBEXstdData 4 3 2 5" xfId="5286"/>
    <cellStyle name="SAPBEXstdData 4 3 2 5 2" xfId="20805"/>
    <cellStyle name="SAPBEXstdData 4 3 2 6" xfId="12849"/>
    <cellStyle name="SAPBEXstdData 4 3 2 6 2" xfId="24610"/>
    <cellStyle name="SAPBEXstdData 4 3 2 7" xfId="19630"/>
    <cellStyle name="SAPBEXstdData 4 3 3" xfId="3509"/>
    <cellStyle name="SAPBEXstdData 4 3 3 2" xfId="10264"/>
    <cellStyle name="SAPBEXstdData 4 3 3 2 2" xfId="16746"/>
    <cellStyle name="SAPBEXstdData 4 3 3 2 2 2" xfId="26768"/>
    <cellStyle name="SAPBEXstdData 4 3 3 2 3" xfId="23222"/>
    <cellStyle name="SAPBEXstdData 4 3 3 3" xfId="12194"/>
    <cellStyle name="SAPBEXstdData 4 3 3 3 2" xfId="18518"/>
    <cellStyle name="SAPBEXstdData 4 3 3 3 2 2" xfId="27779"/>
    <cellStyle name="SAPBEXstdData 4 3 3 3 3" xfId="24193"/>
    <cellStyle name="SAPBEXstdData 4 3 3 4" xfId="8085"/>
    <cellStyle name="SAPBEXstdData 4 3 3 4 2" xfId="22084"/>
    <cellStyle name="SAPBEXstdData 4 3 3 5" xfId="15242"/>
    <cellStyle name="SAPBEXstdData 4 3 3 5 2" xfId="25699"/>
    <cellStyle name="SAPBEXstdData 4 3 3 6" xfId="19899"/>
    <cellStyle name="SAPBEXstdData 4 3 4" xfId="6814"/>
    <cellStyle name="SAPBEXstdData 4 3 4 2" xfId="13988"/>
    <cellStyle name="SAPBEXstdData 4 3 4 2 2" xfId="25059"/>
    <cellStyle name="SAPBEXstdData 4 3 4 3" xfId="21303"/>
    <cellStyle name="SAPBEXstdData 4 3 5" xfId="8997"/>
    <cellStyle name="SAPBEXstdData 4 3 5 2" xfId="15918"/>
    <cellStyle name="SAPBEXstdData 4 3 5 2 2" xfId="26121"/>
    <cellStyle name="SAPBEXstdData 4 3 5 3" xfId="22607"/>
    <cellStyle name="SAPBEXstdData 4 3 6" xfId="11083"/>
    <cellStyle name="SAPBEXstdData 4 3 6 2" xfId="17412"/>
    <cellStyle name="SAPBEXstdData 4 3 6 2 2" xfId="27141"/>
    <cellStyle name="SAPBEXstdData 4 3 6 3" xfId="23587"/>
    <cellStyle name="SAPBEXstdData 4 3 7" xfId="4512"/>
    <cellStyle name="SAPBEXstdData 4 3 7 2" xfId="20546"/>
    <cellStyle name="SAPBEXstdData 4 3 8" xfId="4639"/>
    <cellStyle name="SAPBEXstdData 4 3 8 2" xfId="20636"/>
    <cellStyle name="SAPBEXstdData 4 4" xfId="2697"/>
    <cellStyle name="SAPBEXstdData 4 4 2" xfId="9476"/>
    <cellStyle name="SAPBEXstdData 4 4 2 2" xfId="16127"/>
    <cellStyle name="SAPBEXstdData 4 4 2 2 2" xfId="26266"/>
    <cellStyle name="SAPBEXstdData 4 4 2 3" xfId="22742"/>
    <cellStyle name="SAPBEXstdData 4 4 3" xfId="11436"/>
    <cellStyle name="SAPBEXstdData 4 4 3 2" xfId="17764"/>
    <cellStyle name="SAPBEXstdData 4 4 3 2 2" xfId="27285"/>
    <cellStyle name="SAPBEXstdData 4 4 3 3" xfId="23721"/>
    <cellStyle name="SAPBEXstdData 4 4 4" xfId="7295"/>
    <cellStyle name="SAPBEXstdData 4 4 4 2" xfId="21454"/>
    <cellStyle name="SAPBEXstdData 4 4 5" xfId="14468"/>
    <cellStyle name="SAPBEXstdData 4 4 5 2" xfId="25204"/>
    <cellStyle name="SAPBEXstdData 4 4 6" xfId="19426"/>
    <cellStyle name="SAPBEXstdData 4 5" xfId="28118"/>
    <cellStyle name="SAPBEXstdData 5" xfId="795"/>
    <cellStyle name="SAPBEXstdData 5 2" xfId="1876"/>
    <cellStyle name="SAPBEXstdData 5 2 2" xfId="967"/>
    <cellStyle name="SAPBEXstdData 5 2 2 2" xfId="3464"/>
    <cellStyle name="SAPBEXstdData 5 2 2 2 2" xfId="10219"/>
    <cellStyle name="SAPBEXstdData 5 2 2 2 2 2" xfId="16728"/>
    <cellStyle name="SAPBEXstdData 5 2 2 2 2 2 2" xfId="26754"/>
    <cellStyle name="SAPBEXstdData 5 2 2 2 2 3" xfId="23212"/>
    <cellStyle name="SAPBEXstdData 5 2 2 2 3" xfId="12149"/>
    <cellStyle name="SAPBEXstdData 5 2 2 2 3 2" xfId="18473"/>
    <cellStyle name="SAPBEXstdData 5 2 2 2 3 2 2" xfId="27765"/>
    <cellStyle name="SAPBEXstdData 5 2 2 2 3 3" xfId="24183"/>
    <cellStyle name="SAPBEXstdData 5 2 2 2 4" xfId="8040"/>
    <cellStyle name="SAPBEXstdData 5 2 2 2 4 2" xfId="22043"/>
    <cellStyle name="SAPBEXstdData 5 2 2 2 5" xfId="15197"/>
    <cellStyle name="SAPBEXstdData 5 2 2 2 5 2" xfId="25685"/>
    <cellStyle name="SAPBEXstdData 5 2 2 2 6" xfId="19889"/>
    <cellStyle name="SAPBEXstdData 5 2 2 3" xfId="3937"/>
    <cellStyle name="SAPBEXstdData 5 2 2 3 2" xfId="10692"/>
    <cellStyle name="SAPBEXstdData 5 2 2 3 2 2" xfId="17051"/>
    <cellStyle name="SAPBEXstdData 5 2 2 3 2 2 2" xfId="27026"/>
    <cellStyle name="SAPBEXstdData 5 2 2 3 2 3" xfId="23478"/>
    <cellStyle name="SAPBEXstdData 5 2 2 3 3" xfId="12622"/>
    <cellStyle name="SAPBEXstdData 5 2 2 3 3 2" xfId="18944"/>
    <cellStyle name="SAPBEXstdData 5 2 2 3 3 2 2" xfId="28035"/>
    <cellStyle name="SAPBEXstdData 5 2 2 3 3 3" xfId="24447"/>
    <cellStyle name="SAPBEXstdData 5 2 2 3 4" xfId="8452"/>
    <cellStyle name="SAPBEXstdData 5 2 2 3 4 2" xfId="22441"/>
    <cellStyle name="SAPBEXstdData 5 2 2 3 5" xfId="15668"/>
    <cellStyle name="SAPBEXstdData 5 2 2 3 5 2" xfId="25955"/>
    <cellStyle name="SAPBEXstdData 5 2 2 3 6" xfId="20153"/>
    <cellStyle name="SAPBEXstdData 5 2 2 4" xfId="6008"/>
    <cellStyle name="SAPBEXstdData 5 2 2 4 2" xfId="13269"/>
    <cellStyle name="SAPBEXstdData 5 2 2 4 2 2" xfId="24828"/>
    <cellStyle name="SAPBEXstdData 5 2 2 4 3" xfId="21079"/>
    <cellStyle name="SAPBEXstdData 5 2 2 5" xfId="5772"/>
    <cellStyle name="SAPBEXstdData 5 2 2 5 2" xfId="13088"/>
    <cellStyle name="SAPBEXstdData 5 2 2 5 2 2" xfId="24734"/>
    <cellStyle name="SAPBEXstdData 5 2 2 5 3" xfId="20985"/>
    <cellStyle name="SAPBEXstdData 5 2 2 6" xfId="5927"/>
    <cellStyle name="SAPBEXstdData 5 2 2 6 2" xfId="13189"/>
    <cellStyle name="SAPBEXstdData 5 2 2 6 2 2" xfId="24782"/>
    <cellStyle name="SAPBEXstdData 5 2 2 6 3" xfId="21033"/>
    <cellStyle name="SAPBEXstdData 5 2 2 7" xfId="4290"/>
    <cellStyle name="SAPBEXstdData 5 2 2 7 2" xfId="20347"/>
    <cellStyle name="SAPBEXstdData 5 2 2 8" xfId="19110"/>
    <cellStyle name="SAPBEXstdData 5 2 3" xfId="3205"/>
    <cellStyle name="SAPBEXstdData 5 2 3 2" xfId="9966"/>
    <cellStyle name="SAPBEXstdData 5 2 3 2 2" xfId="16551"/>
    <cellStyle name="SAPBEXstdData 5 2 3 2 2 2" xfId="26616"/>
    <cellStyle name="SAPBEXstdData 5 2 3 2 3" xfId="23074"/>
    <cellStyle name="SAPBEXstdData 5 2 3 3" xfId="11903"/>
    <cellStyle name="SAPBEXstdData 5 2 3 3 2" xfId="18228"/>
    <cellStyle name="SAPBEXstdData 5 2 3 3 2 2" xfId="27630"/>
    <cellStyle name="SAPBEXstdData 5 2 3 3 3" xfId="24048"/>
    <cellStyle name="SAPBEXstdData 5 2 3 4" xfId="7790"/>
    <cellStyle name="SAPBEXstdData 5 2 3 4 2" xfId="21823"/>
    <cellStyle name="SAPBEXstdData 5 2 3 5" xfId="14951"/>
    <cellStyle name="SAPBEXstdData 5 2 3 5 2" xfId="25550"/>
    <cellStyle name="SAPBEXstdData 5 2 3 6" xfId="19754"/>
    <cellStyle name="SAPBEXstdData 5 2 4" xfId="3691"/>
    <cellStyle name="SAPBEXstdData 5 2 4 2" xfId="10446"/>
    <cellStyle name="SAPBEXstdData 5 2 4 2 2" xfId="16880"/>
    <cellStyle name="SAPBEXstdData 5 2 4 2 2 2" xfId="26890"/>
    <cellStyle name="SAPBEXstdData 5 2 4 2 3" xfId="23342"/>
    <cellStyle name="SAPBEXstdData 5 2 4 3" xfId="12376"/>
    <cellStyle name="SAPBEXstdData 5 2 4 3 2" xfId="18699"/>
    <cellStyle name="SAPBEXstdData 5 2 4 3 2 2" xfId="27900"/>
    <cellStyle name="SAPBEXstdData 5 2 4 3 3" xfId="24312"/>
    <cellStyle name="SAPBEXstdData 5 2 4 4" xfId="8267"/>
    <cellStyle name="SAPBEXstdData 5 2 4 4 2" xfId="22264"/>
    <cellStyle name="SAPBEXstdData 5 2 4 5" xfId="15423"/>
    <cellStyle name="SAPBEXstdData 5 2 4 5 2" xfId="25820"/>
    <cellStyle name="SAPBEXstdData 5 2 4 6" xfId="20018"/>
    <cellStyle name="SAPBEXstdData 5 2 5" xfId="4661"/>
    <cellStyle name="SAPBEXstdData 5 2 5 2" xfId="20649"/>
    <cellStyle name="SAPBEXstdData 5 2 6" xfId="19309"/>
    <cellStyle name="SAPBEXstdData 5 2 7" xfId="28392"/>
    <cellStyle name="SAPBEXstdData 5 3" xfId="2155"/>
    <cellStyle name="SAPBEXstdData 5 3 2" xfId="3008"/>
    <cellStyle name="SAPBEXstdData 5 3 2 2" xfId="7595"/>
    <cellStyle name="SAPBEXstdData 5 3 2 2 2" xfId="14760"/>
    <cellStyle name="SAPBEXstdData 5 3 2 2 2 2" xfId="25444"/>
    <cellStyle name="SAPBEXstdData 5 3 2 2 3" xfId="21710"/>
    <cellStyle name="SAPBEXstdData 5 3 2 3" xfId="9774"/>
    <cellStyle name="SAPBEXstdData 5 3 2 3 2" xfId="16411"/>
    <cellStyle name="SAPBEXstdData 5 3 2 3 2 2" xfId="26509"/>
    <cellStyle name="SAPBEXstdData 5 3 2 3 3" xfId="22969"/>
    <cellStyle name="SAPBEXstdData 5 3 2 4" xfId="11715"/>
    <cellStyle name="SAPBEXstdData 5 3 2 4 2" xfId="18041"/>
    <cellStyle name="SAPBEXstdData 5 3 2 4 2 2" xfId="27524"/>
    <cellStyle name="SAPBEXstdData 5 3 2 4 3" xfId="23944"/>
    <cellStyle name="SAPBEXstdData 5 3 2 5" xfId="5232"/>
    <cellStyle name="SAPBEXstdData 5 3 2 5 2" xfId="20763"/>
    <cellStyle name="SAPBEXstdData 5 3 2 6" xfId="12807"/>
    <cellStyle name="SAPBEXstdData 5 3 2 6 2" xfId="24576"/>
    <cellStyle name="SAPBEXstdData 5 3 2 7" xfId="19650"/>
    <cellStyle name="SAPBEXstdData 5 3 3" xfId="3531"/>
    <cellStyle name="SAPBEXstdData 5 3 3 2" xfId="10286"/>
    <cellStyle name="SAPBEXstdData 5 3 3 2 2" xfId="16768"/>
    <cellStyle name="SAPBEXstdData 5 3 3 2 2 2" xfId="26790"/>
    <cellStyle name="SAPBEXstdData 5 3 3 2 3" xfId="23243"/>
    <cellStyle name="SAPBEXstdData 5 3 3 3" xfId="12216"/>
    <cellStyle name="SAPBEXstdData 5 3 3 3 2" xfId="18539"/>
    <cellStyle name="SAPBEXstdData 5 3 3 3 2 2" xfId="27800"/>
    <cellStyle name="SAPBEXstdData 5 3 3 3 3" xfId="24213"/>
    <cellStyle name="SAPBEXstdData 5 3 3 4" xfId="8107"/>
    <cellStyle name="SAPBEXstdData 5 3 3 4 2" xfId="22105"/>
    <cellStyle name="SAPBEXstdData 5 3 3 5" xfId="15263"/>
    <cellStyle name="SAPBEXstdData 5 3 3 5 2" xfId="25720"/>
    <cellStyle name="SAPBEXstdData 5 3 3 6" xfId="19919"/>
    <cellStyle name="SAPBEXstdData 5 3 4" xfId="6752"/>
    <cellStyle name="SAPBEXstdData 5 3 4 2" xfId="13928"/>
    <cellStyle name="SAPBEXstdData 5 3 4 2 2" xfId="25026"/>
    <cellStyle name="SAPBEXstdData 5 3 4 3" xfId="21271"/>
    <cellStyle name="SAPBEXstdData 5 3 5" xfId="8935"/>
    <cellStyle name="SAPBEXstdData 5 3 5 2" xfId="15875"/>
    <cellStyle name="SAPBEXstdData 5 3 5 2 2" xfId="26086"/>
    <cellStyle name="SAPBEXstdData 5 3 5 3" xfId="22573"/>
    <cellStyle name="SAPBEXstdData 5 3 6" xfId="11039"/>
    <cellStyle name="SAPBEXstdData 5 3 6 2" xfId="17369"/>
    <cellStyle name="SAPBEXstdData 5 3 6 2 2" xfId="27109"/>
    <cellStyle name="SAPBEXstdData 5 3 6 3" xfId="23556"/>
    <cellStyle name="SAPBEXstdData 5 3 7" xfId="4573"/>
    <cellStyle name="SAPBEXstdData 5 3 7 2" xfId="20583"/>
    <cellStyle name="SAPBEXstdData 5 3 8" xfId="4878"/>
    <cellStyle name="SAPBEXstdData 5 3 8 2" xfId="20686"/>
    <cellStyle name="SAPBEXstdData 5 4" xfId="2754"/>
    <cellStyle name="SAPBEXstdData 5 4 2" xfId="9533"/>
    <cellStyle name="SAPBEXstdData 5 4 2 2" xfId="16184"/>
    <cellStyle name="SAPBEXstdData 5 4 2 2 2" xfId="26322"/>
    <cellStyle name="SAPBEXstdData 5 4 2 3" xfId="22798"/>
    <cellStyle name="SAPBEXstdData 5 4 3" xfId="11493"/>
    <cellStyle name="SAPBEXstdData 5 4 3 2" xfId="17821"/>
    <cellStyle name="SAPBEXstdData 5 4 3 2 2" xfId="27341"/>
    <cellStyle name="SAPBEXstdData 5 4 3 3" xfId="23777"/>
    <cellStyle name="SAPBEXstdData 5 4 4" xfId="7352"/>
    <cellStyle name="SAPBEXstdData 5 4 4 2" xfId="21511"/>
    <cellStyle name="SAPBEXstdData 5 4 5" xfId="14525"/>
    <cellStyle name="SAPBEXstdData 5 4 5 2" xfId="25260"/>
    <cellStyle name="SAPBEXstdData 5 4 6" xfId="19482"/>
    <cellStyle name="SAPBEXstdData 5 5" xfId="28150"/>
    <cellStyle name="SAPBEXstdData 6" xfId="1622"/>
    <cellStyle name="SAPBEXstdData 6 2" xfId="1410"/>
    <cellStyle name="SAPBEXstdData 6 2 2" xfId="3304"/>
    <cellStyle name="SAPBEXstdData 6 2 2 2" xfId="10059"/>
    <cellStyle name="SAPBEXstdData 6 2 2 2 2" xfId="16612"/>
    <cellStyle name="SAPBEXstdData 6 2 2 2 2 2" xfId="26667"/>
    <cellStyle name="SAPBEXstdData 6 2 2 2 3" xfId="23125"/>
    <cellStyle name="SAPBEXstdData 6 2 2 3" xfId="11989"/>
    <cellStyle name="SAPBEXstdData 6 2 2 3 2" xfId="18314"/>
    <cellStyle name="SAPBEXstdData 6 2 2 3 2 2" xfId="27679"/>
    <cellStyle name="SAPBEXstdData 6 2 2 3 3" xfId="24097"/>
    <cellStyle name="SAPBEXstdData 6 2 2 4" xfId="7880"/>
    <cellStyle name="SAPBEXstdData 6 2 2 4 2" xfId="21884"/>
    <cellStyle name="SAPBEXstdData 6 2 2 5" xfId="15038"/>
    <cellStyle name="SAPBEXstdData 6 2 2 5 2" xfId="25599"/>
    <cellStyle name="SAPBEXstdData 6 2 2 6" xfId="19803"/>
    <cellStyle name="SAPBEXstdData 6 2 3" xfId="3777"/>
    <cellStyle name="SAPBEXstdData 6 2 3 2" xfId="10532"/>
    <cellStyle name="SAPBEXstdData 6 2 3 2 2" xfId="16935"/>
    <cellStyle name="SAPBEXstdData 6 2 3 2 2 2" xfId="26939"/>
    <cellStyle name="SAPBEXstdData 6 2 3 2 3" xfId="23391"/>
    <cellStyle name="SAPBEXstdData 6 2 3 3" xfId="12462"/>
    <cellStyle name="SAPBEXstdData 6 2 3 3 2" xfId="18785"/>
    <cellStyle name="SAPBEXstdData 6 2 3 3 2 2" xfId="27949"/>
    <cellStyle name="SAPBEXstdData 6 2 3 3 3" xfId="24361"/>
    <cellStyle name="SAPBEXstdData 6 2 3 4" xfId="8349"/>
    <cellStyle name="SAPBEXstdData 6 2 3 4 2" xfId="22345"/>
    <cellStyle name="SAPBEXstdData 6 2 3 5" xfId="15509"/>
    <cellStyle name="SAPBEXstdData 6 2 3 5 2" xfId="25869"/>
    <cellStyle name="SAPBEXstdData 6 2 3 6" xfId="20067"/>
    <cellStyle name="SAPBEXstdData 6 2 4" xfId="6198"/>
    <cellStyle name="SAPBEXstdData 6 2 4 2" xfId="13436"/>
    <cellStyle name="SAPBEXstdData 6 2 4 2 2" xfId="24886"/>
    <cellStyle name="SAPBEXstdData 6 2 4 3" xfId="21136"/>
    <cellStyle name="SAPBEXstdData 6 2 5" xfId="5798"/>
    <cellStyle name="SAPBEXstdData 6 2 5 2" xfId="13094"/>
    <cellStyle name="SAPBEXstdData 6 2 5 2 2" xfId="24737"/>
    <cellStyle name="SAPBEXstdData 6 2 5 3" xfId="20988"/>
    <cellStyle name="SAPBEXstdData 6 2 6" xfId="5674"/>
    <cellStyle name="SAPBEXstdData 6 2 6 2" xfId="13016"/>
    <cellStyle name="SAPBEXstdData 6 2 6 2 2" xfId="24696"/>
    <cellStyle name="SAPBEXstdData 6 2 6 3" xfId="20948"/>
    <cellStyle name="SAPBEXstdData 6 2 7" xfId="12669"/>
    <cellStyle name="SAPBEXstdData 6 2 7 2" xfId="24463"/>
    <cellStyle name="SAPBEXstdData 6 2 8" xfId="19146"/>
    <cellStyle name="SAPBEXstdData 6 3" xfId="2829"/>
    <cellStyle name="SAPBEXstdData 6 3 2" xfId="9600"/>
    <cellStyle name="SAPBEXstdData 6 3 2 2" xfId="16251"/>
    <cellStyle name="SAPBEXstdData 6 3 2 2 2" xfId="26377"/>
    <cellStyle name="SAPBEXstdData 6 3 2 3" xfId="22852"/>
    <cellStyle name="SAPBEXstdData 6 3 3" xfId="11555"/>
    <cellStyle name="SAPBEXstdData 6 3 3 2" xfId="17882"/>
    <cellStyle name="SAPBEXstdData 6 3 3 2 2" xfId="27393"/>
    <cellStyle name="SAPBEXstdData 6 3 3 3" xfId="23828"/>
    <cellStyle name="SAPBEXstdData 6 3 4" xfId="7419"/>
    <cellStyle name="SAPBEXstdData 6 3 4 2" xfId="21572"/>
    <cellStyle name="SAPBEXstdData 6 3 5" xfId="14587"/>
    <cellStyle name="SAPBEXstdData 6 3 5 2" xfId="25313"/>
    <cellStyle name="SAPBEXstdData 6 3 6" xfId="19534"/>
    <cellStyle name="SAPBEXstdData 6 4" xfId="2878"/>
    <cellStyle name="SAPBEXstdData 6 4 2" xfId="9645"/>
    <cellStyle name="SAPBEXstdData 6 4 2 2" xfId="16294"/>
    <cellStyle name="SAPBEXstdData 6 4 2 2 2" xfId="26409"/>
    <cellStyle name="SAPBEXstdData 6 4 2 3" xfId="22877"/>
    <cellStyle name="SAPBEXstdData 6 4 3" xfId="11598"/>
    <cellStyle name="SAPBEXstdData 6 4 3 2" xfId="17925"/>
    <cellStyle name="SAPBEXstdData 6 4 3 2 2" xfId="27425"/>
    <cellStyle name="SAPBEXstdData 6 4 3 3" xfId="23853"/>
    <cellStyle name="SAPBEXstdData 6 4 4" xfId="7465"/>
    <cellStyle name="SAPBEXstdData 6 4 4 2" xfId="21603"/>
    <cellStyle name="SAPBEXstdData 6 4 5" xfId="14632"/>
    <cellStyle name="SAPBEXstdData 6 4 5 2" xfId="25345"/>
    <cellStyle name="SAPBEXstdData 6 4 6" xfId="19559"/>
    <cellStyle name="SAPBEXstdData 6 5" xfId="4207"/>
    <cellStyle name="SAPBEXstdData 6 5 2" xfId="20282"/>
    <cellStyle name="SAPBEXstdData 6 6" xfId="19222"/>
    <cellStyle name="SAPBEXstdData 6 7" xfId="28277"/>
    <cellStyle name="SAPBEXstdData 7" xfId="2193"/>
    <cellStyle name="SAPBEXstdData 7 2" xfId="5268"/>
    <cellStyle name="SAPBEXstdData 7 2 2" xfId="12835"/>
    <cellStyle name="SAPBEXstdData 7 2 2 2" xfId="24599"/>
    <cellStyle name="SAPBEXstdData 7 2 3" xfId="20790"/>
    <cellStyle name="SAPBEXstdData 7 3" xfId="6790"/>
    <cellStyle name="SAPBEXstdData 7 3 2" xfId="13965"/>
    <cellStyle name="SAPBEXstdData 7 3 2 2" xfId="25048"/>
    <cellStyle name="SAPBEXstdData 7 3 3" xfId="21293"/>
    <cellStyle name="SAPBEXstdData 7 4" xfId="8973"/>
    <cellStyle name="SAPBEXstdData 7 4 2" xfId="15903"/>
    <cellStyle name="SAPBEXstdData 7 4 2 2" xfId="26109"/>
    <cellStyle name="SAPBEXstdData 7 4 3" xfId="22596"/>
    <cellStyle name="SAPBEXstdData 7 5" xfId="11069"/>
    <cellStyle name="SAPBEXstdData 7 5 2" xfId="17398"/>
    <cellStyle name="SAPBEXstdData 7 5 2 2" xfId="27131"/>
    <cellStyle name="SAPBEXstdData 7 5 3" xfId="23578"/>
    <cellStyle name="SAPBEXstdData 7 6" xfId="4386"/>
    <cellStyle name="SAPBEXstdData 7 6 2" xfId="20430"/>
    <cellStyle name="SAPBEXstdData 7 7" xfId="4121"/>
    <cellStyle name="SAPBEXstdData 7 7 2" xfId="20247"/>
    <cellStyle name="SAPBEXstdData 8" xfId="2596"/>
    <cellStyle name="SAPBEXstdData 8 2" xfId="9375"/>
    <cellStyle name="SAPBEXstdData 8 2 2" xfId="16027"/>
    <cellStyle name="SAPBEXstdData 8 2 2 2" xfId="26182"/>
    <cellStyle name="SAPBEXstdData 8 2 3" xfId="22665"/>
    <cellStyle name="SAPBEXstdData 8 3" xfId="11335"/>
    <cellStyle name="SAPBEXstdData 8 3 2" xfId="17664"/>
    <cellStyle name="SAPBEXstdData 8 3 2 2" xfId="27202"/>
    <cellStyle name="SAPBEXstdData 8 3 3" xfId="23645"/>
    <cellStyle name="SAPBEXstdData 8 4" xfId="7193"/>
    <cellStyle name="SAPBEXstdData 8 4 2" xfId="21362"/>
    <cellStyle name="SAPBEXstdData 8 5" xfId="14367"/>
    <cellStyle name="SAPBEXstdData 8 5 2" xfId="25121"/>
    <cellStyle name="SAPBEXstdData 8 6" xfId="19349"/>
    <cellStyle name="SAPBEXstdData 9" xfId="18986"/>
    <cellStyle name="SAPBEXstdData_Первоочер. 2010 г." xfId="99"/>
    <cellStyle name="SAPBEXstdDataEmph" xfId="367"/>
    <cellStyle name="SAPBEXstdDataEmph 10" xfId="37073"/>
    <cellStyle name="SAPBEXstdDataEmph 11" xfId="37219"/>
    <cellStyle name="SAPBEXstdDataEmph 12" xfId="38110"/>
    <cellStyle name="SAPBEXstdDataEmph 13" xfId="38251"/>
    <cellStyle name="SAPBEXstdDataEmph 14" xfId="38393"/>
    <cellStyle name="SAPBEXstdDataEmph 15" xfId="38536"/>
    <cellStyle name="SAPBEXstdDataEmph 16" xfId="38679"/>
    <cellStyle name="SAPBEXstdDataEmph 17" xfId="38822"/>
    <cellStyle name="SAPBEXstdDataEmph 18" xfId="38966"/>
    <cellStyle name="SAPBEXstdDataEmph 19" xfId="39107"/>
    <cellStyle name="SAPBEXstdDataEmph 2" xfId="1625"/>
    <cellStyle name="SAPBEXstdDataEmph 2 2" xfId="910"/>
    <cellStyle name="SAPBEXstdDataEmph 2 2 2" xfId="3307"/>
    <cellStyle name="SAPBEXstdDataEmph 2 2 2 2" xfId="10062"/>
    <cellStyle name="SAPBEXstdDataEmph 2 2 2 2 2" xfId="16615"/>
    <cellStyle name="SAPBEXstdDataEmph 2 2 2 2 2 2" xfId="26670"/>
    <cellStyle name="SAPBEXstdDataEmph 2 2 2 2 3" xfId="23128"/>
    <cellStyle name="SAPBEXstdDataEmph 2 2 2 3" xfId="11992"/>
    <cellStyle name="SAPBEXstdDataEmph 2 2 2 3 2" xfId="18317"/>
    <cellStyle name="SAPBEXstdDataEmph 2 2 2 3 2 2" xfId="27682"/>
    <cellStyle name="SAPBEXstdDataEmph 2 2 2 3 3" xfId="24100"/>
    <cellStyle name="SAPBEXstdDataEmph 2 2 2 4" xfId="7883"/>
    <cellStyle name="SAPBEXstdDataEmph 2 2 2 4 2" xfId="21887"/>
    <cellStyle name="SAPBEXstdDataEmph 2 2 2 5" xfId="15041"/>
    <cellStyle name="SAPBEXstdDataEmph 2 2 2 5 2" xfId="25602"/>
    <cellStyle name="SAPBEXstdDataEmph 2 2 2 6" xfId="19806"/>
    <cellStyle name="SAPBEXstdDataEmph 2 2 3" xfId="3780"/>
    <cellStyle name="SAPBEXstdDataEmph 2 2 3 2" xfId="10535"/>
    <cellStyle name="SAPBEXstdDataEmph 2 2 3 2 2" xfId="16938"/>
    <cellStyle name="SAPBEXstdDataEmph 2 2 3 2 2 2" xfId="26942"/>
    <cellStyle name="SAPBEXstdDataEmph 2 2 3 2 3" xfId="23394"/>
    <cellStyle name="SAPBEXstdDataEmph 2 2 3 3" xfId="12465"/>
    <cellStyle name="SAPBEXstdDataEmph 2 2 3 3 2" xfId="18788"/>
    <cellStyle name="SAPBEXstdDataEmph 2 2 3 3 2 2" xfId="27952"/>
    <cellStyle name="SAPBEXstdDataEmph 2 2 3 3 3" xfId="24364"/>
    <cellStyle name="SAPBEXstdDataEmph 2 2 3 4" xfId="8352"/>
    <cellStyle name="SAPBEXstdDataEmph 2 2 3 4 2" xfId="22348"/>
    <cellStyle name="SAPBEXstdDataEmph 2 2 3 5" xfId="15512"/>
    <cellStyle name="SAPBEXstdDataEmph 2 2 3 5 2" xfId="25872"/>
    <cellStyle name="SAPBEXstdDataEmph 2 2 3 6" xfId="20070"/>
    <cellStyle name="SAPBEXstdDataEmph 2 2 4" xfId="5951"/>
    <cellStyle name="SAPBEXstdDataEmph 2 2 4 2" xfId="13212"/>
    <cellStyle name="SAPBEXstdDataEmph 2 2 4 2 2" xfId="24792"/>
    <cellStyle name="SAPBEXstdDataEmph 2 2 4 3" xfId="21043"/>
    <cellStyle name="SAPBEXstdDataEmph 2 2 5" xfId="6370"/>
    <cellStyle name="SAPBEXstdDataEmph 2 2 5 2" xfId="13591"/>
    <cellStyle name="SAPBEXstdDataEmph 2 2 5 2 2" xfId="24933"/>
    <cellStyle name="SAPBEXstdDataEmph 2 2 5 3" xfId="21183"/>
    <cellStyle name="SAPBEXstdDataEmph 2 2 6" xfId="5758"/>
    <cellStyle name="SAPBEXstdDataEmph 2 2 6 2" xfId="13075"/>
    <cellStyle name="SAPBEXstdDataEmph 2 2 6 2 2" xfId="24730"/>
    <cellStyle name="SAPBEXstdDataEmph 2 2 6 3" xfId="20981"/>
    <cellStyle name="SAPBEXstdDataEmph 2 2 7" xfId="4658"/>
    <cellStyle name="SAPBEXstdDataEmph 2 2 7 2" xfId="20647"/>
    <cellStyle name="SAPBEXstdDataEmph 2 2 8" xfId="19074"/>
    <cellStyle name="SAPBEXstdDataEmph 2 3" xfId="2831"/>
    <cellStyle name="SAPBEXstdDataEmph 2 3 2" xfId="9602"/>
    <cellStyle name="SAPBEXstdDataEmph 2 3 2 2" xfId="16253"/>
    <cellStyle name="SAPBEXstdDataEmph 2 3 2 2 2" xfId="26379"/>
    <cellStyle name="SAPBEXstdDataEmph 2 3 2 3" xfId="22854"/>
    <cellStyle name="SAPBEXstdDataEmph 2 3 3" xfId="11557"/>
    <cellStyle name="SAPBEXstdDataEmph 2 3 3 2" xfId="17884"/>
    <cellStyle name="SAPBEXstdDataEmph 2 3 3 2 2" xfId="27395"/>
    <cellStyle name="SAPBEXstdDataEmph 2 3 3 3" xfId="23830"/>
    <cellStyle name="SAPBEXstdDataEmph 2 3 4" xfId="7421"/>
    <cellStyle name="SAPBEXstdDataEmph 2 3 4 2" xfId="21574"/>
    <cellStyle name="SAPBEXstdDataEmph 2 3 5" xfId="14589"/>
    <cellStyle name="SAPBEXstdDataEmph 2 3 5 2" xfId="25315"/>
    <cellStyle name="SAPBEXstdDataEmph 2 3 6" xfId="19536"/>
    <cellStyle name="SAPBEXstdDataEmph 2 4" xfId="2953"/>
    <cellStyle name="SAPBEXstdDataEmph 2 4 2" xfId="9720"/>
    <cellStyle name="SAPBEXstdDataEmph 2 4 2 2" xfId="16366"/>
    <cellStyle name="SAPBEXstdDataEmph 2 4 2 2 2" xfId="26474"/>
    <cellStyle name="SAPBEXstdDataEmph 2 4 2 3" xfId="22940"/>
    <cellStyle name="SAPBEXstdDataEmph 2 4 3" xfId="11670"/>
    <cellStyle name="SAPBEXstdDataEmph 2 4 3 2" xfId="17997"/>
    <cellStyle name="SAPBEXstdDataEmph 2 4 3 2 2" xfId="27490"/>
    <cellStyle name="SAPBEXstdDataEmph 2 4 3 3" xfId="23916"/>
    <cellStyle name="SAPBEXstdDataEmph 2 4 4" xfId="7540"/>
    <cellStyle name="SAPBEXstdDataEmph 2 4 4 2" xfId="21672"/>
    <cellStyle name="SAPBEXstdDataEmph 2 4 5" xfId="14707"/>
    <cellStyle name="SAPBEXstdDataEmph 2 4 5 2" xfId="25410"/>
    <cellStyle name="SAPBEXstdDataEmph 2 4 6" xfId="19622"/>
    <cellStyle name="SAPBEXstdDataEmph 2 5" xfId="4785"/>
    <cellStyle name="SAPBEXstdDataEmph 2 5 2" xfId="20678"/>
    <cellStyle name="SAPBEXstdDataEmph 2 6" xfId="19225"/>
    <cellStyle name="SAPBEXstdDataEmph 2 7" xfId="28280"/>
    <cellStyle name="SAPBEXstdDataEmph 20" xfId="39244"/>
    <cellStyle name="SAPBEXstdDataEmph 21" xfId="39380"/>
    <cellStyle name="SAPBEXstdDataEmph 22" xfId="39518"/>
    <cellStyle name="SAPBEXstdDataEmph 23" xfId="38800"/>
    <cellStyle name="SAPBEXstdDataEmph 24" xfId="38888"/>
    <cellStyle name="SAPBEXstdDataEmph 25" xfId="39086"/>
    <cellStyle name="SAPBEXstdDataEmph 26" xfId="39172"/>
    <cellStyle name="SAPBEXstdDataEmph 27" xfId="39719"/>
    <cellStyle name="SAPBEXstdDataEmph 28" xfId="39872"/>
    <cellStyle name="SAPBEXstdDataEmph 29" xfId="40287"/>
    <cellStyle name="SAPBEXstdDataEmph 3" xfId="2170"/>
    <cellStyle name="SAPBEXstdDataEmph 3 2" xfId="5246"/>
    <cellStyle name="SAPBEXstdDataEmph 3 2 2" xfId="12817"/>
    <cellStyle name="SAPBEXstdDataEmph 3 2 2 2" xfId="24583"/>
    <cellStyle name="SAPBEXstdDataEmph 3 2 3" xfId="20772"/>
    <cellStyle name="SAPBEXstdDataEmph 3 3" xfId="6767"/>
    <cellStyle name="SAPBEXstdDataEmph 3 3 2" xfId="13943"/>
    <cellStyle name="SAPBEXstdDataEmph 3 3 2 2" xfId="25033"/>
    <cellStyle name="SAPBEXstdDataEmph 3 3 3" xfId="21278"/>
    <cellStyle name="SAPBEXstdDataEmph 3 4" xfId="8950"/>
    <cellStyle name="SAPBEXstdDataEmph 3 4 2" xfId="15885"/>
    <cellStyle name="SAPBEXstdDataEmph 3 4 2 2" xfId="26093"/>
    <cellStyle name="SAPBEXstdDataEmph 3 4 3" xfId="22580"/>
    <cellStyle name="SAPBEXstdDataEmph 3 5" xfId="11050"/>
    <cellStyle name="SAPBEXstdDataEmph 3 5 2" xfId="17380"/>
    <cellStyle name="SAPBEXstdDataEmph 3 5 2 2" xfId="27116"/>
    <cellStyle name="SAPBEXstdDataEmph 3 5 3" xfId="23563"/>
    <cellStyle name="SAPBEXstdDataEmph 3 6" xfId="4389"/>
    <cellStyle name="SAPBEXstdDataEmph 3 6 2" xfId="20433"/>
    <cellStyle name="SAPBEXstdDataEmph 3 7" xfId="4115"/>
    <cellStyle name="SAPBEXstdDataEmph 3 7 2" xfId="20244"/>
    <cellStyle name="SAPBEXstdDataEmph 30" xfId="40189"/>
    <cellStyle name="SAPBEXstdDataEmph 31" xfId="39967"/>
    <cellStyle name="SAPBEXstdDataEmph 4" xfId="2667"/>
    <cellStyle name="SAPBEXstdDataEmph 4 2" xfId="9446"/>
    <cellStyle name="SAPBEXstdDataEmph 4 2 2" xfId="16097"/>
    <cellStyle name="SAPBEXstdDataEmph 4 2 2 2" xfId="26249"/>
    <cellStyle name="SAPBEXstdDataEmph 4 2 3" xfId="22730"/>
    <cellStyle name="SAPBEXstdDataEmph 4 3" xfId="11406"/>
    <cellStyle name="SAPBEXstdDataEmph 4 3 2" xfId="17734"/>
    <cellStyle name="SAPBEXstdDataEmph 4 3 2 2" xfId="27268"/>
    <cellStyle name="SAPBEXstdDataEmph 4 3 3" xfId="23709"/>
    <cellStyle name="SAPBEXstdDataEmph 4 4" xfId="7265"/>
    <cellStyle name="SAPBEXstdDataEmph 4 4 2" xfId="21429"/>
    <cellStyle name="SAPBEXstdDataEmph 4 5" xfId="14438"/>
    <cellStyle name="SAPBEXstdDataEmph 4 5 2" xfId="25187"/>
    <cellStyle name="SAPBEXstdDataEmph 4 6" xfId="19414"/>
    <cellStyle name="SAPBEXstdDataEmph 5" xfId="19038"/>
    <cellStyle name="SAPBEXstdDataEmph 6" xfId="28093"/>
    <cellStyle name="SAPBEXstdDataEmph 7" xfId="37154"/>
    <cellStyle name="SAPBEXstdDataEmph 8" xfId="37090"/>
    <cellStyle name="SAPBEXstdDataEmph 9" xfId="37188"/>
    <cellStyle name="SAPBEXstdItem" xfId="102"/>
    <cellStyle name="SAPBEXstdItem 10" xfId="18991"/>
    <cellStyle name="SAPBEXstdItem 11" xfId="28046"/>
    <cellStyle name="SAPBEXstdItem 12" xfId="37155"/>
    <cellStyle name="SAPBEXstdItem 13" xfId="37089"/>
    <cellStyle name="SAPBEXstdItem 14" xfId="37518"/>
    <cellStyle name="SAPBEXstdItem 15" xfId="37642"/>
    <cellStyle name="SAPBEXstdItem 16" xfId="36997"/>
    <cellStyle name="SAPBEXstdItem 17" xfId="37054"/>
    <cellStyle name="SAPBEXstdItem 18" xfId="37300"/>
    <cellStyle name="SAPBEXstdItem 19" xfId="37041"/>
    <cellStyle name="SAPBEXstdItem 2" xfId="368"/>
    <cellStyle name="SAPBEXstdItem 2 10" xfId="28094"/>
    <cellStyle name="SAPBEXstdItem 2 11" xfId="37156"/>
    <cellStyle name="SAPBEXstdItem 2 12" xfId="37342"/>
    <cellStyle name="SAPBEXstdItem 2 13" xfId="36966"/>
    <cellStyle name="SAPBEXstdItem 2 14" xfId="37377"/>
    <cellStyle name="SAPBEXstdItem 2 15" xfId="37390"/>
    <cellStyle name="SAPBEXstdItem 2 16" xfId="37643"/>
    <cellStyle name="SAPBEXstdItem 2 17" xfId="37509"/>
    <cellStyle name="SAPBEXstdItem 2 18" xfId="37930"/>
    <cellStyle name="SAPBEXstdItem 2 19" xfId="37911"/>
    <cellStyle name="SAPBEXstdItem 2 2" xfId="369"/>
    <cellStyle name="SAPBEXstdItem 2 2 10" xfId="37566"/>
    <cellStyle name="SAPBEXstdItem 2 2 11" xfId="37694"/>
    <cellStyle name="SAPBEXstdItem 2 2 12" xfId="37834"/>
    <cellStyle name="SAPBEXstdItem 2 2 13" xfId="37982"/>
    <cellStyle name="SAPBEXstdItem 2 2 14" xfId="38128"/>
    <cellStyle name="SAPBEXstdItem 2 2 15" xfId="38269"/>
    <cellStyle name="SAPBEXstdItem 2 2 16" xfId="38411"/>
    <cellStyle name="SAPBEXstdItem 2 2 17" xfId="38554"/>
    <cellStyle name="SAPBEXstdItem 2 2 18" xfId="38697"/>
    <cellStyle name="SAPBEXstdItem 2 2 19" xfId="38840"/>
    <cellStyle name="SAPBEXstdItem 2 2 2" xfId="580"/>
    <cellStyle name="SAPBEXstdItem 2 2 2 2" xfId="1831"/>
    <cellStyle name="SAPBEXstdItem 2 2 2 2 2" xfId="1997"/>
    <cellStyle name="SAPBEXstdItem 2 2 2 2 2 2" xfId="3447"/>
    <cellStyle name="SAPBEXstdItem 2 2 2 2 2 2 2" xfId="10202"/>
    <cellStyle name="SAPBEXstdItem 2 2 2 2 2 2 2 2" xfId="16720"/>
    <cellStyle name="SAPBEXstdItem 2 2 2 2 2 2 2 2 2" xfId="26747"/>
    <cellStyle name="SAPBEXstdItem 2 2 2 2 2 2 2 3" xfId="23205"/>
    <cellStyle name="SAPBEXstdItem 2 2 2 2 2 2 3" xfId="12132"/>
    <cellStyle name="SAPBEXstdItem 2 2 2 2 2 2 3 2" xfId="18457"/>
    <cellStyle name="SAPBEXstdItem 2 2 2 2 2 2 3 2 2" xfId="27759"/>
    <cellStyle name="SAPBEXstdItem 2 2 2 2 2 2 3 3" xfId="24177"/>
    <cellStyle name="SAPBEXstdItem 2 2 2 2 2 2 4" xfId="8023"/>
    <cellStyle name="SAPBEXstdItem 2 2 2 2 2 2 4 2" xfId="22027"/>
    <cellStyle name="SAPBEXstdItem 2 2 2 2 2 2 5" xfId="15181"/>
    <cellStyle name="SAPBEXstdItem 2 2 2 2 2 2 5 2" xfId="25679"/>
    <cellStyle name="SAPBEXstdItem 2 2 2 2 2 2 6" xfId="19883"/>
    <cellStyle name="SAPBEXstdItem 2 2 2 2 2 3" xfId="3920"/>
    <cellStyle name="SAPBEXstdItem 2 2 2 2 2 3 2" xfId="10675"/>
    <cellStyle name="SAPBEXstdItem 2 2 2 2 2 3 2 2" xfId="17043"/>
    <cellStyle name="SAPBEXstdItem 2 2 2 2 2 3 2 2 2" xfId="27019"/>
    <cellStyle name="SAPBEXstdItem 2 2 2 2 2 3 2 3" xfId="23471"/>
    <cellStyle name="SAPBEXstdItem 2 2 2 2 2 3 3" xfId="12605"/>
    <cellStyle name="SAPBEXstdItem 2 2 2 2 2 3 3 2" xfId="18928"/>
    <cellStyle name="SAPBEXstdItem 2 2 2 2 2 3 3 2 2" xfId="28029"/>
    <cellStyle name="SAPBEXstdItem 2 2 2 2 2 3 3 3" xfId="24441"/>
    <cellStyle name="SAPBEXstdItem 2 2 2 2 2 3 4" xfId="8441"/>
    <cellStyle name="SAPBEXstdItem 2 2 2 2 2 3 4 2" xfId="22431"/>
    <cellStyle name="SAPBEXstdItem 2 2 2 2 2 3 5" xfId="15652"/>
    <cellStyle name="SAPBEXstdItem 2 2 2 2 2 3 5 2" xfId="25949"/>
    <cellStyle name="SAPBEXstdItem 2 2 2 2 2 3 6" xfId="20147"/>
    <cellStyle name="SAPBEXstdItem 2 2 2 2 2 4" xfId="6594"/>
    <cellStyle name="SAPBEXstdItem 2 2 2 2 2 4 2" xfId="13772"/>
    <cellStyle name="SAPBEXstdItem 2 2 2 2 2 4 2 2" xfId="24951"/>
    <cellStyle name="SAPBEXstdItem 2 2 2 2 2 4 3" xfId="21201"/>
    <cellStyle name="SAPBEXstdItem 2 2 2 2 2 5" xfId="8777"/>
    <cellStyle name="SAPBEXstdItem 2 2 2 2 2 5 2" xfId="15779"/>
    <cellStyle name="SAPBEXstdItem 2 2 2 2 2 5 2 2" xfId="26009"/>
    <cellStyle name="SAPBEXstdItem 2 2 2 2 2 5 3" xfId="22501"/>
    <cellStyle name="SAPBEXstdItem 2 2 2 2 2 6" xfId="10891"/>
    <cellStyle name="SAPBEXstdItem 2 2 2 2 2 6 2" xfId="17223"/>
    <cellStyle name="SAPBEXstdItem 2 2 2 2 2 6 2 2" xfId="27035"/>
    <cellStyle name="SAPBEXstdItem 2 2 2 2 2 6 3" xfId="23487"/>
    <cellStyle name="SAPBEXstdItem 2 2 2 2 2 7" xfId="12711"/>
    <cellStyle name="SAPBEXstdItem 2 2 2 2 2 7 2" xfId="24499"/>
    <cellStyle name="SAPBEXstdItem 2 2 2 2 2 8" xfId="19318"/>
    <cellStyle name="SAPBEXstdItem 2 2 2 2 3" xfId="3187"/>
    <cellStyle name="SAPBEXstdItem 2 2 2 2 3 2" xfId="9950"/>
    <cellStyle name="SAPBEXstdItem 2 2 2 2 3 2 2" xfId="16544"/>
    <cellStyle name="SAPBEXstdItem 2 2 2 2 3 2 2 2" xfId="26610"/>
    <cellStyle name="SAPBEXstdItem 2 2 2 2 3 2 3" xfId="23068"/>
    <cellStyle name="SAPBEXstdItem 2 2 2 2 3 3" xfId="11887"/>
    <cellStyle name="SAPBEXstdItem 2 2 2 2 3 3 2" xfId="18212"/>
    <cellStyle name="SAPBEXstdItem 2 2 2 2 3 3 2 2" xfId="27624"/>
    <cellStyle name="SAPBEXstdItem 2 2 2 2 3 3 3" xfId="24042"/>
    <cellStyle name="SAPBEXstdItem 2 2 2 2 3 4" xfId="7772"/>
    <cellStyle name="SAPBEXstdItem 2 2 2 2 3 4 2" xfId="21817"/>
    <cellStyle name="SAPBEXstdItem 2 2 2 2 3 5" xfId="14935"/>
    <cellStyle name="SAPBEXstdItem 2 2 2 2 3 5 2" xfId="25544"/>
    <cellStyle name="SAPBEXstdItem 2 2 2 2 3 6" xfId="19748"/>
    <cellStyle name="SAPBEXstdItem 2 2 2 2 4" xfId="3676"/>
    <cellStyle name="SAPBEXstdItem 2 2 2 2 4 2" xfId="10431"/>
    <cellStyle name="SAPBEXstdItem 2 2 2 2 4 2 2" xfId="16874"/>
    <cellStyle name="SAPBEXstdItem 2 2 2 2 4 2 2 2" xfId="26884"/>
    <cellStyle name="SAPBEXstdItem 2 2 2 2 4 2 3" xfId="23336"/>
    <cellStyle name="SAPBEXstdItem 2 2 2 2 4 3" xfId="12361"/>
    <cellStyle name="SAPBEXstdItem 2 2 2 2 4 3 2" xfId="18684"/>
    <cellStyle name="SAPBEXstdItem 2 2 2 2 4 3 2 2" xfId="27894"/>
    <cellStyle name="SAPBEXstdItem 2 2 2 2 4 3 3" xfId="24306"/>
    <cellStyle name="SAPBEXstdItem 2 2 2 2 4 4" xfId="8252"/>
    <cellStyle name="SAPBEXstdItem 2 2 2 2 4 4 2" xfId="22249"/>
    <cellStyle name="SAPBEXstdItem 2 2 2 2 4 5" xfId="15408"/>
    <cellStyle name="SAPBEXstdItem 2 2 2 2 4 5 2" xfId="25814"/>
    <cellStyle name="SAPBEXstdItem 2 2 2 2 4 6" xfId="20012"/>
    <cellStyle name="SAPBEXstdItem 2 2 2 2 5" xfId="3992"/>
    <cellStyle name="SAPBEXstdItem 2 2 2 2 5 2" xfId="20164"/>
    <cellStyle name="SAPBEXstdItem 2 2 2 2 6" xfId="19303"/>
    <cellStyle name="SAPBEXstdItem 2 2 2 2 7" xfId="28385"/>
    <cellStyle name="SAPBEXstdItem 2 2 2 3" xfId="2099"/>
    <cellStyle name="SAPBEXstdItem 2 2 2 3 2" xfId="2991"/>
    <cellStyle name="SAPBEXstdItem 2 2 2 3 2 2" xfId="7578"/>
    <cellStyle name="SAPBEXstdItem 2 2 2 3 2 2 2" xfId="14745"/>
    <cellStyle name="SAPBEXstdItem 2 2 2 3 2 2 2 2" xfId="25437"/>
    <cellStyle name="SAPBEXstdItem 2 2 2 3 2 2 3" xfId="21704"/>
    <cellStyle name="SAPBEXstdItem 2 2 2 3 2 3" xfId="9758"/>
    <cellStyle name="SAPBEXstdItem 2 2 2 3 2 3 2" xfId="16403"/>
    <cellStyle name="SAPBEXstdItem 2 2 2 3 2 3 2 2" xfId="26501"/>
    <cellStyle name="SAPBEXstdItem 2 2 2 3 2 3 3" xfId="22962"/>
    <cellStyle name="SAPBEXstdItem 2 2 2 3 2 4" xfId="11707"/>
    <cellStyle name="SAPBEXstdItem 2 2 2 3 2 4 2" xfId="18034"/>
    <cellStyle name="SAPBEXstdItem 2 2 2 3 2 4 2 2" xfId="27517"/>
    <cellStyle name="SAPBEXstdItem 2 2 2 3 2 4 3" xfId="23938"/>
    <cellStyle name="SAPBEXstdItem 2 2 2 3 2 5" xfId="5184"/>
    <cellStyle name="SAPBEXstdItem 2 2 2 3 2 5 2" xfId="20718"/>
    <cellStyle name="SAPBEXstdItem 2 2 2 3 2 6" xfId="12761"/>
    <cellStyle name="SAPBEXstdItem 2 2 2 3 2 6 2" xfId="24534"/>
    <cellStyle name="SAPBEXstdItem 2 2 2 3 2 7" xfId="19644"/>
    <cellStyle name="SAPBEXstdItem 2 2 2 3 3" xfId="3523"/>
    <cellStyle name="SAPBEXstdItem 2 2 2 3 3 2" xfId="10278"/>
    <cellStyle name="SAPBEXstdItem 2 2 2 3 3 2 2" xfId="16760"/>
    <cellStyle name="SAPBEXstdItem 2 2 2 3 3 2 2 2" xfId="26782"/>
    <cellStyle name="SAPBEXstdItem 2 2 2 3 3 2 3" xfId="23236"/>
    <cellStyle name="SAPBEXstdItem 2 2 2 3 3 3" xfId="12208"/>
    <cellStyle name="SAPBEXstdItem 2 2 2 3 3 3 2" xfId="18532"/>
    <cellStyle name="SAPBEXstdItem 2 2 2 3 3 3 2 2" xfId="27793"/>
    <cellStyle name="SAPBEXstdItem 2 2 2 3 3 3 3" xfId="24207"/>
    <cellStyle name="SAPBEXstdItem 2 2 2 3 3 4" xfId="8099"/>
    <cellStyle name="SAPBEXstdItem 2 2 2 3 3 4 2" xfId="22098"/>
    <cellStyle name="SAPBEXstdItem 2 2 2 3 3 5" xfId="15256"/>
    <cellStyle name="SAPBEXstdItem 2 2 2 3 3 5 2" xfId="25713"/>
    <cellStyle name="SAPBEXstdItem 2 2 2 3 3 6" xfId="19913"/>
    <cellStyle name="SAPBEXstdItem 2 2 2 3 4" xfId="6696"/>
    <cellStyle name="SAPBEXstdItem 2 2 2 3 4 2" xfId="13873"/>
    <cellStyle name="SAPBEXstdItem 2 2 2 3 4 2 2" xfId="24985"/>
    <cellStyle name="SAPBEXstdItem 2 2 2 3 4 3" xfId="21231"/>
    <cellStyle name="SAPBEXstdItem 2 2 2 3 5" xfId="8879"/>
    <cellStyle name="SAPBEXstdItem 2 2 2 3 5 2" xfId="15829"/>
    <cellStyle name="SAPBEXstdItem 2 2 2 3 5 2 2" xfId="26044"/>
    <cellStyle name="SAPBEXstdItem 2 2 2 3 5 3" xfId="22532"/>
    <cellStyle name="SAPBEXstdItem 2 2 2 3 6" xfId="10993"/>
    <cellStyle name="SAPBEXstdItem 2 2 2 3 6 2" xfId="17324"/>
    <cellStyle name="SAPBEXstdItem 2 2 2 3 6 2 2" xfId="27069"/>
    <cellStyle name="SAPBEXstdItem 2 2 2 3 6 3" xfId="23517"/>
    <cellStyle name="SAPBEXstdItem 2 2 2 3 7" xfId="4529"/>
    <cellStyle name="SAPBEXstdItem 2 2 2 3 7 2" xfId="20562"/>
    <cellStyle name="SAPBEXstdItem 2 2 2 3 8" xfId="4671"/>
    <cellStyle name="SAPBEXstdItem 2 2 2 3 8 2" xfId="20653"/>
    <cellStyle name="SAPBEXstdItem 2 2 2 4" xfId="2721"/>
    <cellStyle name="SAPBEXstdItem 2 2 2 4 2" xfId="9500"/>
    <cellStyle name="SAPBEXstdItem 2 2 2 4 2 2" xfId="16151"/>
    <cellStyle name="SAPBEXstdItem 2 2 2 4 2 2 2" xfId="26290"/>
    <cellStyle name="SAPBEXstdItem 2 2 2 4 2 3" xfId="22766"/>
    <cellStyle name="SAPBEXstdItem 2 2 2 4 3" xfId="11460"/>
    <cellStyle name="SAPBEXstdItem 2 2 2 4 3 2" xfId="17788"/>
    <cellStyle name="SAPBEXstdItem 2 2 2 4 3 2 2" xfId="27309"/>
    <cellStyle name="SAPBEXstdItem 2 2 2 4 3 3" xfId="23745"/>
    <cellStyle name="SAPBEXstdItem 2 2 2 4 4" xfId="7319"/>
    <cellStyle name="SAPBEXstdItem 2 2 2 4 4 2" xfId="21478"/>
    <cellStyle name="SAPBEXstdItem 2 2 2 4 5" xfId="14492"/>
    <cellStyle name="SAPBEXstdItem 2 2 2 4 5 2" xfId="25228"/>
    <cellStyle name="SAPBEXstdItem 2 2 2 4 6" xfId="19450"/>
    <cellStyle name="SAPBEXstdItem 2 2 2 5" xfId="28142"/>
    <cellStyle name="SAPBEXstdItem 2 2 20" xfId="38984"/>
    <cellStyle name="SAPBEXstdItem 2 2 21" xfId="39125"/>
    <cellStyle name="SAPBEXstdItem 2 2 22" xfId="39262"/>
    <cellStyle name="SAPBEXstdItem 2 2 23" xfId="39398"/>
    <cellStyle name="SAPBEXstdItem 2 2 24" xfId="39536"/>
    <cellStyle name="SAPBEXstdItem 2 2 25" xfId="39661"/>
    <cellStyle name="SAPBEXstdItem 2 2 26" xfId="39783"/>
    <cellStyle name="SAPBEXstdItem 2 2 27" xfId="39902"/>
    <cellStyle name="SAPBEXstdItem 2 2 28" xfId="40015"/>
    <cellStyle name="SAPBEXstdItem 2 2 29" xfId="40122"/>
    <cellStyle name="SAPBEXstdItem 2 2 3" xfId="1758"/>
    <cellStyle name="SAPBEXstdItem 2 2 3 2" xfId="1359"/>
    <cellStyle name="SAPBEXstdItem 2 2 3 2 2" xfId="3127"/>
    <cellStyle name="SAPBEXstdItem 2 2 3 2 2 2" xfId="9893"/>
    <cellStyle name="SAPBEXstdItem 2 2 3 2 2 2 2" xfId="16508"/>
    <cellStyle name="SAPBEXstdItem 2 2 3 2 2 2 2 2" xfId="26587"/>
    <cellStyle name="SAPBEXstdItem 2 2 3 2 2 2 3" xfId="23045"/>
    <cellStyle name="SAPBEXstdItem 2 2 3 2 2 3" xfId="11830"/>
    <cellStyle name="SAPBEXstdItem 2 2 3 2 2 3 2" xfId="18155"/>
    <cellStyle name="SAPBEXstdItem 2 2 3 2 2 3 2 2" xfId="27601"/>
    <cellStyle name="SAPBEXstdItem 2 2 3 2 2 3 3" xfId="24019"/>
    <cellStyle name="SAPBEXstdItem 2 2 3 2 2 4" xfId="7714"/>
    <cellStyle name="SAPBEXstdItem 2 2 3 2 2 4 2" xfId="21794"/>
    <cellStyle name="SAPBEXstdItem 2 2 3 2 2 5" xfId="14878"/>
    <cellStyle name="SAPBEXstdItem 2 2 3 2 2 5 2" xfId="25521"/>
    <cellStyle name="SAPBEXstdItem 2 2 3 2 2 6" xfId="19725"/>
    <cellStyle name="SAPBEXstdItem 2 2 3 2 3" xfId="3632"/>
    <cellStyle name="SAPBEXstdItem 2 2 3 2 3 2" xfId="10387"/>
    <cellStyle name="SAPBEXstdItem 2 2 3 2 3 2 2" xfId="16851"/>
    <cellStyle name="SAPBEXstdItem 2 2 3 2 3 2 2 2" xfId="26861"/>
    <cellStyle name="SAPBEXstdItem 2 2 3 2 3 2 3" xfId="23313"/>
    <cellStyle name="SAPBEXstdItem 2 2 3 2 3 3" xfId="12317"/>
    <cellStyle name="SAPBEXstdItem 2 2 3 2 3 3 2" xfId="18640"/>
    <cellStyle name="SAPBEXstdItem 2 2 3 2 3 3 2 2" xfId="27871"/>
    <cellStyle name="SAPBEXstdItem 2 2 3 2 3 3 3" xfId="24283"/>
    <cellStyle name="SAPBEXstdItem 2 2 3 2 3 4" xfId="8208"/>
    <cellStyle name="SAPBEXstdItem 2 2 3 2 3 4 2" xfId="22205"/>
    <cellStyle name="SAPBEXstdItem 2 2 3 2 3 5" xfId="15364"/>
    <cellStyle name="SAPBEXstdItem 2 2 3 2 3 5 2" xfId="25791"/>
    <cellStyle name="SAPBEXstdItem 2 2 3 2 3 6" xfId="19989"/>
    <cellStyle name="SAPBEXstdItem 2 2 3 2 4" xfId="6153"/>
    <cellStyle name="SAPBEXstdItem 2 2 3 2 4 2" xfId="13393"/>
    <cellStyle name="SAPBEXstdItem 2 2 3 2 4 2 2" xfId="24869"/>
    <cellStyle name="SAPBEXstdItem 2 2 3 2 4 3" xfId="21120"/>
    <cellStyle name="SAPBEXstdItem 2 2 3 2 5" xfId="5845"/>
    <cellStyle name="SAPBEXstdItem 2 2 3 2 5 2" xfId="13125"/>
    <cellStyle name="SAPBEXstdItem 2 2 3 2 5 2 2" xfId="24750"/>
    <cellStyle name="SAPBEXstdItem 2 2 3 2 5 3" xfId="21001"/>
    <cellStyle name="SAPBEXstdItem 2 2 3 2 6" xfId="8679"/>
    <cellStyle name="SAPBEXstdItem 2 2 3 2 6 2" xfId="15771"/>
    <cellStyle name="SAPBEXstdItem 2 2 3 2 6 2 2" xfId="26005"/>
    <cellStyle name="SAPBEXstdItem 2 2 3 2 6 3" xfId="22497"/>
    <cellStyle name="SAPBEXstdItem 2 2 3 2 7" xfId="4257"/>
    <cellStyle name="SAPBEXstdItem 2 2 3 2 7 2" xfId="20322"/>
    <cellStyle name="SAPBEXstdItem 2 2 3 2 8" xfId="19131"/>
    <cellStyle name="SAPBEXstdItem 2 2 3 3" xfId="3390"/>
    <cellStyle name="SAPBEXstdItem 2 2 3 3 2" xfId="3863"/>
    <cellStyle name="SAPBEXstdItem 2 2 3 3 2 2" xfId="10618"/>
    <cellStyle name="SAPBEXstdItem 2 2 3 3 2 2 2" xfId="17007"/>
    <cellStyle name="SAPBEXstdItem 2 2 3 3 2 2 2 2" xfId="26996"/>
    <cellStyle name="SAPBEXstdItem 2 2 3 3 2 2 3" xfId="23448"/>
    <cellStyle name="SAPBEXstdItem 2 2 3 3 2 3" xfId="12548"/>
    <cellStyle name="SAPBEXstdItem 2 2 3 3 2 3 2" xfId="18871"/>
    <cellStyle name="SAPBEXstdItem 2 2 3 3 2 3 2 2" xfId="28006"/>
    <cellStyle name="SAPBEXstdItem 2 2 3 3 2 3 3" xfId="24418"/>
    <cellStyle name="SAPBEXstdItem 2 2 3 3 2 4" xfId="8412"/>
    <cellStyle name="SAPBEXstdItem 2 2 3 3 2 4 2" xfId="22406"/>
    <cellStyle name="SAPBEXstdItem 2 2 3 3 2 5" xfId="15595"/>
    <cellStyle name="SAPBEXstdItem 2 2 3 3 2 5 2" xfId="25926"/>
    <cellStyle name="SAPBEXstdItem 2 2 3 3 2 6" xfId="20124"/>
    <cellStyle name="SAPBEXstdItem 2 2 3 3 3" xfId="10145"/>
    <cellStyle name="SAPBEXstdItem 2 2 3 3 3 2" xfId="16684"/>
    <cellStyle name="SAPBEXstdItem 2 2 3 3 3 2 2" xfId="26724"/>
    <cellStyle name="SAPBEXstdItem 2 2 3 3 3 3" xfId="23182"/>
    <cellStyle name="SAPBEXstdItem 2 2 3 3 4" xfId="12075"/>
    <cellStyle name="SAPBEXstdItem 2 2 3 3 4 2" xfId="18400"/>
    <cellStyle name="SAPBEXstdItem 2 2 3 3 4 2 2" xfId="27736"/>
    <cellStyle name="SAPBEXstdItem 2 2 3 3 4 3" xfId="24154"/>
    <cellStyle name="SAPBEXstdItem 2 2 3 3 5" xfId="7966"/>
    <cellStyle name="SAPBEXstdItem 2 2 3 3 5 2" xfId="21970"/>
    <cellStyle name="SAPBEXstdItem 2 2 3 3 6" xfId="15124"/>
    <cellStyle name="SAPBEXstdItem 2 2 3 3 6 2" xfId="25656"/>
    <cellStyle name="SAPBEXstdItem 2 2 3 3 7" xfId="19860"/>
    <cellStyle name="SAPBEXstdItem 2 2 3 4" xfId="2834"/>
    <cellStyle name="SAPBEXstdItem 2 2 3 4 2" xfId="9605"/>
    <cellStyle name="SAPBEXstdItem 2 2 3 4 2 2" xfId="16256"/>
    <cellStyle name="SAPBEXstdItem 2 2 3 4 2 2 2" xfId="26382"/>
    <cellStyle name="SAPBEXstdItem 2 2 3 4 2 3" xfId="22857"/>
    <cellStyle name="SAPBEXstdItem 2 2 3 4 3" xfId="11560"/>
    <cellStyle name="SAPBEXstdItem 2 2 3 4 3 2" xfId="17887"/>
    <cellStyle name="SAPBEXstdItem 2 2 3 4 3 2 2" xfId="27398"/>
    <cellStyle name="SAPBEXstdItem 2 2 3 4 3 3" xfId="23833"/>
    <cellStyle name="SAPBEXstdItem 2 2 3 4 4" xfId="7424"/>
    <cellStyle name="SAPBEXstdItem 2 2 3 4 4 2" xfId="21577"/>
    <cellStyle name="SAPBEXstdItem 2 2 3 4 5" xfId="14592"/>
    <cellStyle name="SAPBEXstdItem 2 2 3 4 5 2" xfId="25318"/>
    <cellStyle name="SAPBEXstdItem 2 2 3 4 6" xfId="19539"/>
    <cellStyle name="SAPBEXstdItem 2 2 3 5" xfId="2609"/>
    <cellStyle name="SAPBEXstdItem 2 2 3 5 2" xfId="9389"/>
    <cellStyle name="SAPBEXstdItem 2 2 3 5 2 2" xfId="16041"/>
    <cellStyle name="SAPBEXstdItem 2 2 3 5 2 2 2" xfId="26195"/>
    <cellStyle name="SAPBEXstdItem 2 2 3 5 2 3" xfId="22676"/>
    <cellStyle name="SAPBEXstdItem 2 2 3 5 3" xfId="11349"/>
    <cellStyle name="SAPBEXstdItem 2 2 3 5 3 2" xfId="17678"/>
    <cellStyle name="SAPBEXstdItem 2 2 3 5 3 2 2" xfId="27215"/>
    <cellStyle name="SAPBEXstdItem 2 2 3 5 3 3" xfId="23656"/>
    <cellStyle name="SAPBEXstdItem 2 2 3 5 4" xfId="7207"/>
    <cellStyle name="SAPBEXstdItem 2 2 3 5 4 2" xfId="21374"/>
    <cellStyle name="SAPBEXstdItem 2 2 3 5 5" xfId="14381"/>
    <cellStyle name="SAPBEXstdItem 2 2 3 5 5 2" xfId="25134"/>
    <cellStyle name="SAPBEXstdItem 2 2 3 5 6" xfId="19360"/>
    <cellStyle name="SAPBEXstdItem 2 2 3 6" xfId="4195"/>
    <cellStyle name="SAPBEXstdItem 2 2 3 6 2" xfId="20274"/>
    <cellStyle name="SAPBEXstdItem 2 2 3 7" xfId="19280"/>
    <cellStyle name="SAPBEXstdItem 2 2 3 8" xfId="28349"/>
    <cellStyle name="SAPBEXstdItem 2 2 30" xfId="40211"/>
    <cellStyle name="SAPBEXstdItem 2 2 31" xfId="40306"/>
    <cellStyle name="SAPBEXstdItem 2 2 32" xfId="40387"/>
    <cellStyle name="SAPBEXstdItem 2 2 33" xfId="40448"/>
    <cellStyle name="SAPBEXstdItem 2 2 34" xfId="40490"/>
    <cellStyle name="SAPBEXstdItem 2 2 35" xfId="40500"/>
    <cellStyle name="SAPBEXstdItem 2 2 36" xfId="40501"/>
    <cellStyle name="SAPBEXstdItem 2 2 37" xfId="40502"/>
    <cellStyle name="SAPBEXstdItem 2 2 38" xfId="40503"/>
    <cellStyle name="SAPBEXstdItem 2 2 39" xfId="40504"/>
    <cellStyle name="SAPBEXstdItem 2 2 4" xfId="1685"/>
    <cellStyle name="SAPBEXstdItem 2 2 4 2" xfId="2033"/>
    <cellStyle name="SAPBEXstdItem 2 2 4 2 2" xfId="3343"/>
    <cellStyle name="SAPBEXstdItem 2 2 4 2 2 2" xfId="10098"/>
    <cellStyle name="SAPBEXstdItem 2 2 4 2 2 2 2" xfId="16644"/>
    <cellStyle name="SAPBEXstdItem 2 2 4 2 2 2 2 2" xfId="26684"/>
    <cellStyle name="SAPBEXstdItem 2 2 4 2 2 2 3" xfId="23142"/>
    <cellStyle name="SAPBEXstdItem 2 2 4 2 2 3" xfId="12028"/>
    <cellStyle name="SAPBEXstdItem 2 2 4 2 2 3 2" xfId="18353"/>
    <cellStyle name="SAPBEXstdItem 2 2 4 2 2 3 2 2" xfId="27696"/>
    <cellStyle name="SAPBEXstdItem 2 2 4 2 2 3 3" xfId="24114"/>
    <cellStyle name="SAPBEXstdItem 2 2 4 2 2 4" xfId="7919"/>
    <cellStyle name="SAPBEXstdItem 2 2 4 2 2 4 2" xfId="21923"/>
    <cellStyle name="SAPBEXstdItem 2 2 4 2 2 5" xfId="15077"/>
    <cellStyle name="SAPBEXstdItem 2 2 4 2 2 5 2" xfId="25616"/>
    <cellStyle name="SAPBEXstdItem 2 2 4 2 2 6" xfId="19820"/>
    <cellStyle name="SAPBEXstdItem 2 2 4 2 3" xfId="3816"/>
    <cellStyle name="SAPBEXstdItem 2 2 4 2 3 2" xfId="10571"/>
    <cellStyle name="SAPBEXstdItem 2 2 4 2 3 2 2" xfId="16967"/>
    <cellStyle name="SAPBEXstdItem 2 2 4 2 3 2 2 2" xfId="26956"/>
    <cellStyle name="SAPBEXstdItem 2 2 4 2 3 2 3" xfId="23408"/>
    <cellStyle name="SAPBEXstdItem 2 2 4 2 3 3" xfId="12501"/>
    <cellStyle name="SAPBEXstdItem 2 2 4 2 3 3 2" xfId="18824"/>
    <cellStyle name="SAPBEXstdItem 2 2 4 2 3 3 2 2" xfId="27966"/>
    <cellStyle name="SAPBEXstdItem 2 2 4 2 3 3 3" xfId="24378"/>
    <cellStyle name="SAPBEXstdItem 2 2 4 2 3 4" xfId="8370"/>
    <cellStyle name="SAPBEXstdItem 2 2 4 2 3 4 2" xfId="22364"/>
    <cellStyle name="SAPBEXstdItem 2 2 4 2 3 5" xfId="15548"/>
    <cellStyle name="SAPBEXstdItem 2 2 4 2 3 5 2" xfId="25886"/>
    <cellStyle name="SAPBEXstdItem 2 2 4 2 3 6" xfId="20084"/>
    <cellStyle name="SAPBEXstdItem 2 2 4 2 4" xfId="6630"/>
    <cellStyle name="SAPBEXstdItem 2 2 4 2 4 2" xfId="13808"/>
    <cellStyle name="SAPBEXstdItem 2 2 4 2 4 2 2" xfId="24965"/>
    <cellStyle name="SAPBEXstdItem 2 2 4 2 4 3" xfId="21215"/>
    <cellStyle name="SAPBEXstdItem 2 2 4 2 5" xfId="8813"/>
    <cellStyle name="SAPBEXstdItem 2 2 4 2 5 2" xfId="15795"/>
    <cellStyle name="SAPBEXstdItem 2 2 4 2 5 2 2" xfId="26023"/>
    <cellStyle name="SAPBEXstdItem 2 2 4 2 5 3" xfId="22515"/>
    <cellStyle name="SAPBEXstdItem 2 2 4 2 6" xfId="10927"/>
    <cellStyle name="SAPBEXstdItem 2 2 4 2 6 2" xfId="17259"/>
    <cellStyle name="SAPBEXstdItem 2 2 4 2 6 2 2" xfId="27049"/>
    <cellStyle name="SAPBEXstdItem 2 2 4 2 6 3" xfId="23501"/>
    <cellStyle name="SAPBEXstdItem 2 2 4 2 7" xfId="12727"/>
    <cellStyle name="SAPBEXstdItem 2 2 4 2 7 2" xfId="24513"/>
    <cellStyle name="SAPBEXstdItem 2 2 4 2 8" xfId="19332"/>
    <cellStyle name="SAPBEXstdItem 2 2 4 3" xfId="3080"/>
    <cellStyle name="SAPBEXstdItem 2 2 4 3 2" xfId="9846"/>
    <cellStyle name="SAPBEXstdItem 2 2 4 3 2 2" xfId="16468"/>
    <cellStyle name="SAPBEXstdItem 2 2 4 3 2 2 2" xfId="26547"/>
    <cellStyle name="SAPBEXstdItem 2 2 4 3 2 3" xfId="23005"/>
    <cellStyle name="SAPBEXstdItem 2 2 4 3 3" xfId="11783"/>
    <cellStyle name="SAPBEXstdItem 2 2 4 3 3 2" xfId="18108"/>
    <cellStyle name="SAPBEXstdItem 2 2 4 3 3 2 2" xfId="27561"/>
    <cellStyle name="SAPBEXstdItem 2 2 4 3 3 3" xfId="23979"/>
    <cellStyle name="SAPBEXstdItem 2 2 4 3 4" xfId="7667"/>
    <cellStyle name="SAPBEXstdItem 2 2 4 3 4 2" xfId="21754"/>
    <cellStyle name="SAPBEXstdItem 2 2 4 3 5" xfId="14831"/>
    <cellStyle name="SAPBEXstdItem 2 2 4 3 5 2" xfId="25481"/>
    <cellStyle name="SAPBEXstdItem 2 2 4 3 6" xfId="19685"/>
    <cellStyle name="SAPBEXstdItem 2 2 4 4" xfId="3585"/>
    <cellStyle name="SAPBEXstdItem 2 2 4 4 2" xfId="10340"/>
    <cellStyle name="SAPBEXstdItem 2 2 4 4 2 2" xfId="16811"/>
    <cellStyle name="SAPBEXstdItem 2 2 4 4 2 2 2" xfId="26821"/>
    <cellStyle name="SAPBEXstdItem 2 2 4 4 2 3" xfId="23273"/>
    <cellStyle name="SAPBEXstdItem 2 2 4 4 3" xfId="12270"/>
    <cellStyle name="SAPBEXstdItem 2 2 4 4 3 2" xfId="18593"/>
    <cellStyle name="SAPBEXstdItem 2 2 4 4 3 2 2" xfId="27831"/>
    <cellStyle name="SAPBEXstdItem 2 2 4 4 3 3" xfId="24243"/>
    <cellStyle name="SAPBEXstdItem 2 2 4 4 4" xfId="8161"/>
    <cellStyle name="SAPBEXstdItem 2 2 4 4 4 2" xfId="22158"/>
    <cellStyle name="SAPBEXstdItem 2 2 4 4 5" xfId="15317"/>
    <cellStyle name="SAPBEXstdItem 2 2 4 4 5 2" xfId="25751"/>
    <cellStyle name="SAPBEXstdItem 2 2 4 4 6" xfId="19949"/>
    <cellStyle name="SAPBEXstdItem 2 2 4 5" xfId="4031"/>
    <cellStyle name="SAPBEXstdItem 2 2 4 5 2" xfId="20191"/>
    <cellStyle name="SAPBEXstdItem 2 2 4 6" xfId="19240"/>
    <cellStyle name="SAPBEXstdItem 2 2 4 7" xfId="28309"/>
    <cellStyle name="SAPBEXstdItem 2 2 40" xfId="40505"/>
    <cellStyle name="SAPBEXstdItem 2 2 41" xfId="40506"/>
    <cellStyle name="SAPBEXstdItem 2 2 42" xfId="40507"/>
    <cellStyle name="SAPBEXstdItem 2 2 43" xfId="40508"/>
    <cellStyle name="SAPBEXstdItem 2 2 44" xfId="40509"/>
    <cellStyle name="SAPBEXstdItem 2 2 45" xfId="40510"/>
    <cellStyle name="SAPBEXstdItem 2 2 46" xfId="40511"/>
    <cellStyle name="SAPBEXstdItem 2 2 47" xfId="40512"/>
    <cellStyle name="SAPBEXstdItem 2 2 48" xfId="40513"/>
    <cellStyle name="SAPBEXstdItem 2 2 49" xfId="40514"/>
    <cellStyle name="SAPBEXstdItem 2 2 5" xfId="2119"/>
    <cellStyle name="SAPBEXstdItem 2 2 5 2" xfId="2913"/>
    <cellStyle name="SAPBEXstdItem 2 2 5 2 2" xfId="7500"/>
    <cellStyle name="SAPBEXstdItem 2 2 5 2 2 2" xfId="14667"/>
    <cellStyle name="SAPBEXstdItem 2 2 5 2 2 2 2" xfId="25378"/>
    <cellStyle name="SAPBEXstdItem 2 2 5 2 2 3" xfId="21637"/>
    <cellStyle name="SAPBEXstdItem 2 2 5 2 3" xfId="9680"/>
    <cellStyle name="SAPBEXstdItem 2 2 5 2 3 2" xfId="16328"/>
    <cellStyle name="SAPBEXstdItem 2 2 5 2 3 2 2" xfId="26442"/>
    <cellStyle name="SAPBEXstdItem 2 2 5 2 3 3" xfId="22910"/>
    <cellStyle name="SAPBEXstdItem 2 2 5 2 4" xfId="11632"/>
    <cellStyle name="SAPBEXstdItem 2 2 5 2 4 2" xfId="17959"/>
    <cellStyle name="SAPBEXstdItem 2 2 5 2 4 2 2" xfId="27458"/>
    <cellStyle name="SAPBEXstdItem 2 2 5 2 4 3" xfId="23886"/>
    <cellStyle name="SAPBEXstdItem 2 2 5 2 5" xfId="5202"/>
    <cellStyle name="SAPBEXstdItem 2 2 5 2 5 2" xfId="20734"/>
    <cellStyle name="SAPBEXstdItem 2 2 5 2 6" xfId="12777"/>
    <cellStyle name="SAPBEXstdItem 2 2 5 2 6 2" xfId="24549"/>
    <cellStyle name="SAPBEXstdItem 2 2 5 2 7" xfId="19592"/>
    <cellStyle name="SAPBEXstdItem 2 2 5 3" xfId="2729"/>
    <cellStyle name="SAPBEXstdItem 2 2 5 3 2" xfId="9508"/>
    <cellStyle name="SAPBEXstdItem 2 2 5 3 2 2" xfId="16159"/>
    <cellStyle name="SAPBEXstdItem 2 2 5 3 2 2 2" xfId="26297"/>
    <cellStyle name="SAPBEXstdItem 2 2 5 3 2 3" xfId="22773"/>
    <cellStyle name="SAPBEXstdItem 2 2 5 3 3" xfId="11468"/>
    <cellStyle name="SAPBEXstdItem 2 2 5 3 3 2" xfId="17796"/>
    <cellStyle name="SAPBEXstdItem 2 2 5 3 3 2 2" xfId="27316"/>
    <cellStyle name="SAPBEXstdItem 2 2 5 3 3 3" xfId="23752"/>
    <cellStyle name="SAPBEXstdItem 2 2 5 3 4" xfId="7327"/>
    <cellStyle name="SAPBEXstdItem 2 2 5 3 4 2" xfId="21486"/>
    <cellStyle name="SAPBEXstdItem 2 2 5 3 5" xfId="14500"/>
    <cellStyle name="SAPBEXstdItem 2 2 5 3 5 2" xfId="25235"/>
    <cellStyle name="SAPBEXstdItem 2 2 5 3 6" xfId="19457"/>
    <cellStyle name="SAPBEXstdItem 2 2 5 4" xfId="6716"/>
    <cellStyle name="SAPBEXstdItem 2 2 5 4 2" xfId="13892"/>
    <cellStyle name="SAPBEXstdItem 2 2 5 4 2 2" xfId="24999"/>
    <cellStyle name="SAPBEXstdItem 2 2 5 4 3" xfId="21245"/>
    <cellStyle name="SAPBEXstdItem 2 2 5 5" xfId="8899"/>
    <cellStyle name="SAPBEXstdItem 2 2 5 5 2" xfId="15845"/>
    <cellStyle name="SAPBEXstdItem 2 2 5 5 2 2" xfId="26059"/>
    <cellStyle name="SAPBEXstdItem 2 2 5 5 3" xfId="22547"/>
    <cellStyle name="SAPBEXstdItem 2 2 5 6" xfId="11008"/>
    <cellStyle name="SAPBEXstdItem 2 2 5 6 2" xfId="17338"/>
    <cellStyle name="SAPBEXstdItem 2 2 5 6 2 2" xfId="27082"/>
    <cellStyle name="SAPBEXstdItem 2 2 5 6 3" xfId="23530"/>
    <cellStyle name="SAPBEXstdItem 2 2 5 7" xfId="4455"/>
    <cellStyle name="SAPBEXstdItem 2 2 5 7 2" xfId="20499"/>
    <cellStyle name="SAPBEXstdItem 2 2 5 8" xfId="8469"/>
    <cellStyle name="SAPBEXstdItem 2 2 5 8 2" xfId="22451"/>
    <cellStyle name="SAPBEXstdItem 2 2 50" xfId="40515"/>
    <cellStyle name="SAPBEXstdItem 2 2 51" xfId="40516"/>
    <cellStyle name="SAPBEXstdItem 2 2 52" xfId="40517"/>
    <cellStyle name="SAPBEXstdItem 2 2 53" xfId="40518"/>
    <cellStyle name="SAPBEXstdItem 2 2 54" xfId="40519"/>
    <cellStyle name="SAPBEXstdItem 2 2 55" xfId="40520"/>
    <cellStyle name="SAPBEXstdItem 2 2 56" xfId="40521"/>
    <cellStyle name="SAPBEXstdItem 2 2 57" xfId="40522"/>
    <cellStyle name="SAPBEXstdItem 2 2 58" xfId="40523"/>
    <cellStyle name="SAPBEXstdItem 2 2 59" xfId="40524"/>
    <cellStyle name="SAPBEXstdItem 2 2 6" xfId="2669"/>
    <cellStyle name="SAPBEXstdItem 2 2 6 2" xfId="9448"/>
    <cellStyle name="SAPBEXstdItem 2 2 6 2 2" xfId="16099"/>
    <cellStyle name="SAPBEXstdItem 2 2 6 2 2 2" xfId="26251"/>
    <cellStyle name="SAPBEXstdItem 2 2 6 2 3" xfId="22732"/>
    <cellStyle name="SAPBEXstdItem 2 2 6 3" xfId="11408"/>
    <cellStyle name="SAPBEXstdItem 2 2 6 3 2" xfId="17736"/>
    <cellStyle name="SAPBEXstdItem 2 2 6 3 2 2" xfId="27270"/>
    <cellStyle name="SAPBEXstdItem 2 2 6 3 3" xfId="23711"/>
    <cellStyle name="SAPBEXstdItem 2 2 6 4" xfId="7267"/>
    <cellStyle name="SAPBEXstdItem 2 2 6 4 2" xfId="21431"/>
    <cellStyle name="SAPBEXstdItem 2 2 6 5" xfId="14440"/>
    <cellStyle name="SAPBEXstdItem 2 2 6 5 2" xfId="25189"/>
    <cellStyle name="SAPBEXstdItem 2 2 6 6" xfId="19416"/>
    <cellStyle name="SAPBEXstdItem 2 2 60" xfId="40525"/>
    <cellStyle name="SAPBEXstdItem 2 2 61" xfId="40526"/>
    <cellStyle name="SAPBEXstdItem 2 2 62" xfId="40527"/>
    <cellStyle name="SAPBEXstdItem 2 2 63" xfId="40528"/>
    <cellStyle name="SAPBEXstdItem 2 2 64" xfId="40529"/>
    <cellStyle name="SAPBEXstdItem 2 2 65" xfId="40530"/>
    <cellStyle name="SAPBEXstdItem 2 2 66" xfId="40531"/>
    <cellStyle name="SAPBEXstdItem 2 2 67" xfId="40533"/>
    <cellStyle name="SAPBEXstdItem 2 2 68" xfId="40534"/>
    <cellStyle name="SAPBEXstdItem 2 2 69" xfId="40535"/>
    <cellStyle name="SAPBEXstdItem 2 2 7" xfId="19040"/>
    <cellStyle name="SAPBEXstdItem 2 2 70" xfId="40532"/>
    <cellStyle name="SAPBEXstdItem 2 2 71" xfId="40536"/>
    <cellStyle name="SAPBEXstdItem 2 2 72" xfId="40537"/>
    <cellStyle name="SAPBEXstdItem 2 2 73" xfId="40539"/>
    <cellStyle name="SAPBEXstdItem 2 2 74" xfId="40538"/>
    <cellStyle name="SAPBEXstdItem 2 2 75" xfId="40540"/>
    <cellStyle name="SAPBEXstdItem 2 2 76" xfId="40541"/>
    <cellStyle name="SAPBEXstdItem 2 2 77" xfId="40542"/>
    <cellStyle name="SAPBEXstdItem 2 2 78" xfId="40543"/>
    <cellStyle name="SAPBEXstdItem 2 2 79" xfId="40544"/>
    <cellStyle name="SAPBEXstdItem 2 2 8" xfId="18983"/>
    <cellStyle name="SAPBEXstdItem 2 2 80" xfId="40545"/>
    <cellStyle name="SAPBEXstdItem 2 2 81" xfId="40546"/>
    <cellStyle name="SAPBEXstdItem 2 2 82" xfId="40547"/>
    <cellStyle name="SAPBEXstdItem 2 2 83" xfId="40548"/>
    <cellStyle name="SAPBEXstdItem 2 2 84" xfId="40549"/>
    <cellStyle name="SAPBEXstdItem 2 2 85" xfId="40550"/>
    <cellStyle name="SAPBEXstdItem 2 2 9" xfId="28095"/>
    <cellStyle name="SAPBEXstdItem 2 20" xfId="37916"/>
    <cellStyle name="SAPBEXstdItem 2 21" xfId="37752"/>
    <cellStyle name="SAPBEXstdItem 2 22" xfId="38060"/>
    <cellStyle name="SAPBEXstdItem 2 23" xfId="38202"/>
    <cellStyle name="SAPBEXstdItem 2 24" xfId="38343"/>
    <cellStyle name="SAPBEXstdItem 2 25" xfId="38486"/>
    <cellStyle name="SAPBEXstdItem 2 26" xfId="38628"/>
    <cellStyle name="SAPBEXstdItem 2 27" xfId="39062"/>
    <cellStyle name="SAPBEXstdItem 2 28" xfId="38916"/>
    <cellStyle name="SAPBEXstdItem 2 29" xfId="39336"/>
    <cellStyle name="SAPBEXstdItem 2 3" xfId="579"/>
    <cellStyle name="SAPBEXstdItem 2 3 10" xfId="36953"/>
    <cellStyle name="SAPBEXstdItem 2 3 11" xfId="37738"/>
    <cellStyle name="SAPBEXstdItem 2 3 12" xfId="37877"/>
    <cellStyle name="SAPBEXstdItem 2 3 13" xfId="38021"/>
    <cellStyle name="SAPBEXstdItem 2 3 14" xfId="38164"/>
    <cellStyle name="SAPBEXstdItem 2 3 15" xfId="38305"/>
    <cellStyle name="SAPBEXstdItem 2 3 16" xfId="38447"/>
    <cellStyle name="SAPBEXstdItem 2 3 17" xfId="38590"/>
    <cellStyle name="SAPBEXstdItem 2 3 18" xfId="38733"/>
    <cellStyle name="SAPBEXstdItem 2 3 19" xfId="38876"/>
    <cellStyle name="SAPBEXstdItem 2 3 2" xfId="1412"/>
    <cellStyle name="SAPBEXstdItem 2 3 2 2" xfId="1830"/>
    <cellStyle name="SAPBEXstdItem 2 3 2 2 2" xfId="1992"/>
    <cellStyle name="SAPBEXstdItem 2 3 2 2 2 2" xfId="3446"/>
    <cellStyle name="SAPBEXstdItem 2 3 2 2 2 2 2" xfId="10201"/>
    <cellStyle name="SAPBEXstdItem 2 3 2 2 2 2 2 2" xfId="16719"/>
    <cellStyle name="SAPBEXstdItem 2 3 2 2 2 2 2 2 2" xfId="26746"/>
    <cellStyle name="SAPBEXstdItem 2 3 2 2 2 2 2 3" xfId="23204"/>
    <cellStyle name="SAPBEXstdItem 2 3 2 2 2 2 3" xfId="12131"/>
    <cellStyle name="SAPBEXstdItem 2 3 2 2 2 2 3 2" xfId="18456"/>
    <cellStyle name="SAPBEXstdItem 2 3 2 2 2 2 3 2 2" xfId="27758"/>
    <cellStyle name="SAPBEXstdItem 2 3 2 2 2 2 3 3" xfId="24176"/>
    <cellStyle name="SAPBEXstdItem 2 3 2 2 2 2 4" xfId="8022"/>
    <cellStyle name="SAPBEXstdItem 2 3 2 2 2 2 4 2" xfId="22026"/>
    <cellStyle name="SAPBEXstdItem 2 3 2 2 2 2 5" xfId="15180"/>
    <cellStyle name="SAPBEXstdItem 2 3 2 2 2 2 5 2" xfId="25678"/>
    <cellStyle name="SAPBEXstdItem 2 3 2 2 2 2 6" xfId="19882"/>
    <cellStyle name="SAPBEXstdItem 2 3 2 2 2 3" xfId="3919"/>
    <cellStyle name="SAPBEXstdItem 2 3 2 2 2 3 2" xfId="10674"/>
    <cellStyle name="SAPBEXstdItem 2 3 2 2 2 3 2 2" xfId="17042"/>
    <cellStyle name="SAPBEXstdItem 2 3 2 2 2 3 2 2 2" xfId="27018"/>
    <cellStyle name="SAPBEXstdItem 2 3 2 2 2 3 2 3" xfId="23470"/>
    <cellStyle name="SAPBEXstdItem 2 3 2 2 2 3 3" xfId="12604"/>
    <cellStyle name="SAPBEXstdItem 2 3 2 2 2 3 3 2" xfId="18927"/>
    <cellStyle name="SAPBEXstdItem 2 3 2 2 2 3 3 2 2" xfId="28028"/>
    <cellStyle name="SAPBEXstdItem 2 3 2 2 2 3 3 3" xfId="24440"/>
    <cellStyle name="SAPBEXstdItem 2 3 2 2 2 3 4" xfId="8440"/>
    <cellStyle name="SAPBEXstdItem 2 3 2 2 2 3 4 2" xfId="22430"/>
    <cellStyle name="SAPBEXstdItem 2 3 2 2 2 3 5" xfId="15651"/>
    <cellStyle name="SAPBEXstdItem 2 3 2 2 2 3 5 2" xfId="25948"/>
    <cellStyle name="SAPBEXstdItem 2 3 2 2 2 3 6" xfId="20146"/>
    <cellStyle name="SAPBEXstdItem 2 3 2 2 2 4" xfId="6589"/>
    <cellStyle name="SAPBEXstdItem 2 3 2 2 2 4 2" xfId="13767"/>
    <cellStyle name="SAPBEXstdItem 2 3 2 2 2 4 2 2" xfId="24950"/>
    <cellStyle name="SAPBEXstdItem 2 3 2 2 2 4 3" xfId="21200"/>
    <cellStyle name="SAPBEXstdItem 2 3 2 2 2 5" xfId="8772"/>
    <cellStyle name="SAPBEXstdItem 2 3 2 2 2 5 2" xfId="15778"/>
    <cellStyle name="SAPBEXstdItem 2 3 2 2 2 5 2 2" xfId="26008"/>
    <cellStyle name="SAPBEXstdItem 2 3 2 2 2 5 3" xfId="22500"/>
    <cellStyle name="SAPBEXstdItem 2 3 2 2 2 6" xfId="10886"/>
    <cellStyle name="SAPBEXstdItem 2 3 2 2 2 6 2" xfId="17218"/>
    <cellStyle name="SAPBEXstdItem 2 3 2 2 2 6 2 2" xfId="27034"/>
    <cellStyle name="SAPBEXstdItem 2 3 2 2 2 6 3" xfId="23486"/>
    <cellStyle name="SAPBEXstdItem 2 3 2 2 2 7" xfId="12710"/>
    <cellStyle name="SAPBEXstdItem 2 3 2 2 2 7 2" xfId="24498"/>
    <cellStyle name="SAPBEXstdItem 2 3 2 2 2 8" xfId="19317"/>
    <cellStyle name="SAPBEXstdItem 2 3 2 2 3" xfId="3186"/>
    <cellStyle name="SAPBEXstdItem 2 3 2 2 3 2" xfId="9949"/>
    <cellStyle name="SAPBEXstdItem 2 3 2 2 3 2 2" xfId="16543"/>
    <cellStyle name="SAPBEXstdItem 2 3 2 2 3 2 2 2" xfId="26609"/>
    <cellStyle name="SAPBEXstdItem 2 3 2 2 3 2 3" xfId="23067"/>
    <cellStyle name="SAPBEXstdItem 2 3 2 2 3 3" xfId="11886"/>
    <cellStyle name="SAPBEXstdItem 2 3 2 2 3 3 2" xfId="18211"/>
    <cellStyle name="SAPBEXstdItem 2 3 2 2 3 3 2 2" xfId="27623"/>
    <cellStyle name="SAPBEXstdItem 2 3 2 2 3 3 3" xfId="24041"/>
    <cellStyle name="SAPBEXstdItem 2 3 2 2 3 4" xfId="7771"/>
    <cellStyle name="SAPBEXstdItem 2 3 2 2 3 4 2" xfId="21816"/>
    <cellStyle name="SAPBEXstdItem 2 3 2 2 3 5" xfId="14934"/>
    <cellStyle name="SAPBEXstdItem 2 3 2 2 3 5 2" xfId="25543"/>
    <cellStyle name="SAPBEXstdItem 2 3 2 2 3 6" xfId="19747"/>
    <cellStyle name="SAPBEXstdItem 2 3 2 2 4" xfId="3675"/>
    <cellStyle name="SAPBEXstdItem 2 3 2 2 4 2" xfId="10430"/>
    <cellStyle name="SAPBEXstdItem 2 3 2 2 4 2 2" xfId="16873"/>
    <cellStyle name="SAPBEXstdItem 2 3 2 2 4 2 2 2" xfId="26883"/>
    <cellStyle name="SAPBEXstdItem 2 3 2 2 4 2 3" xfId="23335"/>
    <cellStyle name="SAPBEXstdItem 2 3 2 2 4 3" xfId="12360"/>
    <cellStyle name="SAPBEXstdItem 2 3 2 2 4 3 2" xfId="18683"/>
    <cellStyle name="SAPBEXstdItem 2 3 2 2 4 3 2 2" xfId="27893"/>
    <cellStyle name="SAPBEXstdItem 2 3 2 2 4 3 3" xfId="24305"/>
    <cellStyle name="SAPBEXstdItem 2 3 2 2 4 4" xfId="8251"/>
    <cellStyle name="SAPBEXstdItem 2 3 2 2 4 4 2" xfId="22248"/>
    <cellStyle name="SAPBEXstdItem 2 3 2 2 4 5" xfId="15407"/>
    <cellStyle name="SAPBEXstdItem 2 3 2 2 4 5 2" xfId="25813"/>
    <cellStyle name="SAPBEXstdItem 2 3 2 2 4 6" xfId="20011"/>
    <cellStyle name="SAPBEXstdItem 2 3 2 2 5" xfId="4091"/>
    <cellStyle name="SAPBEXstdItem 2 3 2 2 5 2" xfId="20231"/>
    <cellStyle name="SAPBEXstdItem 2 3 2 2 6" xfId="19302"/>
    <cellStyle name="SAPBEXstdItem 2 3 2 2 7" xfId="28384"/>
    <cellStyle name="SAPBEXstdItem 2 3 2 3" xfId="2209"/>
    <cellStyle name="SAPBEXstdItem 2 3 2 3 2" xfId="5280"/>
    <cellStyle name="SAPBEXstdItem 2 3 2 3 2 2" xfId="12845"/>
    <cellStyle name="SAPBEXstdItem 2 3 2 3 2 2 2" xfId="24606"/>
    <cellStyle name="SAPBEXstdItem 2 3 2 3 2 3" xfId="20799"/>
    <cellStyle name="SAPBEXstdItem 2 3 2 3 3" xfId="6806"/>
    <cellStyle name="SAPBEXstdItem 2 3 2 3 3 2" xfId="13981"/>
    <cellStyle name="SAPBEXstdItem 2 3 2 3 3 2 2" xfId="25056"/>
    <cellStyle name="SAPBEXstdItem 2 3 2 3 3 3" xfId="21300"/>
    <cellStyle name="SAPBEXstdItem 2 3 2 3 4" xfId="8989"/>
    <cellStyle name="SAPBEXstdItem 2 3 2 3 4 2" xfId="15914"/>
    <cellStyle name="SAPBEXstdItem 2 3 2 3 4 2 2" xfId="26117"/>
    <cellStyle name="SAPBEXstdItem 2 3 2 3 4 3" xfId="22603"/>
    <cellStyle name="SAPBEXstdItem 2 3 2 3 5" xfId="11080"/>
    <cellStyle name="SAPBEXstdItem 2 3 2 3 5 2" xfId="17409"/>
    <cellStyle name="SAPBEXstdItem 2 3 2 3 5 2 2" xfId="27138"/>
    <cellStyle name="SAPBEXstdItem 2 3 2 3 5 3" xfId="23584"/>
    <cellStyle name="SAPBEXstdItem 2 3 2 3 6" xfId="4528"/>
    <cellStyle name="SAPBEXstdItem 2 3 2 3 6 2" xfId="20561"/>
    <cellStyle name="SAPBEXstdItem 2 3 2 3 7" xfId="8466"/>
    <cellStyle name="SAPBEXstdItem 2 3 2 3 7 2" xfId="22449"/>
    <cellStyle name="SAPBEXstdItem 2 3 2 4" xfId="2990"/>
    <cellStyle name="SAPBEXstdItem 2 3 2 4 2" xfId="9757"/>
    <cellStyle name="SAPBEXstdItem 2 3 2 4 2 2" xfId="16402"/>
    <cellStyle name="SAPBEXstdItem 2 3 2 4 2 2 2" xfId="26500"/>
    <cellStyle name="SAPBEXstdItem 2 3 2 4 2 3" xfId="22961"/>
    <cellStyle name="SAPBEXstdItem 2 3 2 4 3" xfId="11706"/>
    <cellStyle name="SAPBEXstdItem 2 3 2 4 3 2" xfId="18033"/>
    <cellStyle name="SAPBEXstdItem 2 3 2 4 3 2 2" xfId="27516"/>
    <cellStyle name="SAPBEXstdItem 2 3 2 4 3 3" xfId="23937"/>
    <cellStyle name="SAPBEXstdItem 2 3 2 4 4" xfId="7577"/>
    <cellStyle name="SAPBEXstdItem 2 3 2 4 4 2" xfId="21703"/>
    <cellStyle name="SAPBEXstdItem 2 3 2 4 5" xfId="14744"/>
    <cellStyle name="SAPBEXstdItem 2 3 2 4 5 2" xfId="25436"/>
    <cellStyle name="SAPBEXstdItem 2 3 2 4 6" xfId="19643"/>
    <cellStyle name="SAPBEXstdItem 2 3 2 5" xfId="3522"/>
    <cellStyle name="SAPBEXstdItem 2 3 2 5 2" xfId="10277"/>
    <cellStyle name="SAPBEXstdItem 2 3 2 5 2 2" xfId="16759"/>
    <cellStyle name="SAPBEXstdItem 2 3 2 5 2 2 2" xfId="26781"/>
    <cellStyle name="SAPBEXstdItem 2 3 2 5 2 3" xfId="23235"/>
    <cellStyle name="SAPBEXstdItem 2 3 2 5 3" xfId="12207"/>
    <cellStyle name="SAPBEXstdItem 2 3 2 5 3 2" xfId="18531"/>
    <cellStyle name="SAPBEXstdItem 2 3 2 5 3 2 2" xfId="27792"/>
    <cellStyle name="SAPBEXstdItem 2 3 2 5 3 3" xfId="24206"/>
    <cellStyle name="SAPBEXstdItem 2 3 2 5 4" xfId="8098"/>
    <cellStyle name="SAPBEXstdItem 2 3 2 5 4 2" xfId="22097"/>
    <cellStyle name="SAPBEXstdItem 2 3 2 5 5" xfId="15255"/>
    <cellStyle name="SAPBEXstdItem 2 3 2 5 5 2" xfId="25712"/>
    <cellStyle name="SAPBEXstdItem 2 3 2 5 6" xfId="19912"/>
    <cellStyle name="SAPBEXstdItem 2 3 2 6" xfId="28228"/>
    <cellStyle name="SAPBEXstdItem 2 3 20" xfId="39020"/>
    <cellStyle name="SAPBEXstdItem 2 3 21" xfId="39161"/>
    <cellStyle name="SAPBEXstdItem 2 3 22" xfId="39295"/>
    <cellStyle name="SAPBEXstdItem 2 3 23" xfId="39436"/>
    <cellStyle name="SAPBEXstdItem 2 3 24" xfId="39570"/>
    <cellStyle name="SAPBEXstdItem 2 3 25" xfId="39698"/>
    <cellStyle name="SAPBEXstdItem 2 3 26" xfId="39816"/>
    <cellStyle name="SAPBEXstdItem 2 3 27" xfId="39934"/>
    <cellStyle name="SAPBEXstdItem 2 3 28" xfId="40047"/>
    <cellStyle name="SAPBEXstdItem 2 3 29" xfId="40149"/>
    <cellStyle name="SAPBEXstdItem 2 3 3" xfId="1718"/>
    <cellStyle name="SAPBEXstdItem 2 3 3 2" xfId="951"/>
    <cellStyle name="SAPBEXstdItem 2 3 3 2 2" xfId="3351"/>
    <cellStyle name="SAPBEXstdItem 2 3 3 2 2 2" xfId="10106"/>
    <cellStyle name="SAPBEXstdItem 2 3 3 2 2 2 2" xfId="16648"/>
    <cellStyle name="SAPBEXstdItem 2 3 3 2 2 2 2 2" xfId="26688"/>
    <cellStyle name="SAPBEXstdItem 2 3 3 2 2 2 3" xfId="23146"/>
    <cellStyle name="SAPBEXstdItem 2 3 3 2 2 3" xfId="12036"/>
    <cellStyle name="SAPBEXstdItem 2 3 3 2 2 3 2" xfId="18361"/>
    <cellStyle name="SAPBEXstdItem 2 3 3 2 2 3 2 2" xfId="27700"/>
    <cellStyle name="SAPBEXstdItem 2 3 3 2 2 3 3" xfId="24118"/>
    <cellStyle name="SAPBEXstdItem 2 3 3 2 2 4" xfId="7927"/>
    <cellStyle name="SAPBEXstdItem 2 3 3 2 2 4 2" xfId="21931"/>
    <cellStyle name="SAPBEXstdItem 2 3 3 2 2 5" xfId="15085"/>
    <cellStyle name="SAPBEXstdItem 2 3 3 2 2 5 2" xfId="25620"/>
    <cellStyle name="SAPBEXstdItem 2 3 3 2 2 6" xfId="19824"/>
    <cellStyle name="SAPBEXstdItem 2 3 3 2 3" xfId="3824"/>
    <cellStyle name="SAPBEXstdItem 2 3 3 2 3 2" xfId="10579"/>
    <cellStyle name="SAPBEXstdItem 2 3 3 2 3 2 2" xfId="16971"/>
    <cellStyle name="SAPBEXstdItem 2 3 3 2 3 2 2 2" xfId="26960"/>
    <cellStyle name="SAPBEXstdItem 2 3 3 2 3 2 3" xfId="23412"/>
    <cellStyle name="SAPBEXstdItem 2 3 3 2 3 3" xfId="12509"/>
    <cellStyle name="SAPBEXstdItem 2 3 3 2 3 3 2" xfId="18832"/>
    <cellStyle name="SAPBEXstdItem 2 3 3 2 3 3 2 2" xfId="27970"/>
    <cellStyle name="SAPBEXstdItem 2 3 3 2 3 3 3" xfId="24382"/>
    <cellStyle name="SAPBEXstdItem 2 3 3 2 3 4" xfId="8374"/>
    <cellStyle name="SAPBEXstdItem 2 3 3 2 3 4 2" xfId="22368"/>
    <cellStyle name="SAPBEXstdItem 2 3 3 2 3 5" xfId="15556"/>
    <cellStyle name="SAPBEXstdItem 2 3 3 2 3 5 2" xfId="25890"/>
    <cellStyle name="SAPBEXstdItem 2 3 3 2 3 6" xfId="20088"/>
    <cellStyle name="SAPBEXstdItem 2 3 3 2 4" xfId="5992"/>
    <cellStyle name="SAPBEXstdItem 2 3 3 2 4 2" xfId="13253"/>
    <cellStyle name="SAPBEXstdItem 2 3 3 2 4 2 2" xfId="24818"/>
    <cellStyle name="SAPBEXstdItem 2 3 3 2 4 3" xfId="21069"/>
    <cellStyle name="SAPBEXstdItem 2 3 3 2 5" xfId="5716"/>
    <cellStyle name="SAPBEXstdItem 2 3 3 2 5 2" xfId="13052"/>
    <cellStyle name="SAPBEXstdItem 2 3 3 2 5 2 2" xfId="24716"/>
    <cellStyle name="SAPBEXstdItem 2 3 3 2 5 3" xfId="20968"/>
    <cellStyle name="SAPBEXstdItem 2 3 3 2 6" xfId="5897"/>
    <cellStyle name="SAPBEXstdItem 2 3 3 2 6 2" xfId="13162"/>
    <cellStyle name="SAPBEXstdItem 2 3 3 2 6 2 2" xfId="24763"/>
    <cellStyle name="SAPBEXstdItem 2 3 3 2 6 3" xfId="21014"/>
    <cellStyle name="SAPBEXstdItem 2 3 3 2 7" xfId="4258"/>
    <cellStyle name="SAPBEXstdItem 2 3 3 2 7 2" xfId="20323"/>
    <cellStyle name="SAPBEXstdItem 2 3 3 2 8" xfId="19100"/>
    <cellStyle name="SAPBEXstdItem 2 3 3 3" xfId="3088"/>
    <cellStyle name="SAPBEXstdItem 2 3 3 3 2" xfId="9854"/>
    <cellStyle name="SAPBEXstdItem 2 3 3 3 2 2" xfId="16472"/>
    <cellStyle name="SAPBEXstdItem 2 3 3 3 2 2 2" xfId="26551"/>
    <cellStyle name="SAPBEXstdItem 2 3 3 3 2 3" xfId="23009"/>
    <cellStyle name="SAPBEXstdItem 2 3 3 3 3" xfId="11791"/>
    <cellStyle name="SAPBEXstdItem 2 3 3 3 3 2" xfId="18116"/>
    <cellStyle name="SAPBEXstdItem 2 3 3 3 3 2 2" xfId="27565"/>
    <cellStyle name="SAPBEXstdItem 2 3 3 3 3 3" xfId="23983"/>
    <cellStyle name="SAPBEXstdItem 2 3 3 3 4" xfId="7675"/>
    <cellStyle name="SAPBEXstdItem 2 3 3 3 4 2" xfId="21758"/>
    <cellStyle name="SAPBEXstdItem 2 3 3 3 5" xfId="14839"/>
    <cellStyle name="SAPBEXstdItem 2 3 3 3 5 2" xfId="25485"/>
    <cellStyle name="SAPBEXstdItem 2 3 3 3 6" xfId="19689"/>
    <cellStyle name="SAPBEXstdItem 2 3 3 4" xfId="3593"/>
    <cellStyle name="SAPBEXstdItem 2 3 3 4 2" xfId="10348"/>
    <cellStyle name="SAPBEXstdItem 2 3 3 4 2 2" xfId="16815"/>
    <cellStyle name="SAPBEXstdItem 2 3 3 4 2 2 2" xfId="26825"/>
    <cellStyle name="SAPBEXstdItem 2 3 3 4 2 3" xfId="23277"/>
    <cellStyle name="SAPBEXstdItem 2 3 3 4 3" xfId="12278"/>
    <cellStyle name="SAPBEXstdItem 2 3 3 4 3 2" xfId="18601"/>
    <cellStyle name="SAPBEXstdItem 2 3 3 4 3 2 2" xfId="27835"/>
    <cellStyle name="SAPBEXstdItem 2 3 3 4 3 3" xfId="24247"/>
    <cellStyle name="SAPBEXstdItem 2 3 3 4 4" xfId="8169"/>
    <cellStyle name="SAPBEXstdItem 2 3 3 4 4 2" xfId="22166"/>
    <cellStyle name="SAPBEXstdItem 2 3 3 4 5" xfId="15325"/>
    <cellStyle name="SAPBEXstdItem 2 3 3 4 5 2" xfId="25755"/>
    <cellStyle name="SAPBEXstdItem 2 3 3 4 6" xfId="19953"/>
    <cellStyle name="SAPBEXstdItem 2 3 3 5" xfId="4203"/>
    <cellStyle name="SAPBEXstdItem 2 3 3 5 2" xfId="20281"/>
    <cellStyle name="SAPBEXstdItem 2 3 3 6" xfId="19244"/>
    <cellStyle name="SAPBEXstdItem 2 3 3 7" xfId="28313"/>
    <cellStyle name="SAPBEXstdItem 2 3 30" xfId="40247"/>
    <cellStyle name="SAPBEXstdItem 2 3 31" xfId="40339"/>
    <cellStyle name="SAPBEXstdItem 2 3 32" xfId="40412"/>
    <cellStyle name="SAPBEXstdItem 2 3 33" xfId="40469"/>
    <cellStyle name="SAPBEXstdItem 2 3 4" xfId="1684"/>
    <cellStyle name="SAPBEXstdItem 2 3 4 2" xfId="2081"/>
    <cellStyle name="SAPBEXstdItem 2 3 4 2 2" xfId="3342"/>
    <cellStyle name="SAPBEXstdItem 2 3 4 2 2 2" xfId="10097"/>
    <cellStyle name="SAPBEXstdItem 2 3 4 2 2 2 2" xfId="16643"/>
    <cellStyle name="SAPBEXstdItem 2 3 4 2 2 2 2 2" xfId="26683"/>
    <cellStyle name="SAPBEXstdItem 2 3 4 2 2 2 3" xfId="23141"/>
    <cellStyle name="SAPBEXstdItem 2 3 4 2 2 3" xfId="12027"/>
    <cellStyle name="SAPBEXstdItem 2 3 4 2 2 3 2" xfId="18352"/>
    <cellStyle name="SAPBEXstdItem 2 3 4 2 2 3 2 2" xfId="27695"/>
    <cellStyle name="SAPBEXstdItem 2 3 4 2 2 3 3" xfId="24113"/>
    <cellStyle name="SAPBEXstdItem 2 3 4 2 2 4" xfId="7918"/>
    <cellStyle name="SAPBEXstdItem 2 3 4 2 2 4 2" xfId="21922"/>
    <cellStyle name="SAPBEXstdItem 2 3 4 2 2 5" xfId="15076"/>
    <cellStyle name="SAPBEXstdItem 2 3 4 2 2 5 2" xfId="25615"/>
    <cellStyle name="SAPBEXstdItem 2 3 4 2 2 6" xfId="19819"/>
    <cellStyle name="SAPBEXstdItem 2 3 4 2 3" xfId="3815"/>
    <cellStyle name="SAPBEXstdItem 2 3 4 2 3 2" xfId="10570"/>
    <cellStyle name="SAPBEXstdItem 2 3 4 2 3 2 2" xfId="16966"/>
    <cellStyle name="SAPBEXstdItem 2 3 4 2 3 2 2 2" xfId="26955"/>
    <cellStyle name="SAPBEXstdItem 2 3 4 2 3 2 3" xfId="23407"/>
    <cellStyle name="SAPBEXstdItem 2 3 4 2 3 3" xfId="12500"/>
    <cellStyle name="SAPBEXstdItem 2 3 4 2 3 3 2" xfId="18823"/>
    <cellStyle name="SAPBEXstdItem 2 3 4 2 3 3 2 2" xfId="27965"/>
    <cellStyle name="SAPBEXstdItem 2 3 4 2 3 3 3" xfId="24377"/>
    <cellStyle name="SAPBEXstdItem 2 3 4 2 3 4" xfId="8369"/>
    <cellStyle name="SAPBEXstdItem 2 3 4 2 3 4 2" xfId="22363"/>
    <cellStyle name="SAPBEXstdItem 2 3 4 2 3 5" xfId="15547"/>
    <cellStyle name="SAPBEXstdItem 2 3 4 2 3 5 2" xfId="25885"/>
    <cellStyle name="SAPBEXstdItem 2 3 4 2 3 6" xfId="20083"/>
    <cellStyle name="SAPBEXstdItem 2 3 4 2 4" xfId="6678"/>
    <cellStyle name="SAPBEXstdItem 2 3 4 2 4 2" xfId="13855"/>
    <cellStyle name="SAPBEXstdItem 2 3 4 2 4 2 2" xfId="24982"/>
    <cellStyle name="SAPBEXstdItem 2 3 4 2 4 3" xfId="21228"/>
    <cellStyle name="SAPBEXstdItem 2 3 4 2 5" xfId="8861"/>
    <cellStyle name="SAPBEXstdItem 2 3 4 2 5 2" xfId="15818"/>
    <cellStyle name="SAPBEXstdItem 2 3 4 2 5 2 2" xfId="26041"/>
    <cellStyle name="SAPBEXstdItem 2 3 4 2 5 3" xfId="22529"/>
    <cellStyle name="SAPBEXstdItem 2 3 4 2 6" xfId="10975"/>
    <cellStyle name="SAPBEXstdItem 2 3 4 2 6 2" xfId="17306"/>
    <cellStyle name="SAPBEXstdItem 2 3 4 2 6 2 2" xfId="27066"/>
    <cellStyle name="SAPBEXstdItem 2 3 4 2 6 3" xfId="23514"/>
    <cellStyle name="SAPBEXstdItem 2 3 4 2 7" xfId="12750"/>
    <cellStyle name="SAPBEXstdItem 2 3 4 2 7 2" xfId="24531"/>
    <cellStyle name="SAPBEXstdItem 2 3 4 2 8" xfId="19345"/>
    <cellStyle name="SAPBEXstdItem 2 3 4 3" xfId="3079"/>
    <cellStyle name="SAPBEXstdItem 2 3 4 3 2" xfId="9845"/>
    <cellStyle name="SAPBEXstdItem 2 3 4 3 2 2" xfId="16467"/>
    <cellStyle name="SAPBEXstdItem 2 3 4 3 2 2 2" xfId="26546"/>
    <cellStyle name="SAPBEXstdItem 2 3 4 3 2 3" xfId="23004"/>
    <cellStyle name="SAPBEXstdItem 2 3 4 3 3" xfId="11782"/>
    <cellStyle name="SAPBEXstdItem 2 3 4 3 3 2" xfId="18107"/>
    <cellStyle name="SAPBEXstdItem 2 3 4 3 3 2 2" xfId="27560"/>
    <cellStyle name="SAPBEXstdItem 2 3 4 3 3 3" xfId="23978"/>
    <cellStyle name="SAPBEXstdItem 2 3 4 3 4" xfId="7666"/>
    <cellStyle name="SAPBEXstdItem 2 3 4 3 4 2" xfId="21753"/>
    <cellStyle name="SAPBEXstdItem 2 3 4 3 5" xfId="14830"/>
    <cellStyle name="SAPBEXstdItem 2 3 4 3 5 2" xfId="25480"/>
    <cellStyle name="SAPBEXstdItem 2 3 4 3 6" xfId="19684"/>
    <cellStyle name="SAPBEXstdItem 2 3 4 4" xfId="3584"/>
    <cellStyle name="SAPBEXstdItem 2 3 4 4 2" xfId="10339"/>
    <cellStyle name="SAPBEXstdItem 2 3 4 4 2 2" xfId="16810"/>
    <cellStyle name="SAPBEXstdItem 2 3 4 4 2 2 2" xfId="26820"/>
    <cellStyle name="SAPBEXstdItem 2 3 4 4 2 3" xfId="23272"/>
    <cellStyle name="SAPBEXstdItem 2 3 4 4 3" xfId="12269"/>
    <cellStyle name="SAPBEXstdItem 2 3 4 4 3 2" xfId="18592"/>
    <cellStyle name="SAPBEXstdItem 2 3 4 4 3 2 2" xfId="27830"/>
    <cellStyle name="SAPBEXstdItem 2 3 4 4 3 3" xfId="24242"/>
    <cellStyle name="SAPBEXstdItem 2 3 4 4 4" xfId="8160"/>
    <cellStyle name="SAPBEXstdItem 2 3 4 4 4 2" xfId="22157"/>
    <cellStyle name="SAPBEXstdItem 2 3 4 4 5" xfId="15316"/>
    <cellStyle name="SAPBEXstdItem 2 3 4 4 5 2" xfId="25750"/>
    <cellStyle name="SAPBEXstdItem 2 3 4 4 6" xfId="19948"/>
    <cellStyle name="SAPBEXstdItem 2 3 4 5" xfId="4032"/>
    <cellStyle name="SAPBEXstdItem 2 3 4 5 2" xfId="20192"/>
    <cellStyle name="SAPBEXstdItem 2 3 4 6" xfId="19239"/>
    <cellStyle name="SAPBEXstdItem 2 3 4 7" xfId="28308"/>
    <cellStyle name="SAPBEXstdItem 2 3 5" xfId="1077"/>
    <cellStyle name="SAPBEXstdItem 2 3 5 2" xfId="2886"/>
    <cellStyle name="SAPBEXstdItem 2 3 5 2 2" xfId="7473"/>
    <cellStyle name="SAPBEXstdItem 2 3 5 2 2 2" xfId="14640"/>
    <cellStyle name="SAPBEXstdItem 2 3 5 2 2 2 2" xfId="25352"/>
    <cellStyle name="SAPBEXstdItem 2 3 5 2 2 3" xfId="21611"/>
    <cellStyle name="SAPBEXstdItem 2 3 5 2 3" xfId="9653"/>
    <cellStyle name="SAPBEXstdItem 2 3 5 2 3 2" xfId="16302"/>
    <cellStyle name="SAPBEXstdItem 2 3 5 2 3 2 2" xfId="26416"/>
    <cellStyle name="SAPBEXstdItem 2 3 5 2 3 3" xfId="22884"/>
    <cellStyle name="SAPBEXstdItem 2 3 5 2 4" xfId="11606"/>
    <cellStyle name="SAPBEXstdItem 2 3 5 2 4 2" xfId="17933"/>
    <cellStyle name="SAPBEXstdItem 2 3 5 2 4 2 2" xfId="27432"/>
    <cellStyle name="SAPBEXstdItem 2 3 5 2 4 3" xfId="23860"/>
    <cellStyle name="SAPBEXstdItem 2 3 5 2 5" xfId="4781"/>
    <cellStyle name="SAPBEXstdItem 2 3 5 2 5 2" xfId="20676"/>
    <cellStyle name="SAPBEXstdItem 2 3 5 2 6" xfId="4234"/>
    <cellStyle name="SAPBEXstdItem 2 3 5 2 6 2" xfId="20305"/>
    <cellStyle name="SAPBEXstdItem 2 3 5 2 7" xfId="19566"/>
    <cellStyle name="SAPBEXstdItem 2 3 5 3" xfId="2872"/>
    <cellStyle name="SAPBEXstdItem 2 3 5 3 2" xfId="9639"/>
    <cellStyle name="SAPBEXstdItem 2 3 5 3 2 2" xfId="16288"/>
    <cellStyle name="SAPBEXstdItem 2 3 5 3 2 2 2" xfId="26405"/>
    <cellStyle name="SAPBEXstdItem 2 3 5 3 2 3" xfId="22873"/>
    <cellStyle name="SAPBEXstdItem 2 3 5 3 3" xfId="11592"/>
    <cellStyle name="SAPBEXstdItem 2 3 5 3 3 2" xfId="17919"/>
    <cellStyle name="SAPBEXstdItem 2 3 5 3 3 2 2" xfId="27421"/>
    <cellStyle name="SAPBEXstdItem 2 3 5 3 3 3" xfId="23849"/>
    <cellStyle name="SAPBEXstdItem 2 3 5 3 4" xfId="7459"/>
    <cellStyle name="SAPBEXstdItem 2 3 5 3 4 2" xfId="21597"/>
    <cellStyle name="SAPBEXstdItem 2 3 5 3 5" xfId="14626"/>
    <cellStyle name="SAPBEXstdItem 2 3 5 3 5 2" xfId="25341"/>
    <cellStyle name="SAPBEXstdItem 2 3 5 3 6" xfId="19555"/>
    <cellStyle name="SAPBEXstdItem 2 3 5 4" xfId="6064"/>
    <cellStyle name="SAPBEXstdItem 2 3 5 4 2" xfId="13322"/>
    <cellStyle name="SAPBEXstdItem 2 3 5 4 2 2" xfId="24847"/>
    <cellStyle name="SAPBEXstdItem 2 3 5 4 3" xfId="21098"/>
    <cellStyle name="SAPBEXstdItem 2 3 5 5" xfId="4416"/>
    <cellStyle name="SAPBEXstdItem 2 3 5 5 2" xfId="20460"/>
    <cellStyle name="SAPBEXstdItem 2 3 5 6" xfId="4698"/>
    <cellStyle name="SAPBEXstdItem 2 3 5 6 2" xfId="20667"/>
    <cellStyle name="SAPBEXstdItem 2 3 5 7" xfId="19127"/>
    <cellStyle name="SAPBEXstdItem 2 3 5 8" xfId="28178"/>
    <cellStyle name="SAPBEXstdItem 2 3 6" xfId="2345"/>
    <cellStyle name="SAPBEXstdItem 2 3 6 2" xfId="6942"/>
    <cellStyle name="SAPBEXstdItem 2 3 6 2 2" xfId="14116"/>
    <cellStyle name="SAPBEXstdItem 2 3 6 2 2 2" xfId="25095"/>
    <cellStyle name="SAPBEXstdItem 2 3 6 2 3" xfId="21337"/>
    <cellStyle name="SAPBEXstdItem 2 3 6 3" xfId="9125"/>
    <cellStyle name="SAPBEXstdItem 2 3 6 3 2" xfId="15975"/>
    <cellStyle name="SAPBEXstdItem 2 3 6 3 2 2" xfId="26157"/>
    <cellStyle name="SAPBEXstdItem 2 3 6 3 3" xfId="22641"/>
    <cellStyle name="SAPBEXstdItem 2 3 6 4" xfId="11153"/>
    <cellStyle name="SAPBEXstdItem 2 3 6 4 2" xfId="17482"/>
    <cellStyle name="SAPBEXstdItem 2 3 6 4 2 2" xfId="27177"/>
    <cellStyle name="SAPBEXstdItem 2 3 6 4 3" xfId="23621"/>
    <cellStyle name="SAPBEXstdItem 2 3 6 5" xfId="5381"/>
    <cellStyle name="SAPBEXstdItem 2 3 6 5 2" xfId="20863"/>
    <cellStyle name="SAPBEXstdItem 2 3 6 6" xfId="12906"/>
    <cellStyle name="SAPBEXstdItem 2 3 6 6 2" xfId="24646"/>
    <cellStyle name="SAPBEXstdItem 2 3 7" xfId="2720"/>
    <cellStyle name="SAPBEXstdItem 2 3 7 2" xfId="9499"/>
    <cellStyle name="SAPBEXstdItem 2 3 7 2 2" xfId="16150"/>
    <cellStyle name="SAPBEXstdItem 2 3 7 2 2 2" xfId="26289"/>
    <cellStyle name="SAPBEXstdItem 2 3 7 2 3" xfId="22765"/>
    <cellStyle name="SAPBEXstdItem 2 3 7 3" xfId="11459"/>
    <cellStyle name="SAPBEXstdItem 2 3 7 3 2" xfId="17787"/>
    <cellStyle name="SAPBEXstdItem 2 3 7 3 2 2" xfId="27308"/>
    <cellStyle name="SAPBEXstdItem 2 3 7 3 3" xfId="23744"/>
    <cellStyle name="SAPBEXstdItem 2 3 7 4" xfId="7318"/>
    <cellStyle name="SAPBEXstdItem 2 3 7 4 2" xfId="21477"/>
    <cellStyle name="SAPBEXstdItem 2 3 7 5" xfId="14491"/>
    <cellStyle name="SAPBEXstdItem 2 3 7 5 2" xfId="25227"/>
    <cellStyle name="SAPBEXstdItem 2 3 7 6" xfId="19449"/>
    <cellStyle name="SAPBEXstdItem 2 3 8" xfId="28141"/>
    <cellStyle name="SAPBEXstdItem 2 3 9" xfId="37463"/>
    <cellStyle name="SAPBEXstdItem 2 30" xfId="39597"/>
    <cellStyle name="SAPBEXstdItem 2 31" xfId="39359"/>
    <cellStyle name="SAPBEXstdItem 2 32" xfId="39994"/>
    <cellStyle name="SAPBEXstdItem 2 33" xfId="39317"/>
    <cellStyle name="SAPBEXstdItem 2 34" xfId="40164"/>
    <cellStyle name="SAPBEXstdItem 2 35" xfId="39797"/>
    <cellStyle name="SAPBEXstdItem 2 4" xfId="1146"/>
    <cellStyle name="SAPBEXstdItem 2 4 10" xfId="37531"/>
    <cellStyle name="SAPBEXstdItem 2 4 11" xfId="37648"/>
    <cellStyle name="SAPBEXstdItem 2 4 12" xfId="37402"/>
    <cellStyle name="SAPBEXstdItem 2 4 13" xfId="38141"/>
    <cellStyle name="SAPBEXstdItem 2 4 14" xfId="38282"/>
    <cellStyle name="SAPBEXstdItem 2 4 15" xfId="38424"/>
    <cellStyle name="SAPBEXstdItem 2 4 16" xfId="38567"/>
    <cellStyle name="SAPBEXstdItem 2 4 17" xfId="38710"/>
    <cellStyle name="SAPBEXstdItem 2 4 18" xfId="38853"/>
    <cellStyle name="SAPBEXstdItem 2 4 19" xfId="38997"/>
    <cellStyle name="SAPBEXstdItem 2 4 2" xfId="1761"/>
    <cellStyle name="SAPBEXstdItem 2 4 2 2" xfId="1003"/>
    <cellStyle name="SAPBEXstdItem 2 4 2 2 2" xfId="3393"/>
    <cellStyle name="SAPBEXstdItem 2 4 2 2 2 2" xfId="10148"/>
    <cellStyle name="SAPBEXstdItem 2 4 2 2 2 2 2" xfId="16687"/>
    <cellStyle name="SAPBEXstdItem 2 4 2 2 2 2 2 2" xfId="26727"/>
    <cellStyle name="SAPBEXstdItem 2 4 2 2 2 2 3" xfId="23185"/>
    <cellStyle name="SAPBEXstdItem 2 4 2 2 2 3" xfId="12078"/>
    <cellStyle name="SAPBEXstdItem 2 4 2 2 2 3 2" xfId="18403"/>
    <cellStyle name="SAPBEXstdItem 2 4 2 2 2 3 2 2" xfId="27739"/>
    <cellStyle name="SAPBEXstdItem 2 4 2 2 2 3 3" xfId="24157"/>
    <cellStyle name="SAPBEXstdItem 2 4 2 2 2 4" xfId="7969"/>
    <cellStyle name="SAPBEXstdItem 2 4 2 2 2 4 2" xfId="21973"/>
    <cellStyle name="SAPBEXstdItem 2 4 2 2 2 5" xfId="15127"/>
    <cellStyle name="SAPBEXstdItem 2 4 2 2 2 5 2" xfId="25659"/>
    <cellStyle name="SAPBEXstdItem 2 4 2 2 2 6" xfId="19863"/>
    <cellStyle name="SAPBEXstdItem 2 4 2 2 3" xfId="3866"/>
    <cellStyle name="SAPBEXstdItem 2 4 2 2 3 2" xfId="10621"/>
    <cellStyle name="SAPBEXstdItem 2 4 2 2 3 2 2" xfId="17010"/>
    <cellStyle name="SAPBEXstdItem 2 4 2 2 3 2 2 2" xfId="26999"/>
    <cellStyle name="SAPBEXstdItem 2 4 2 2 3 2 3" xfId="23451"/>
    <cellStyle name="SAPBEXstdItem 2 4 2 2 3 3" xfId="12551"/>
    <cellStyle name="SAPBEXstdItem 2 4 2 2 3 3 2" xfId="18874"/>
    <cellStyle name="SAPBEXstdItem 2 4 2 2 3 3 2 2" xfId="28009"/>
    <cellStyle name="SAPBEXstdItem 2 4 2 2 3 3 3" xfId="24421"/>
    <cellStyle name="SAPBEXstdItem 2 4 2 2 3 4" xfId="8415"/>
    <cellStyle name="SAPBEXstdItem 2 4 2 2 3 4 2" xfId="22409"/>
    <cellStyle name="SAPBEXstdItem 2 4 2 2 3 5" xfId="15598"/>
    <cellStyle name="SAPBEXstdItem 2 4 2 2 3 5 2" xfId="25929"/>
    <cellStyle name="SAPBEXstdItem 2 4 2 2 3 6" xfId="20127"/>
    <cellStyle name="SAPBEXstdItem 2 4 2 2 4" xfId="6042"/>
    <cellStyle name="SAPBEXstdItem 2 4 2 2 4 2" xfId="13303"/>
    <cellStyle name="SAPBEXstdItem 2 4 2 2 4 2 2" xfId="24843"/>
    <cellStyle name="SAPBEXstdItem 2 4 2 2 4 3" xfId="21094"/>
    <cellStyle name="SAPBEXstdItem 2 4 2 2 5" xfId="6116"/>
    <cellStyle name="SAPBEXstdItem 2 4 2 2 5 2" xfId="13363"/>
    <cellStyle name="SAPBEXstdItem 2 4 2 2 5 2 2" xfId="24863"/>
    <cellStyle name="SAPBEXstdItem 2 4 2 2 5 3" xfId="21114"/>
    <cellStyle name="SAPBEXstdItem 2 4 2 2 6" xfId="5809"/>
    <cellStyle name="SAPBEXstdItem 2 4 2 2 6 2" xfId="13098"/>
    <cellStyle name="SAPBEXstdItem 2 4 2 2 6 2 2" xfId="24738"/>
    <cellStyle name="SAPBEXstdItem 2 4 2 2 6 3" xfId="20989"/>
    <cellStyle name="SAPBEXstdItem 2 4 2 2 7" xfId="4778"/>
    <cellStyle name="SAPBEXstdItem 2 4 2 2 7 2" xfId="20674"/>
    <cellStyle name="SAPBEXstdItem 2 4 2 2 8" xfId="19125"/>
    <cellStyle name="SAPBEXstdItem 2 4 2 3" xfId="3130"/>
    <cellStyle name="SAPBEXstdItem 2 4 2 3 2" xfId="9896"/>
    <cellStyle name="SAPBEXstdItem 2 4 2 3 2 2" xfId="16511"/>
    <cellStyle name="SAPBEXstdItem 2 4 2 3 2 2 2" xfId="26590"/>
    <cellStyle name="SAPBEXstdItem 2 4 2 3 2 3" xfId="23048"/>
    <cellStyle name="SAPBEXstdItem 2 4 2 3 3" xfId="11833"/>
    <cellStyle name="SAPBEXstdItem 2 4 2 3 3 2" xfId="18158"/>
    <cellStyle name="SAPBEXstdItem 2 4 2 3 3 2 2" xfId="27604"/>
    <cellStyle name="SAPBEXstdItem 2 4 2 3 3 3" xfId="24022"/>
    <cellStyle name="SAPBEXstdItem 2 4 2 3 4" xfId="7717"/>
    <cellStyle name="SAPBEXstdItem 2 4 2 3 4 2" xfId="21797"/>
    <cellStyle name="SAPBEXstdItem 2 4 2 3 5" xfId="14881"/>
    <cellStyle name="SAPBEXstdItem 2 4 2 3 5 2" xfId="25524"/>
    <cellStyle name="SAPBEXstdItem 2 4 2 3 6" xfId="19728"/>
    <cellStyle name="SAPBEXstdItem 2 4 2 4" xfId="3635"/>
    <cellStyle name="SAPBEXstdItem 2 4 2 4 2" xfId="10390"/>
    <cellStyle name="SAPBEXstdItem 2 4 2 4 2 2" xfId="16854"/>
    <cellStyle name="SAPBEXstdItem 2 4 2 4 2 2 2" xfId="26864"/>
    <cellStyle name="SAPBEXstdItem 2 4 2 4 2 3" xfId="23316"/>
    <cellStyle name="SAPBEXstdItem 2 4 2 4 3" xfId="12320"/>
    <cellStyle name="SAPBEXstdItem 2 4 2 4 3 2" xfId="18643"/>
    <cellStyle name="SAPBEXstdItem 2 4 2 4 3 2 2" xfId="27874"/>
    <cellStyle name="SAPBEXstdItem 2 4 2 4 3 3" xfId="24286"/>
    <cellStyle name="SAPBEXstdItem 2 4 2 4 4" xfId="8211"/>
    <cellStyle name="SAPBEXstdItem 2 4 2 4 4 2" xfId="22208"/>
    <cellStyle name="SAPBEXstdItem 2 4 2 4 5" xfId="15367"/>
    <cellStyle name="SAPBEXstdItem 2 4 2 4 5 2" xfId="25794"/>
    <cellStyle name="SAPBEXstdItem 2 4 2 4 6" xfId="19992"/>
    <cellStyle name="SAPBEXstdItem 2 4 2 5" xfId="4128"/>
    <cellStyle name="SAPBEXstdItem 2 4 2 5 2" xfId="20250"/>
    <cellStyle name="SAPBEXstdItem 2 4 2 6" xfId="19283"/>
    <cellStyle name="SAPBEXstdItem 2 4 2 7" xfId="28352"/>
    <cellStyle name="SAPBEXstdItem 2 4 20" xfId="39138"/>
    <cellStyle name="SAPBEXstdItem 2 4 21" xfId="39274"/>
    <cellStyle name="SAPBEXstdItem 2 4 22" xfId="39412"/>
    <cellStyle name="SAPBEXstdItem 2 4 23" xfId="39493"/>
    <cellStyle name="SAPBEXstdItem 2 4 24" xfId="39369"/>
    <cellStyle name="SAPBEXstdItem 2 4 25" xfId="39177"/>
    <cellStyle name="SAPBEXstdItem 2 4 26" xfId="39634"/>
    <cellStyle name="SAPBEXstdItem 2 4 27" xfId="40076"/>
    <cellStyle name="SAPBEXstdItem 2 4 28" xfId="39840"/>
    <cellStyle name="SAPBEXstdItem 2 4 29" xfId="38650"/>
    <cellStyle name="SAPBEXstdItem 2 4 3" xfId="2117"/>
    <cellStyle name="SAPBEXstdItem 2 4 3 2" xfId="2916"/>
    <cellStyle name="SAPBEXstdItem 2 4 3 2 2" xfId="7503"/>
    <cellStyle name="SAPBEXstdItem 2 4 3 2 2 2" xfId="14670"/>
    <cellStyle name="SAPBEXstdItem 2 4 3 2 2 2 2" xfId="25381"/>
    <cellStyle name="SAPBEXstdItem 2 4 3 2 2 3" xfId="21640"/>
    <cellStyle name="SAPBEXstdItem 2 4 3 2 3" xfId="9683"/>
    <cellStyle name="SAPBEXstdItem 2 4 3 2 3 2" xfId="16331"/>
    <cellStyle name="SAPBEXstdItem 2 4 3 2 3 2 2" xfId="26445"/>
    <cellStyle name="SAPBEXstdItem 2 4 3 2 3 3" xfId="22913"/>
    <cellStyle name="SAPBEXstdItem 2 4 3 2 4" xfId="11635"/>
    <cellStyle name="SAPBEXstdItem 2 4 3 2 4 2" xfId="17962"/>
    <cellStyle name="SAPBEXstdItem 2 4 3 2 4 2 2" xfId="27461"/>
    <cellStyle name="SAPBEXstdItem 2 4 3 2 4 3" xfId="23889"/>
    <cellStyle name="SAPBEXstdItem 2 4 3 2 5" xfId="5200"/>
    <cellStyle name="SAPBEXstdItem 2 4 3 2 5 2" xfId="20732"/>
    <cellStyle name="SAPBEXstdItem 2 4 3 2 6" xfId="12775"/>
    <cellStyle name="SAPBEXstdItem 2 4 3 2 6 2" xfId="24547"/>
    <cellStyle name="SAPBEXstdItem 2 4 3 2 7" xfId="19595"/>
    <cellStyle name="SAPBEXstdItem 2 4 3 3" xfId="2746"/>
    <cellStyle name="SAPBEXstdItem 2 4 3 3 2" xfId="9525"/>
    <cellStyle name="SAPBEXstdItem 2 4 3 3 2 2" xfId="16176"/>
    <cellStyle name="SAPBEXstdItem 2 4 3 3 2 2 2" xfId="26314"/>
    <cellStyle name="SAPBEXstdItem 2 4 3 3 2 3" xfId="22790"/>
    <cellStyle name="SAPBEXstdItem 2 4 3 3 3" xfId="11485"/>
    <cellStyle name="SAPBEXstdItem 2 4 3 3 3 2" xfId="17813"/>
    <cellStyle name="SAPBEXstdItem 2 4 3 3 3 2 2" xfId="27333"/>
    <cellStyle name="SAPBEXstdItem 2 4 3 3 3 3" xfId="23769"/>
    <cellStyle name="SAPBEXstdItem 2 4 3 3 4" xfId="7344"/>
    <cellStyle name="SAPBEXstdItem 2 4 3 3 4 2" xfId="21503"/>
    <cellStyle name="SAPBEXstdItem 2 4 3 3 5" xfId="14517"/>
    <cellStyle name="SAPBEXstdItem 2 4 3 3 5 2" xfId="25252"/>
    <cellStyle name="SAPBEXstdItem 2 4 3 3 6" xfId="19474"/>
    <cellStyle name="SAPBEXstdItem 2 4 3 4" xfId="6714"/>
    <cellStyle name="SAPBEXstdItem 2 4 3 4 2" xfId="13890"/>
    <cellStyle name="SAPBEXstdItem 2 4 3 4 2 2" xfId="24997"/>
    <cellStyle name="SAPBEXstdItem 2 4 3 4 3" xfId="21243"/>
    <cellStyle name="SAPBEXstdItem 2 4 3 5" xfId="8897"/>
    <cellStyle name="SAPBEXstdItem 2 4 3 5 2" xfId="15843"/>
    <cellStyle name="SAPBEXstdItem 2 4 3 5 2 2" xfId="26057"/>
    <cellStyle name="SAPBEXstdItem 2 4 3 5 3" xfId="22545"/>
    <cellStyle name="SAPBEXstdItem 2 4 3 6" xfId="11006"/>
    <cellStyle name="SAPBEXstdItem 2 4 3 6 2" xfId="17336"/>
    <cellStyle name="SAPBEXstdItem 2 4 3 6 2 2" xfId="27080"/>
    <cellStyle name="SAPBEXstdItem 2 4 3 6 3" xfId="23528"/>
    <cellStyle name="SAPBEXstdItem 2 4 3 7" xfId="4458"/>
    <cellStyle name="SAPBEXstdItem 2 4 3 7 2" xfId="20502"/>
    <cellStyle name="SAPBEXstdItem 2 4 3 8" xfId="4239"/>
    <cellStyle name="SAPBEXstdItem 2 4 3 8 2" xfId="20309"/>
    <cellStyle name="SAPBEXstdItem 2 4 30" xfId="40276"/>
    <cellStyle name="SAPBEXstdItem 2 4 31" xfId="40397"/>
    <cellStyle name="SAPBEXstdItem 2 4 4" xfId="2833"/>
    <cellStyle name="SAPBEXstdItem 2 4 4 2" xfId="9604"/>
    <cellStyle name="SAPBEXstdItem 2 4 4 2 2" xfId="16255"/>
    <cellStyle name="SAPBEXstdItem 2 4 4 2 2 2" xfId="26381"/>
    <cellStyle name="SAPBEXstdItem 2 4 4 2 3" xfId="22856"/>
    <cellStyle name="SAPBEXstdItem 2 4 4 3" xfId="11559"/>
    <cellStyle name="SAPBEXstdItem 2 4 4 3 2" xfId="17886"/>
    <cellStyle name="SAPBEXstdItem 2 4 4 3 2 2" xfId="27397"/>
    <cellStyle name="SAPBEXstdItem 2 4 4 3 3" xfId="23832"/>
    <cellStyle name="SAPBEXstdItem 2 4 4 4" xfId="7423"/>
    <cellStyle name="SAPBEXstdItem 2 4 4 4 2" xfId="21576"/>
    <cellStyle name="SAPBEXstdItem 2 4 4 5" xfId="14591"/>
    <cellStyle name="SAPBEXstdItem 2 4 4 5 2" xfId="25317"/>
    <cellStyle name="SAPBEXstdItem 2 4 4 6" xfId="19538"/>
    <cellStyle name="SAPBEXstdItem 2 4 5" xfId="2877"/>
    <cellStyle name="SAPBEXstdItem 2 4 5 2" xfId="9644"/>
    <cellStyle name="SAPBEXstdItem 2 4 5 2 2" xfId="16293"/>
    <cellStyle name="SAPBEXstdItem 2 4 5 2 2 2" xfId="26408"/>
    <cellStyle name="SAPBEXstdItem 2 4 5 2 3" xfId="22876"/>
    <cellStyle name="SAPBEXstdItem 2 4 5 3" xfId="11597"/>
    <cellStyle name="SAPBEXstdItem 2 4 5 3 2" xfId="17924"/>
    <cellStyle name="SAPBEXstdItem 2 4 5 3 2 2" xfId="27424"/>
    <cellStyle name="SAPBEXstdItem 2 4 5 3 3" xfId="23852"/>
    <cellStyle name="SAPBEXstdItem 2 4 5 4" xfId="7464"/>
    <cellStyle name="SAPBEXstdItem 2 4 5 4 2" xfId="21602"/>
    <cellStyle name="SAPBEXstdItem 2 4 5 5" xfId="14631"/>
    <cellStyle name="SAPBEXstdItem 2 4 5 5 2" xfId="25344"/>
    <cellStyle name="SAPBEXstdItem 2 4 5 6" xfId="19558"/>
    <cellStyle name="SAPBEXstdItem 2 4 6" xfId="28205"/>
    <cellStyle name="SAPBEXstdItem 2 4 7" xfId="37360"/>
    <cellStyle name="SAPBEXstdItem 2 4 8" xfId="37408"/>
    <cellStyle name="SAPBEXstdItem 2 4 9" xfId="37291"/>
    <cellStyle name="SAPBEXstdItem 2 5" xfId="1388"/>
    <cellStyle name="SAPBEXstdItem 2 5 2" xfId="1803"/>
    <cellStyle name="SAPBEXstdItem 2 5 2 2" xfId="1472"/>
    <cellStyle name="SAPBEXstdItem 2 5 2 2 2" xfId="3424"/>
    <cellStyle name="SAPBEXstdItem 2 5 2 2 2 2" xfId="10179"/>
    <cellStyle name="SAPBEXstdItem 2 5 2 2 2 2 2" xfId="16702"/>
    <cellStyle name="SAPBEXstdItem 2 5 2 2 2 2 2 2" xfId="26730"/>
    <cellStyle name="SAPBEXstdItem 2 5 2 2 2 2 3" xfId="23188"/>
    <cellStyle name="SAPBEXstdItem 2 5 2 2 2 3" xfId="12109"/>
    <cellStyle name="SAPBEXstdItem 2 5 2 2 2 3 2" xfId="18434"/>
    <cellStyle name="SAPBEXstdItem 2 5 2 2 2 3 2 2" xfId="27742"/>
    <cellStyle name="SAPBEXstdItem 2 5 2 2 2 3 3" xfId="24160"/>
    <cellStyle name="SAPBEXstdItem 2 5 2 2 2 4" xfId="8000"/>
    <cellStyle name="SAPBEXstdItem 2 5 2 2 2 4 2" xfId="22004"/>
    <cellStyle name="SAPBEXstdItem 2 5 2 2 2 5" xfId="15158"/>
    <cellStyle name="SAPBEXstdItem 2 5 2 2 2 5 2" xfId="25662"/>
    <cellStyle name="SAPBEXstdItem 2 5 2 2 2 6" xfId="19866"/>
    <cellStyle name="SAPBEXstdItem 2 5 2 2 3" xfId="3897"/>
    <cellStyle name="SAPBEXstdItem 2 5 2 2 3 2" xfId="10652"/>
    <cellStyle name="SAPBEXstdItem 2 5 2 2 3 2 2" xfId="17025"/>
    <cellStyle name="SAPBEXstdItem 2 5 2 2 3 2 2 2" xfId="27002"/>
    <cellStyle name="SAPBEXstdItem 2 5 2 2 3 2 3" xfId="23454"/>
    <cellStyle name="SAPBEXstdItem 2 5 2 2 3 3" xfId="12582"/>
    <cellStyle name="SAPBEXstdItem 2 5 2 2 3 3 2" xfId="18905"/>
    <cellStyle name="SAPBEXstdItem 2 5 2 2 3 3 2 2" xfId="28012"/>
    <cellStyle name="SAPBEXstdItem 2 5 2 2 3 3 3" xfId="24424"/>
    <cellStyle name="SAPBEXstdItem 2 5 2 2 3 4" xfId="8423"/>
    <cellStyle name="SAPBEXstdItem 2 5 2 2 3 4 2" xfId="22414"/>
    <cellStyle name="SAPBEXstdItem 2 5 2 2 3 5" xfId="15629"/>
    <cellStyle name="SAPBEXstdItem 2 5 2 2 3 5 2" xfId="25932"/>
    <cellStyle name="SAPBEXstdItem 2 5 2 2 3 6" xfId="20130"/>
    <cellStyle name="SAPBEXstdItem 2 5 2 2 4" xfId="6251"/>
    <cellStyle name="SAPBEXstdItem 2 5 2 2 4 2" xfId="13487"/>
    <cellStyle name="SAPBEXstdItem 2 5 2 2 4 2 2" xfId="24904"/>
    <cellStyle name="SAPBEXstdItem 2 5 2 2 4 3" xfId="21154"/>
    <cellStyle name="SAPBEXstdItem 2 5 2 2 5" xfId="8520"/>
    <cellStyle name="SAPBEXstdItem 2 5 2 2 5 2" xfId="15724"/>
    <cellStyle name="SAPBEXstdItem 2 5 2 2 5 2 2" xfId="25978"/>
    <cellStyle name="SAPBEXstdItem 2 5 2 2 5 3" xfId="22471"/>
    <cellStyle name="SAPBEXstdItem 2 5 2 2 6" xfId="5681"/>
    <cellStyle name="SAPBEXstdItem 2 5 2 2 6 2" xfId="13023"/>
    <cellStyle name="SAPBEXstdItem 2 5 2 2 6 2 2" xfId="24698"/>
    <cellStyle name="SAPBEXstdItem 2 5 2 2 6 3" xfId="20950"/>
    <cellStyle name="SAPBEXstdItem 2 5 2 2 7" xfId="12688"/>
    <cellStyle name="SAPBEXstdItem 2 5 2 2 7 2" xfId="24480"/>
    <cellStyle name="SAPBEXstdItem 2 5 2 2 8" xfId="19163"/>
    <cellStyle name="SAPBEXstdItem 2 5 2 3" xfId="3161"/>
    <cellStyle name="SAPBEXstdItem 2 5 2 3 2" xfId="9927"/>
    <cellStyle name="SAPBEXstdItem 2 5 2 3 2 2" xfId="16526"/>
    <cellStyle name="SAPBEXstdItem 2 5 2 3 2 2 2" xfId="26593"/>
    <cellStyle name="SAPBEXstdItem 2 5 2 3 2 3" xfId="23051"/>
    <cellStyle name="SAPBEXstdItem 2 5 2 3 3" xfId="11864"/>
    <cellStyle name="SAPBEXstdItem 2 5 2 3 3 2" xfId="18189"/>
    <cellStyle name="SAPBEXstdItem 2 5 2 3 3 2 2" xfId="27607"/>
    <cellStyle name="SAPBEXstdItem 2 5 2 3 3 3" xfId="24025"/>
    <cellStyle name="SAPBEXstdItem 2 5 2 3 4" xfId="7748"/>
    <cellStyle name="SAPBEXstdItem 2 5 2 3 4 2" xfId="21800"/>
    <cellStyle name="SAPBEXstdItem 2 5 2 3 5" xfId="14912"/>
    <cellStyle name="SAPBEXstdItem 2 5 2 3 5 2" xfId="25527"/>
    <cellStyle name="SAPBEXstdItem 2 5 2 3 6" xfId="19731"/>
    <cellStyle name="SAPBEXstdItem 2 5 2 4" xfId="3654"/>
    <cellStyle name="SAPBEXstdItem 2 5 2 4 2" xfId="10409"/>
    <cellStyle name="SAPBEXstdItem 2 5 2 4 2 2" xfId="16857"/>
    <cellStyle name="SAPBEXstdItem 2 5 2 4 2 2 2" xfId="26867"/>
    <cellStyle name="SAPBEXstdItem 2 5 2 4 2 3" xfId="23319"/>
    <cellStyle name="SAPBEXstdItem 2 5 2 4 3" xfId="12339"/>
    <cellStyle name="SAPBEXstdItem 2 5 2 4 3 2" xfId="18662"/>
    <cellStyle name="SAPBEXstdItem 2 5 2 4 3 2 2" xfId="27877"/>
    <cellStyle name="SAPBEXstdItem 2 5 2 4 3 3" xfId="24289"/>
    <cellStyle name="SAPBEXstdItem 2 5 2 4 4" xfId="8230"/>
    <cellStyle name="SAPBEXstdItem 2 5 2 4 4 2" xfId="22227"/>
    <cellStyle name="SAPBEXstdItem 2 5 2 4 5" xfId="15386"/>
    <cellStyle name="SAPBEXstdItem 2 5 2 4 5 2" xfId="25797"/>
    <cellStyle name="SAPBEXstdItem 2 5 2 4 6" xfId="19995"/>
    <cellStyle name="SAPBEXstdItem 2 5 2 5" xfId="4136"/>
    <cellStyle name="SAPBEXstdItem 2 5 2 5 2" xfId="20252"/>
    <cellStyle name="SAPBEXstdItem 2 5 2 6" xfId="19286"/>
    <cellStyle name="SAPBEXstdItem 2 5 2 7" xfId="28367"/>
    <cellStyle name="SAPBEXstdItem 2 5 3" xfId="2111"/>
    <cellStyle name="SAPBEXstdItem 2 5 3 2" xfId="5195"/>
    <cellStyle name="SAPBEXstdItem 2 5 3 2 2" xfId="12769"/>
    <cellStyle name="SAPBEXstdItem 2 5 3 2 2 2" xfId="24542"/>
    <cellStyle name="SAPBEXstdItem 2 5 3 2 3" xfId="20728"/>
    <cellStyle name="SAPBEXstdItem 2 5 3 3" xfId="6708"/>
    <cellStyle name="SAPBEXstdItem 2 5 3 3 2" xfId="13885"/>
    <cellStyle name="SAPBEXstdItem 2 5 3 3 2 2" xfId="24993"/>
    <cellStyle name="SAPBEXstdItem 2 5 3 3 3" xfId="21239"/>
    <cellStyle name="SAPBEXstdItem 2 5 3 4" xfId="8891"/>
    <cellStyle name="SAPBEXstdItem 2 5 3 4 2" xfId="15837"/>
    <cellStyle name="SAPBEXstdItem 2 5 3 4 2 2" xfId="26052"/>
    <cellStyle name="SAPBEXstdItem 2 5 3 4 3" xfId="22540"/>
    <cellStyle name="SAPBEXstdItem 2 5 3 5" xfId="11001"/>
    <cellStyle name="SAPBEXstdItem 2 5 3 5 2" xfId="17332"/>
    <cellStyle name="SAPBEXstdItem 2 5 3 5 2 2" xfId="27077"/>
    <cellStyle name="SAPBEXstdItem 2 5 3 5 3" xfId="23525"/>
    <cellStyle name="SAPBEXstdItem 2 5 3 6" xfId="4501"/>
    <cellStyle name="SAPBEXstdItem 2 5 3 6 2" xfId="20537"/>
    <cellStyle name="SAPBEXstdItem 2 5 3 7" xfId="4646"/>
    <cellStyle name="SAPBEXstdItem 2 5 3 7 2" xfId="20640"/>
    <cellStyle name="SAPBEXstdItem 2 5 4" xfId="2974"/>
    <cellStyle name="SAPBEXstdItem 2 5 4 2" xfId="9741"/>
    <cellStyle name="SAPBEXstdItem 2 5 4 2 2" xfId="16386"/>
    <cellStyle name="SAPBEXstdItem 2 5 4 2 2 2" xfId="26484"/>
    <cellStyle name="SAPBEXstdItem 2 5 4 2 3" xfId="22945"/>
    <cellStyle name="SAPBEXstdItem 2 5 4 3" xfId="11690"/>
    <cellStyle name="SAPBEXstdItem 2 5 4 3 2" xfId="18017"/>
    <cellStyle name="SAPBEXstdItem 2 5 4 3 2 2" xfId="27500"/>
    <cellStyle name="SAPBEXstdItem 2 5 4 3 3" xfId="23921"/>
    <cellStyle name="SAPBEXstdItem 2 5 4 4" xfId="7561"/>
    <cellStyle name="SAPBEXstdItem 2 5 4 4 2" xfId="21687"/>
    <cellStyle name="SAPBEXstdItem 2 5 4 5" xfId="14728"/>
    <cellStyle name="SAPBEXstdItem 2 5 4 5 2" xfId="25420"/>
    <cellStyle name="SAPBEXstdItem 2 5 4 6" xfId="19627"/>
    <cellStyle name="SAPBEXstdItem 2 5 5" xfId="3506"/>
    <cellStyle name="SAPBEXstdItem 2 5 5 2" xfId="10261"/>
    <cellStyle name="SAPBEXstdItem 2 5 5 2 2" xfId="16743"/>
    <cellStyle name="SAPBEXstdItem 2 5 5 2 2 2" xfId="26765"/>
    <cellStyle name="SAPBEXstdItem 2 5 5 2 3" xfId="23219"/>
    <cellStyle name="SAPBEXstdItem 2 5 5 3" xfId="12191"/>
    <cellStyle name="SAPBEXstdItem 2 5 5 3 2" xfId="18515"/>
    <cellStyle name="SAPBEXstdItem 2 5 5 3 2 2" xfId="27776"/>
    <cellStyle name="SAPBEXstdItem 2 5 5 3 3" xfId="24190"/>
    <cellStyle name="SAPBEXstdItem 2 5 5 4" xfId="8082"/>
    <cellStyle name="SAPBEXstdItem 2 5 5 4 2" xfId="22081"/>
    <cellStyle name="SAPBEXstdItem 2 5 5 5" xfId="15239"/>
    <cellStyle name="SAPBEXstdItem 2 5 5 5 2" xfId="25696"/>
    <cellStyle name="SAPBEXstdItem 2 5 5 6" xfId="19896"/>
    <cellStyle name="SAPBEXstdItem 2 5 6" xfId="28227"/>
    <cellStyle name="SAPBEXstdItem 2 6" xfId="1627"/>
    <cellStyle name="SAPBEXstdItem 2 6 2" xfId="946"/>
    <cellStyle name="SAPBEXstdItem 2 6 2 2" xfId="3309"/>
    <cellStyle name="SAPBEXstdItem 2 6 2 2 2" xfId="10064"/>
    <cellStyle name="SAPBEXstdItem 2 6 2 2 2 2" xfId="16617"/>
    <cellStyle name="SAPBEXstdItem 2 6 2 2 2 2 2" xfId="26672"/>
    <cellStyle name="SAPBEXstdItem 2 6 2 2 2 3" xfId="23130"/>
    <cellStyle name="SAPBEXstdItem 2 6 2 2 3" xfId="11994"/>
    <cellStyle name="SAPBEXstdItem 2 6 2 2 3 2" xfId="18319"/>
    <cellStyle name="SAPBEXstdItem 2 6 2 2 3 2 2" xfId="27684"/>
    <cellStyle name="SAPBEXstdItem 2 6 2 2 3 3" xfId="24102"/>
    <cellStyle name="SAPBEXstdItem 2 6 2 2 4" xfId="7885"/>
    <cellStyle name="SAPBEXstdItem 2 6 2 2 4 2" xfId="21889"/>
    <cellStyle name="SAPBEXstdItem 2 6 2 2 5" xfId="15043"/>
    <cellStyle name="SAPBEXstdItem 2 6 2 2 5 2" xfId="25604"/>
    <cellStyle name="SAPBEXstdItem 2 6 2 2 6" xfId="19808"/>
    <cellStyle name="SAPBEXstdItem 2 6 2 3" xfId="3782"/>
    <cellStyle name="SAPBEXstdItem 2 6 2 3 2" xfId="10537"/>
    <cellStyle name="SAPBEXstdItem 2 6 2 3 2 2" xfId="16940"/>
    <cellStyle name="SAPBEXstdItem 2 6 2 3 2 2 2" xfId="26944"/>
    <cellStyle name="SAPBEXstdItem 2 6 2 3 2 3" xfId="23396"/>
    <cellStyle name="SAPBEXstdItem 2 6 2 3 3" xfId="12467"/>
    <cellStyle name="SAPBEXstdItem 2 6 2 3 3 2" xfId="18790"/>
    <cellStyle name="SAPBEXstdItem 2 6 2 3 3 2 2" xfId="27954"/>
    <cellStyle name="SAPBEXstdItem 2 6 2 3 3 3" xfId="24366"/>
    <cellStyle name="SAPBEXstdItem 2 6 2 3 4" xfId="8354"/>
    <cellStyle name="SAPBEXstdItem 2 6 2 3 4 2" xfId="22350"/>
    <cellStyle name="SAPBEXstdItem 2 6 2 3 5" xfId="15514"/>
    <cellStyle name="SAPBEXstdItem 2 6 2 3 5 2" xfId="25874"/>
    <cellStyle name="SAPBEXstdItem 2 6 2 3 6" xfId="20072"/>
    <cellStyle name="SAPBEXstdItem 2 6 2 4" xfId="5987"/>
    <cellStyle name="SAPBEXstdItem 2 6 2 4 2" xfId="13248"/>
    <cellStyle name="SAPBEXstdItem 2 6 2 4 2 2" xfId="24817"/>
    <cellStyle name="SAPBEXstdItem 2 6 2 4 3" xfId="21068"/>
    <cellStyle name="SAPBEXstdItem 2 6 2 5" xfId="5860"/>
    <cellStyle name="SAPBEXstdItem 2 6 2 5 2" xfId="13133"/>
    <cellStyle name="SAPBEXstdItem 2 6 2 5 2 2" xfId="24755"/>
    <cellStyle name="SAPBEXstdItem 2 6 2 5 3" xfId="21006"/>
    <cellStyle name="SAPBEXstdItem 2 6 2 6" xfId="5638"/>
    <cellStyle name="SAPBEXstdItem 2 6 2 6 2" xfId="12988"/>
    <cellStyle name="SAPBEXstdItem 2 6 2 6 2 2" xfId="24690"/>
    <cellStyle name="SAPBEXstdItem 2 6 2 6 3" xfId="20941"/>
    <cellStyle name="SAPBEXstdItem 2 6 2 7" xfId="4236"/>
    <cellStyle name="SAPBEXstdItem 2 6 2 7 2" xfId="20307"/>
    <cellStyle name="SAPBEXstdItem 2 6 2 8" xfId="19099"/>
    <cellStyle name="SAPBEXstdItem 2 6 3" xfId="3049"/>
    <cellStyle name="SAPBEXstdItem 2 6 3 2" xfId="9815"/>
    <cellStyle name="SAPBEXstdItem 2 6 3 2 2" xfId="16444"/>
    <cellStyle name="SAPBEXstdItem 2 6 3 2 2 2" xfId="26536"/>
    <cellStyle name="SAPBEXstdItem 2 6 3 2 3" xfId="22995"/>
    <cellStyle name="SAPBEXstdItem 2 6 3 3" xfId="11752"/>
    <cellStyle name="SAPBEXstdItem 2 6 3 3 2" xfId="18078"/>
    <cellStyle name="SAPBEXstdItem 2 6 3 3 2 2" xfId="27551"/>
    <cellStyle name="SAPBEXstdItem 2 6 3 3 3" xfId="23970"/>
    <cellStyle name="SAPBEXstdItem 2 6 3 4" xfId="7636"/>
    <cellStyle name="SAPBEXstdItem 2 6 3 4 2" xfId="21737"/>
    <cellStyle name="SAPBEXstdItem 2 6 3 5" xfId="14801"/>
    <cellStyle name="SAPBEXstdItem 2 6 3 5 2" xfId="25471"/>
    <cellStyle name="SAPBEXstdItem 2 6 3 6" xfId="19676"/>
    <cellStyle name="SAPBEXstdItem 2 6 4" xfId="3564"/>
    <cellStyle name="SAPBEXstdItem 2 6 4 2" xfId="10319"/>
    <cellStyle name="SAPBEXstdItem 2 6 4 2 2" xfId="16797"/>
    <cellStyle name="SAPBEXstdItem 2 6 4 2 2 2" xfId="26813"/>
    <cellStyle name="SAPBEXstdItem 2 6 4 2 3" xfId="23265"/>
    <cellStyle name="SAPBEXstdItem 2 6 4 3" xfId="12249"/>
    <cellStyle name="SAPBEXstdItem 2 6 4 3 2" xfId="18572"/>
    <cellStyle name="SAPBEXstdItem 2 6 4 3 2 2" xfId="27823"/>
    <cellStyle name="SAPBEXstdItem 2 6 4 3 3" xfId="24235"/>
    <cellStyle name="SAPBEXstdItem 2 6 4 4" xfId="8140"/>
    <cellStyle name="SAPBEXstdItem 2 6 4 4 2" xfId="22137"/>
    <cellStyle name="SAPBEXstdItem 2 6 4 5" xfId="15296"/>
    <cellStyle name="SAPBEXstdItem 2 6 4 5 2" xfId="25743"/>
    <cellStyle name="SAPBEXstdItem 2 6 4 6" xfId="19941"/>
    <cellStyle name="SAPBEXstdItem 2 6 5" xfId="4113"/>
    <cellStyle name="SAPBEXstdItem 2 6 5 2" xfId="20243"/>
    <cellStyle name="SAPBEXstdItem 2 6 6" xfId="19227"/>
    <cellStyle name="SAPBEXstdItem 2 6 7" xfId="28282"/>
    <cellStyle name="SAPBEXstdItem 2 7" xfId="2138"/>
    <cellStyle name="SAPBEXstdItem 2 7 2" xfId="2858"/>
    <cellStyle name="SAPBEXstdItem 2 7 2 2" xfId="7445"/>
    <cellStyle name="SAPBEXstdItem 2 7 2 2 2" xfId="14612"/>
    <cellStyle name="SAPBEXstdItem 2 7 2 2 2 2" xfId="25333"/>
    <cellStyle name="SAPBEXstdItem 2 7 2 2 3" xfId="21592"/>
    <cellStyle name="SAPBEXstdItem 2 7 2 3" xfId="9625"/>
    <cellStyle name="SAPBEXstdItem 2 7 2 3 2" xfId="16274"/>
    <cellStyle name="SAPBEXstdItem 2 7 2 3 2 2" xfId="26397"/>
    <cellStyle name="SAPBEXstdItem 2 7 2 3 3" xfId="22868"/>
    <cellStyle name="SAPBEXstdItem 2 7 2 4" xfId="11578"/>
    <cellStyle name="SAPBEXstdItem 2 7 2 4 2" xfId="17905"/>
    <cellStyle name="SAPBEXstdItem 2 7 2 4 2 2" xfId="27413"/>
    <cellStyle name="SAPBEXstdItem 2 7 2 4 3" xfId="23844"/>
    <cellStyle name="SAPBEXstdItem 2 7 2 5" xfId="5218"/>
    <cellStyle name="SAPBEXstdItem 2 7 2 5 2" xfId="20750"/>
    <cellStyle name="SAPBEXstdItem 2 7 2 6" xfId="12794"/>
    <cellStyle name="SAPBEXstdItem 2 7 2 6 2" xfId="24566"/>
    <cellStyle name="SAPBEXstdItem 2 7 2 7" xfId="19550"/>
    <cellStyle name="SAPBEXstdItem 2 7 3" xfId="2605"/>
    <cellStyle name="SAPBEXstdItem 2 7 3 2" xfId="9385"/>
    <cellStyle name="SAPBEXstdItem 2 7 3 2 2" xfId="16037"/>
    <cellStyle name="SAPBEXstdItem 2 7 3 2 2 2" xfId="26191"/>
    <cellStyle name="SAPBEXstdItem 2 7 3 2 3" xfId="22673"/>
    <cellStyle name="SAPBEXstdItem 2 7 3 3" xfId="11345"/>
    <cellStyle name="SAPBEXstdItem 2 7 3 3 2" xfId="17674"/>
    <cellStyle name="SAPBEXstdItem 2 7 3 3 2 2" xfId="27211"/>
    <cellStyle name="SAPBEXstdItem 2 7 3 3 3" xfId="23653"/>
    <cellStyle name="SAPBEXstdItem 2 7 3 4" xfId="7203"/>
    <cellStyle name="SAPBEXstdItem 2 7 3 4 2" xfId="21371"/>
    <cellStyle name="SAPBEXstdItem 2 7 3 5" xfId="14377"/>
    <cellStyle name="SAPBEXstdItem 2 7 3 5 2" xfId="25130"/>
    <cellStyle name="SAPBEXstdItem 2 7 3 6" xfId="19357"/>
    <cellStyle name="SAPBEXstdItem 2 7 4" xfId="6735"/>
    <cellStyle name="SAPBEXstdItem 2 7 4 2" xfId="13911"/>
    <cellStyle name="SAPBEXstdItem 2 7 4 2 2" xfId="25016"/>
    <cellStyle name="SAPBEXstdItem 2 7 4 3" xfId="21261"/>
    <cellStyle name="SAPBEXstdItem 2 7 5" xfId="8918"/>
    <cellStyle name="SAPBEXstdItem 2 7 5 2" xfId="15862"/>
    <cellStyle name="SAPBEXstdItem 2 7 5 2 2" xfId="26076"/>
    <cellStyle name="SAPBEXstdItem 2 7 5 3" xfId="22563"/>
    <cellStyle name="SAPBEXstdItem 2 7 6" xfId="11025"/>
    <cellStyle name="SAPBEXstdItem 2 7 6 2" xfId="17355"/>
    <cellStyle name="SAPBEXstdItem 2 7 6 2 2" xfId="27099"/>
    <cellStyle name="SAPBEXstdItem 2 7 6 3" xfId="23546"/>
    <cellStyle name="SAPBEXstdItem 2 7 7" xfId="4391"/>
    <cellStyle name="SAPBEXstdItem 2 7 7 2" xfId="20435"/>
    <cellStyle name="SAPBEXstdItem 2 7 8" xfId="4058"/>
    <cellStyle name="SAPBEXstdItem 2 7 8 2" xfId="20210"/>
    <cellStyle name="SAPBEXstdItem 2 8" xfId="2668"/>
    <cellStyle name="SAPBEXstdItem 2 8 2" xfId="9447"/>
    <cellStyle name="SAPBEXstdItem 2 8 2 2" xfId="16098"/>
    <cellStyle name="SAPBEXstdItem 2 8 2 2 2" xfId="26250"/>
    <cellStyle name="SAPBEXstdItem 2 8 2 3" xfId="22731"/>
    <cellStyle name="SAPBEXstdItem 2 8 3" xfId="11407"/>
    <cellStyle name="SAPBEXstdItem 2 8 3 2" xfId="17735"/>
    <cellStyle name="SAPBEXstdItem 2 8 3 2 2" xfId="27269"/>
    <cellStyle name="SAPBEXstdItem 2 8 3 3" xfId="23710"/>
    <cellStyle name="SAPBEXstdItem 2 8 4" xfId="7266"/>
    <cellStyle name="SAPBEXstdItem 2 8 4 2" xfId="21430"/>
    <cellStyle name="SAPBEXstdItem 2 8 5" xfId="14439"/>
    <cellStyle name="SAPBEXstdItem 2 8 5 2" xfId="25188"/>
    <cellStyle name="SAPBEXstdItem 2 8 6" xfId="19415"/>
    <cellStyle name="SAPBEXstdItem 2 9" xfId="19039"/>
    <cellStyle name="SAPBEXstdItem 20" xfId="37956"/>
    <cellStyle name="SAPBEXstdItem 21" xfId="37321"/>
    <cellStyle name="SAPBEXstdItem 22" xfId="36985"/>
    <cellStyle name="SAPBEXstdItem 23" xfId="38088"/>
    <cellStyle name="SAPBEXstdItem 24" xfId="38229"/>
    <cellStyle name="SAPBEXstdItem 25" xfId="38371"/>
    <cellStyle name="SAPBEXstdItem 26" xfId="38514"/>
    <cellStyle name="SAPBEXstdItem 27" xfId="38657"/>
    <cellStyle name="SAPBEXstdItem 28" xfId="38772"/>
    <cellStyle name="SAPBEXstdItem 29" xfId="38944"/>
    <cellStyle name="SAPBEXstdItem 3" xfId="370"/>
    <cellStyle name="SAPBEXstdItem 3 10" xfId="28096"/>
    <cellStyle name="SAPBEXstdItem 3 2" xfId="581"/>
    <cellStyle name="SAPBEXstdItem 3 2 2" xfId="1832"/>
    <cellStyle name="SAPBEXstdItem 3 2 2 2" xfId="2009"/>
    <cellStyle name="SAPBEXstdItem 3 2 2 2 2" xfId="3188"/>
    <cellStyle name="SAPBEXstdItem 3 2 2 2 2 2" xfId="9951"/>
    <cellStyle name="SAPBEXstdItem 3 2 2 2 2 2 2" xfId="16545"/>
    <cellStyle name="SAPBEXstdItem 3 2 2 2 2 2 2 2" xfId="26611"/>
    <cellStyle name="SAPBEXstdItem 3 2 2 2 2 2 3" xfId="23069"/>
    <cellStyle name="SAPBEXstdItem 3 2 2 2 2 3" xfId="11888"/>
    <cellStyle name="SAPBEXstdItem 3 2 2 2 2 3 2" xfId="18213"/>
    <cellStyle name="SAPBEXstdItem 3 2 2 2 2 3 2 2" xfId="27625"/>
    <cellStyle name="SAPBEXstdItem 3 2 2 2 2 3 3" xfId="24043"/>
    <cellStyle name="SAPBEXstdItem 3 2 2 2 2 4" xfId="7773"/>
    <cellStyle name="SAPBEXstdItem 3 2 2 2 2 4 2" xfId="21818"/>
    <cellStyle name="SAPBEXstdItem 3 2 2 2 2 5" xfId="14936"/>
    <cellStyle name="SAPBEXstdItem 3 2 2 2 2 5 2" xfId="25545"/>
    <cellStyle name="SAPBEXstdItem 3 2 2 2 2 6" xfId="19749"/>
    <cellStyle name="SAPBEXstdItem 3 2 2 2 3" xfId="3677"/>
    <cellStyle name="SAPBEXstdItem 3 2 2 2 3 2" xfId="10432"/>
    <cellStyle name="SAPBEXstdItem 3 2 2 2 3 2 2" xfId="16875"/>
    <cellStyle name="SAPBEXstdItem 3 2 2 2 3 2 2 2" xfId="26885"/>
    <cellStyle name="SAPBEXstdItem 3 2 2 2 3 2 3" xfId="23337"/>
    <cellStyle name="SAPBEXstdItem 3 2 2 2 3 3" xfId="12362"/>
    <cellStyle name="SAPBEXstdItem 3 2 2 2 3 3 2" xfId="18685"/>
    <cellStyle name="SAPBEXstdItem 3 2 2 2 3 3 2 2" xfId="27895"/>
    <cellStyle name="SAPBEXstdItem 3 2 2 2 3 3 3" xfId="24307"/>
    <cellStyle name="SAPBEXstdItem 3 2 2 2 3 4" xfId="8253"/>
    <cellStyle name="SAPBEXstdItem 3 2 2 2 3 4 2" xfId="22250"/>
    <cellStyle name="SAPBEXstdItem 3 2 2 2 3 5" xfId="15409"/>
    <cellStyle name="SAPBEXstdItem 3 2 2 2 3 5 2" xfId="25815"/>
    <cellStyle name="SAPBEXstdItem 3 2 2 2 3 6" xfId="20013"/>
    <cellStyle name="SAPBEXstdItem 3 2 2 2 4" xfId="6606"/>
    <cellStyle name="SAPBEXstdItem 3 2 2 2 4 2" xfId="13784"/>
    <cellStyle name="SAPBEXstdItem 3 2 2 2 4 2 2" xfId="24957"/>
    <cellStyle name="SAPBEXstdItem 3 2 2 2 4 3" xfId="21207"/>
    <cellStyle name="SAPBEXstdItem 3 2 2 2 5" xfId="8789"/>
    <cellStyle name="SAPBEXstdItem 3 2 2 2 5 2" xfId="15785"/>
    <cellStyle name="SAPBEXstdItem 3 2 2 2 5 2 2" xfId="26015"/>
    <cellStyle name="SAPBEXstdItem 3 2 2 2 5 3" xfId="22507"/>
    <cellStyle name="SAPBEXstdItem 3 2 2 2 6" xfId="10903"/>
    <cellStyle name="SAPBEXstdItem 3 2 2 2 6 2" xfId="17235"/>
    <cellStyle name="SAPBEXstdItem 3 2 2 2 6 2 2" xfId="27041"/>
    <cellStyle name="SAPBEXstdItem 3 2 2 2 6 3" xfId="23493"/>
    <cellStyle name="SAPBEXstdItem 3 2 2 2 7" xfId="12717"/>
    <cellStyle name="SAPBEXstdItem 3 2 2 2 7 2" xfId="24505"/>
    <cellStyle name="SAPBEXstdItem 3 2 2 2 8" xfId="19324"/>
    <cellStyle name="SAPBEXstdItem 3 2 2 3" xfId="3448"/>
    <cellStyle name="SAPBEXstdItem 3 2 2 3 2" xfId="3921"/>
    <cellStyle name="SAPBEXstdItem 3 2 2 3 2 2" xfId="10676"/>
    <cellStyle name="SAPBEXstdItem 3 2 2 3 2 2 2" xfId="17044"/>
    <cellStyle name="SAPBEXstdItem 3 2 2 3 2 2 2 2" xfId="27020"/>
    <cellStyle name="SAPBEXstdItem 3 2 2 3 2 2 3" xfId="23472"/>
    <cellStyle name="SAPBEXstdItem 3 2 2 3 2 3" xfId="12606"/>
    <cellStyle name="SAPBEXstdItem 3 2 2 3 2 3 2" xfId="18929"/>
    <cellStyle name="SAPBEXstdItem 3 2 2 3 2 3 2 2" xfId="28030"/>
    <cellStyle name="SAPBEXstdItem 3 2 2 3 2 3 3" xfId="24442"/>
    <cellStyle name="SAPBEXstdItem 3 2 2 3 2 4" xfId="8442"/>
    <cellStyle name="SAPBEXstdItem 3 2 2 3 2 4 2" xfId="22432"/>
    <cellStyle name="SAPBEXstdItem 3 2 2 3 2 5" xfId="15653"/>
    <cellStyle name="SAPBEXstdItem 3 2 2 3 2 5 2" xfId="25950"/>
    <cellStyle name="SAPBEXstdItem 3 2 2 3 2 6" xfId="20148"/>
    <cellStyle name="SAPBEXstdItem 3 2 2 3 3" xfId="10203"/>
    <cellStyle name="SAPBEXstdItem 3 2 2 3 3 2" xfId="16721"/>
    <cellStyle name="SAPBEXstdItem 3 2 2 3 3 2 2" xfId="26748"/>
    <cellStyle name="SAPBEXstdItem 3 2 2 3 3 3" xfId="23206"/>
    <cellStyle name="SAPBEXstdItem 3 2 2 3 4" xfId="12133"/>
    <cellStyle name="SAPBEXstdItem 3 2 2 3 4 2" xfId="18458"/>
    <cellStyle name="SAPBEXstdItem 3 2 2 3 4 2 2" xfId="27760"/>
    <cellStyle name="SAPBEXstdItem 3 2 2 3 4 3" xfId="24178"/>
    <cellStyle name="SAPBEXstdItem 3 2 2 3 5" xfId="8024"/>
    <cellStyle name="SAPBEXstdItem 3 2 2 3 5 2" xfId="22028"/>
    <cellStyle name="SAPBEXstdItem 3 2 2 3 6" xfId="15182"/>
    <cellStyle name="SAPBEXstdItem 3 2 2 3 6 2" xfId="25680"/>
    <cellStyle name="SAPBEXstdItem 3 2 2 3 7" xfId="19884"/>
    <cellStyle name="SAPBEXstdItem 3 2 2 4" xfId="2836"/>
    <cellStyle name="SAPBEXstdItem 3 2 2 4 2" xfId="9607"/>
    <cellStyle name="SAPBEXstdItem 3 2 2 4 2 2" xfId="16258"/>
    <cellStyle name="SAPBEXstdItem 3 2 2 4 2 2 2" xfId="26384"/>
    <cellStyle name="SAPBEXstdItem 3 2 2 4 2 3" xfId="22859"/>
    <cellStyle name="SAPBEXstdItem 3 2 2 4 3" xfId="11562"/>
    <cellStyle name="SAPBEXstdItem 3 2 2 4 3 2" xfId="17889"/>
    <cellStyle name="SAPBEXstdItem 3 2 2 4 3 2 2" xfId="27400"/>
    <cellStyle name="SAPBEXstdItem 3 2 2 4 3 3" xfId="23835"/>
    <cellStyle name="SAPBEXstdItem 3 2 2 4 4" xfId="7426"/>
    <cellStyle name="SAPBEXstdItem 3 2 2 4 4 2" xfId="21579"/>
    <cellStyle name="SAPBEXstdItem 3 2 2 4 5" xfId="14594"/>
    <cellStyle name="SAPBEXstdItem 3 2 2 4 5 2" xfId="25320"/>
    <cellStyle name="SAPBEXstdItem 3 2 2 4 6" xfId="19541"/>
    <cellStyle name="SAPBEXstdItem 3 2 2 5" xfId="2930"/>
    <cellStyle name="SAPBEXstdItem 3 2 2 5 2" xfId="9697"/>
    <cellStyle name="SAPBEXstdItem 3 2 2 5 2 2" xfId="16345"/>
    <cellStyle name="SAPBEXstdItem 3 2 2 5 2 2 2" xfId="26458"/>
    <cellStyle name="SAPBEXstdItem 3 2 2 5 2 3" xfId="22926"/>
    <cellStyle name="SAPBEXstdItem 3 2 2 5 3" xfId="11649"/>
    <cellStyle name="SAPBEXstdItem 3 2 2 5 3 2" xfId="17976"/>
    <cellStyle name="SAPBEXstdItem 3 2 2 5 3 2 2" xfId="27474"/>
    <cellStyle name="SAPBEXstdItem 3 2 2 5 3 3" xfId="23902"/>
    <cellStyle name="SAPBEXstdItem 3 2 2 5 4" xfId="7517"/>
    <cellStyle name="SAPBEXstdItem 3 2 2 5 4 2" xfId="21654"/>
    <cellStyle name="SAPBEXstdItem 3 2 2 5 5" xfId="14684"/>
    <cellStyle name="SAPBEXstdItem 3 2 2 5 5 2" xfId="25394"/>
    <cellStyle name="SAPBEXstdItem 3 2 2 5 6" xfId="19608"/>
    <cellStyle name="SAPBEXstdItem 3 2 2 6" xfId="4167"/>
    <cellStyle name="SAPBEXstdItem 3 2 2 6 2" xfId="20264"/>
    <cellStyle name="SAPBEXstdItem 3 2 2 7" xfId="19304"/>
    <cellStyle name="SAPBEXstdItem 3 2 2 8" xfId="28386"/>
    <cellStyle name="SAPBEXstdItem 3 2 2 9" xfId="41"/>
    <cellStyle name="SAPBEXstdItem 3 2 3" xfId="1687"/>
    <cellStyle name="SAPBEXstdItem 3 2 3 2" xfId="2065"/>
    <cellStyle name="SAPBEXstdItem 3 2 3 2 2" xfId="3345"/>
    <cellStyle name="SAPBEXstdItem 3 2 3 2 2 2" xfId="10100"/>
    <cellStyle name="SAPBEXstdItem 3 2 3 2 2 2 2" xfId="16646"/>
    <cellStyle name="SAPBEXstdItem 3 2 3 2 2 2 2 2" xfId="26686"/>
    <cellStyle name="SAPBEXstdItem 3 2 3 2 2 2 3" xfId="23144"/>
    <cellStyle name="SAPBEXstdItem 3 2 3 2 2 3" xfId="12030"/>
    <cellStyle name="SAPBEXstdItem 3 2 3 2 2 3 2" xfId="18355"/>
    <cellStyle name="SAPBEXstdItem 3 2 3 2 2 3 2 2" xfId="27698"/>
    <cellStyle name="SAPBEXstdItem 3 2 3 2 2 3 3" xfId="24116"/>
    <cellStyle name="SAPBEXstdItem 3 2 3 2 2 4" xfId="7921"/>
    <cellStyle name="SAPBEXstdItem 3 2 3 2 2 4 2" xfId="21925"/>
    <cellStyle name="SAPBEXstdItem 3 2 3 2 2 5" xfId="15079"/>
    <cellStyle name="SAPBEXstdItem 3 2 3 2 2 5 2" xfId="25618"/>
    <cellStyle name="SAPBEXstdItem 3 2 3 2 2 6" xfId="19822"/>
    <cellStyle name="SAPBEXstdItem 3 2 3 2 3" xfId="3818"/>
    <cellStyle name="SAPBEXstdItem 3 2 3 2 3 2" xfId="10573"/>
    <cellStyle name="SAPBEXstdItem 3 2 3 2 3 2 2" xfId="16969"/>
    <cellStyle name="SAPBEXstdItem 3 2 3 2 3 2 2 2" xfId="26958"/>
    <cellStyle name="SAPBEXstdItem 3 2 3 2 3 2 3" xfId="23410"/>
    <cellStyle name="SAPBEXstdItem 3 2 3 2 3 3" xfId="12503"/>
    <cellStyle name="SAPBEXstdItem 3 2 3 2 3 3 2" xfId="18826"/>
    <cellStyle name="SAPBEXstdItem 3 2 3 2 3 3 2 2" xfId="27968"/>
    <cellStyle name="SAPBEXstdItem 3 2 3 2 3 3 3" xfId="24380"/>
    <cellStyle name="SAPBEXstdItem 3 2 3 2 3 4" xfId="8372"/>
    <cellStyle name="SAPBEXstdItem 3 2 3 2 3 4 2" xfId="22366"/>
    <cellStyle name="SAPBEXstdItem 3 2 3 2 3 5" xfId="15550"/>
    <cellStyle name="SAPBEXstdItem 3 2 3 2 3 5 2" xfId="25888"/>
    <cellStyle name="SAPBEXstdItem 3 2 3 2 3 6" xfId="20086"/>
    <cellStyle name="SAPBEXstdItem 3 2 3 2 4" xfId="6662"/>
    <cellStyle name="SAPBEXstdItem 3 2 3 2 4 2" xfId="13840"/>
    <cellStyle name="SAPBEXstdItem 3 2 3 2 4 2 2" xfId="24975"/>
    <cellStyle name="SAPBEXstdItem 3 2 3 2 4 3" xfId="21223"/>
    <cellStyle name="SAPBEXstdItem 3 2 3 2 5" xfId="8845"/>
    <cellStyle name="SAPBEXstdItem 3 2 3 2 5 2" xfId="15809"/>
    <cellStyle name="SAPBEXstdItem 3 2 3 2 5 2 2" xfId="26033"/>
    <cellStyle name="SAPBEXstdItem 3 2 3 2 5 3" xfId="22523"/>
    <cellStyle name="SAPBEXstdItem 3 2 3 2 6" xfId="10959"/>
    <cellStyle name="SAPBEXstdItem 3 2 3 2 6 2" xfId="17291"/>
    <cellStyle name="SAPBEXstdItem 3 2 3 2 6 2 2" xfId="27059"/>
    <cellStyle name="SAPBEXstdItem 3 2 3 2 6 3" xfId="23509"/>
    <cellStyle name="SAPBEXstdItem 3 2 3 2 7" xfId="12741"/>
    <cellStyle name="SAPBEXstdItem 3 2 3 2 7 2" xfId="24523"/>
    <cellStyle name="SAPBEXstdItem 3 2 3 2 8" xfId="19340"/>
    <cellStyle name="SAPBEXstdItem 3 2 3 3" xfId="3082"/>
    <cellStyle name="SAPBEXstdItem 3 2 3 3 2" xfId="9848"/>
    <cellStyle name="SAPBEXstdItem 3 2 3 3 2 2" xfId="16470"/>
    <cellStyle name="SAPBEXstdItem 3 2 3 3 2 2 2" xfId="26549"/>
    <cellStyle name="SAPBEXstdItem 3 2 3 3 2 3" xfId="23007"/>
    <cellStyle name="SAPBEXstdItem 3 2 3 3 3" xfId="11785"/>
    <cellStyle name="SAPBEXstdItem 3 2 3 3 3 2" xfId="18110"/>
    <cellStyle name="SAPBEXstdItem 3 2 3 3 3 2 2" xfId="27563"/>
    <cellStyle name="SAPBEXstdItem 3 2 3 3 3 3" xfId="23981"/>
    <cellStyle name="SAPBEXstdItem 3 2 3 3 4" xfId="7669"/>
    <cellStyle name="SAPBEXstdItem 3 2 3 3 4 2" xfId="21756"/>
    <cellStyle name="SAPBEXstdItem 3 2 3 3 5" xfId="14833"/>
    <cellStyle name="SAPBEXstdItem 3 2 3 3 5 2" xfId="25483"/>
    <cellStyle name="SAPBEXstdItem 3 2 3 3 6" xfId="19687"/>
    <cellStyle name="SAPBEXstdItem 3 2 3 4" xfId="3587"/>
    <cellStyle name="SAPBEXstdItem 3 2 3 4 2" xfId="10342"/>
    <cellStyle name="SAPBEXstdItem 3 2 3 4 2 2" xfId="16813"/>
    <cellStyle name="SAPBEXstdItem 3 2 3 4 2 2 2" xfId="26823"/>
    <cellStyle name="SAPBEXstdItem 3 2 3 4 2 3" xfId="23275"/>
    <cellStyle name="SAPBEXstdItem 3 2 3 4 3" xfId="12272"/>
    <cellStyle name="SAPBEXstdItem 3 2 3 4 3 2" xfId="18595"/>
    <cellStyle name="SAPBEXstdItem 3 2 3 4 3 2 2" xfId="27833"/>
    <cellStyle name="SAPBEXstdItem 3 2 3 4 3 3" xfId="24245"/>
    <cellStyle name="SAPBEXstdItem 3 2 3 4 4" xfId="8163"/>
    <cellStyle name="SAPBEXstdItem 3 2 3 4 4 2" xfId="22160"/>
    <cellStyle name="SAPBEXstdItem 3 2 3 4 5" xfId="15319"/>
    <cellStyle name="SAPBEXstdItem 3 2 3 4 5 2" xfId="25753"/>
    <cellStyle name="SAPBEXstdItem 3 2 3 4 6" xfId="19951"/>
    <cellStyle name="SAPBEXstdItem 3 2 3 5" xfId="4306"/>
    <cellStyle name="SAPBEXstdItem 3 2 3 5 2" xfId="20359"/>
    <cellStyle name="SAPBEXstdItem 3 2 3 6" xfId="19242"/>
    <cellStyle name="SAPBEXstdItem 3 2 3 7" xfId="28311"/>
    <cellStyle name="SAPBEXstdItem 3 2 4" xfId="2279"/>
    <cellStyle name="SAPBEXstdItem 3 2 4 2" xfId="2992"/>
    <cellStyle name="SAPBEXstdItem 3 2 4 2 2" xfId="7579"/>
    <cellStyle name="SAPBEXstdItem 3 2 4 2 2 2" xfId="14746"/>
    <cellStyle name="SAPBEXstdItem 3 2 4 2 2 2 2" xfId="25438"/>
    <cellStyle name="SAPBEXstdItem 3 2 4 2 2 3" xfId="21705"/>
    <cellStyle name="SAPBEXstdItem 3 2 4 2 3" xfId="9759"/>
    <cellStyle name="SAPBEXstdItem 3 2 4 2 3 2" xfId="16404"/>
    <cellStyle name="SAPBEXstdItem 3 2 4 2 3 2 2" xfId="26502"/>
    <cellStyle name="SAPBEXstdItem 3 2 4 2 3 3" xfId="22963"/>
    <cellStyle name="SAPBEXstdItem 3 2 4 2 4" xfId="11708"/>
    <cellStyle name="SAPBEXstdItem 3 2 4 2 4 2" xfId="18035"/>
    <cellStyle name="SAPBEXstdItem 3 2 4 2 4 2 2" xfId="27518"/>
    <cellStyle name="SAPBEXstdItem 3 2 4 2 4 3" xfId="23939"/>
    <cellStyle name="SAPBEXstdItem 3 2 4 2 5" xfId="5332"/>
    <cellStyle name="SAPBEXstdItem 3 2 4 2 5 2" xfId="20832"/>
    <cellStyle name="SAPBEXstdItem 3 2 4 2 6" xfId="12877"/>
    <cellStyle name="SAPBEXstdItem 3 2 4 2 6 2" xfId="24624"/>
    <cellStyle name="SAPBEXstdItem 3 2 4 2 7" xfId="19645"/>
    <cellStyle name="SAPBEXstdItem 3 2 4 3" xfId="3524"/>
    <cellStyle name="SAPBEXstdItem 3 2 4 3 2" xfId="10279"/>
    <cellStyle name="SAPBEXstdItem 3 2 4 3 2 2" xfId="16761"/>
    <cellStyle name="SAPBEXstdItem 3 2 4 3 2 2 2" xfId="26783"/>
    <cellStyle name="SAPBEXstdItem 3 2 4 3 2 3" xfId="23237"/>
    <cellStyle name="SAPBEXstdItem 3 2 4 3 3" xfId="12209"/>
    <cellStyle name="SAPBEXstdItem 3 2 4 3 3 2" xfId="18533"/>
    <cellStyle name="SAPBEXstdItem 3 2 4 3 3 2 2" xfId="27794"/>
    <cellStyle name="SAPBEXstdItem 3 2 4 3 3 3" xfId="24208"/>
    <cellStyle name="SAPBEXstdItem 3 2 4 3 4" xfId="8100"/>
    <cellStyle name="SAPBEXstdItem 3 2 4 3 4 2" xfId="22099"/>
    <cellStyle name="SAPBEXstdItem 3 2 4 3 5" xfId="15257"/>
    <cellStyle name="SAPBEXstdItem 3 2 4 3 5 2" xfId="25714"/>
    <cellStyle name="SAPBEXstdItem 3 2 4 3 6" xfId="19914"/>
    <cellStyle name="SAPBEXstdItem 3 2 4 4" xfId="6876"/>
    <cellStyle name="SAPBEXstdItem 3 2 4 4 2" xfId="14050"/>
    <cellStyle name="SAPBEXstdItem 3 2 4 4 2 2" xfId="25073"/>
    <cellStyle name="SAPBEXstdItem 3 2 4 4 3" xfId="21315"/>
    <cellStyle name="SAPBEXstdItem 3 2 4 5" xfId="9059"/>
    <cellStyle name="SAPBEXstdItem 3 2 4 5 2" xfId="15946"/>
    <cellStyle name="SAPBEXstdItem 3 2 4 5 2 2" xfId="26135"/>
    <cellStyle name="SAPBEXstdItem 3 2 4 5 3" xfId="22619"/>
    <cellStyle name="SAPBEXstdItem 3 2 4 6" xfId="11120"/>
    <cellStyle name="SAPBEXstdItem 3 2 4 6 2" xfId="17449"/>
    <cellStyle name="SAPBEXstdItem 3 2 4 6 2 2" xfId="27155"/>
    <cellStyle name="SAPBEXstdItem 3 2 4 6 3" xfId="23599"/>
    <cellStyle name="SAPBEXstdItem 3 2 4 7" xfId="4530"/>
    <cellStyle name="SAPBEXstdItem 3 2 4 7 2" xfId="20563"/>
    <cellStyle name="SAPBEXstdItem 3 2 4 8" xfId="4329"/>
    <cellStyle name="SAPBEXstdItem 3 2 4 8 2" xfId="20377"/>
    <cellStyle name="SAPBEXstdItem 3 2 5" xfId="2722"/>
    <cellStyle name="SAPBEXstdItem 3 2 5 2" xfId="9501"/>
    <cellStyle name="SAPBEXstdItem 3 2 5 2 2" xfId="16152"/>
    <cellStyle name="SAPBEXstdItem 3 2 5 2 2 2" xfId="26291"/>
    <cellStyle name="SAPBEXstdItem 3 2 5 2 3" xfId="22767"/>
    <cellStyle name="SAPBEXstdItem 3 2 5 3" xfId="11461"/>
    <cellStyle name="SAPBEXstdItem 3 2 5 3 2" xfId="17789"/>
    <cellStyle name="SAPBEXstdItem 3 2 5 3 2 2" xfId="27310"/>
    <cellStyle name="SAPBEXstdItem 3 2 5 3 3" xfId="23746"/>
    <cellStyle name="SAPBEXstdItem 3 2 5 4" xfId="7320"/>
    <cellStyle name="SAPBEXstdItem 3 2 5 4 2" xfId="21479"/>
    <cellStyle name="SAPBEXstdItem 3 2 5 5" xfId="14493"/>
    <cellStyle name="SAPBEXstdItem 3 2 5 5 2" xfId="25229"/>
    <cellStyle name="SAPBEXstdItem 3 2 5 6" xfId="19451"/>
    <cellStyle name="SAPBEXstdItem 3 2 6" xfId="19055"/>
    <cellStyle name="SAPBEXstdItem 3 2 7" xfId="18984"/>
    <cellStyle name="SAPBEXstdItem 3 2 8" xfId="28143"/>
    <cellStyle name="SAPBEXstdItem 3 2 9" xfId="40553"/>
    <cellStyle name="SAPBEXstdItem 3 3" xfId="682"/>
    <cellStyle name="SAPBEXstdItem 3 3 2" xfId="1869"/>
    <cellStyle name="SAPBEXstdItem 3 3 2 2" xfId="1430"/>
    <cellStyle name="SAPBEXstdItem 3 3 2 2 2" xfId="3460"/>
    <cellStyle name="SAPBEXstdItem 3 3 2 2 2 2" xfId="10215"/>
    <cellStyle name="SAPBEXstdItem 3 3 2 2 2 2 2" xfId="16727"/>
    <cellStyle name="SAPBEXstdItem 3 3 2 2 2 2 2 2" xfId="26753"/>
    <cellStyle name="SAPBEXstdItem 3 3 2 2 2 2 3" xfId="23211"/>
    <cellStyle name="SAPBEXstdItem 3 3 2 2 2 3" xfId="12145"/>
    <cellStyle name="SAPBEXstdItem 3 3 2 2 2 3 2" xfId="18469"/>
    <cellStyle name="SAPBEXstdItem 3 3 2 2 2 3 2 2" xfId="27764"/>
    <cellStyle name="SAPBEXstdItem 3 3 2 2 2 3 3" xfId="24182"/>
    <cellStyle name="SAPBEXstdItem 3 3 2 2 2 4" xfId="8036"/>
    <cellStyle name="SAPBEXstdItem 3 3 2 2 2 4 2" xfId="22039"/>
    <cellStyle name="SAPBEXstdItem 3 3 2 2 2 5" xfId="15193"/>
    <cellStyle name="SAPBEXstdItem 3 3 2 2 2 5 2" xfId="25684"/>
    <cellStyle name="SAPBEXstdItem 3 3 2 2 2 6" xfId="19888"/>
    <cellStyle name="SAPBEXstdItem 3 3 2 2 3" xfId="3933"/>
    <cellStyle name="SAPBEXstdItem 3 3 2 2 3 2" xfId="10688"/>
    <cellStyle name="SAPBEXstdItem 3 3 2 2 3 2 2" xfId="17050"/>
    <cellStyle name="SAPBEXstdItem 3 3 2 2 3 2 2 2" xfId="27025"/>
    <cellStyle name="SAPBEXstdItem 3 3 2 2 3 2 3" xfId="23477"/>
    <cellStyle name="SAPBEXstdItem 3 3 2 2 3 3" xfId="12618"/>
    <cellStyle name="SAPBEXstdItem 3 3 2 2 3 3 2" xfId="18940"/>
    <cellStyle name="SAPBEXstdItem 3 3 2 2 3 3 2 2" xfId="28034"/>
    <cellStyle name="SAPBEXstdItem 3 3 2 2 3 3 3" xfId="24446"/>
    <cellStyle name="SAPBEXstdItem 3 3 2 2 3 4" xfId="8448"/>
    <cellStyle name="SAPBEXstdItem 3 3 2 2 3 4 2" xfId="22438"/>
    <cellStyle name="SAPBEXstdItem 3 3 2 2 3 5" xfId="15664"/>
    <cellStyle name="SAPBEXstdItem 3 3 2 2 3 5 2" xfId="25954"/>
    <cellStyle name="SAPBEXstdItem 3 3 2 2 3 6" xfId="20152"/>
    <cellStyle name="SAPBEXstdItem 3 3 2 2 4" xfId="6212"/>
    <cellStyle name="SAPBEXstdItem 3 3 2 2 4 2" xfId="13450"/>
    <cellStyle name="SAPBEXstdItem 3 3 2 2 4 2 2" xfId="24888"/>
    <cellStyle name="SAPBEXstdItem 3 3 2 2 4 3" xfId="21138"/>
    <cellStyle name="SAPBEXstdItem 3 3 2 2 5" xfId="8484"/>
    <cellStyle name="SAPBEXstdItem 3 3 2 2 5 2" xfId="15706"/>
    <cellStyle name="SAPBEXstdItem 3 3 2 2 5 2 2" xfId="25962"/>
    <cellStyle name="SAPBEXstdItem 3 3 2 2 5 3" xfId="22455"/>
    <cellStyle name="SAPBEXstdItem 3 3 2 2 6" xfId="6345"/>
    <cellStyle name="SAPBEXstdItem 3 3 2 2 6 2" xfId="13576"/>
    <cellStyle name="SAPBEXstdItem 3 3 2 2 6 2 2" xfId="24927"/>
    <cellStyle name="SAPBEXstdItem 3 3 2 2 6 3" xfId="21177"/>
    <cellStyle name="SAPBEXstdItem 3 3 2 2 7" xfId="12670"/>
    <cellStyle name="SAPBEXstdItem 3 3 2 2 7 2" xfId="24464"/>
    <cellStyle name="SAPBEXstdItem 3 3 2 2 8" xfId="19147"/>
    <cellStyle name="SAPBEXstdItem 3 3 2 3" xfId="3201"/>
    <cellStyle name="SAPBEXstdItem 3 3 2 3 2" xfId="9962"/>
    <cellStyle name="SAPBEXstdItem 3 3 2 3 2 2" xfId="16550"/>
    <cellStyle name="SAPBEXstdItem 3 3 2 3 2 2 2" xfId="26615"/>
    <cellStyle name="SAPBEXstdItem 3 3 2 3 2 3" xfId="23073"/>
    <cellStyle name="SAPBEXstdItem 3 3 2 3 3" xfId="11899"/>
    <cellStyle name="SAPBEXstdItem 3 3 2 3 3 2" xfId="18224"/>
    <cellStyle name="SAPBEXstdItem 3 3 2 3 3 2 2" xfId="27629"/>
    <cellStyle name="SAPBEXstdItem 3 3 2 3 3 3" xfId="24047"/>
    <cellStyle name="SAPBEXstdItem 3 3 2 3 4" xfId="7786"/>
    <cellStyle name="SAPBEXstdItem 3 3 2 3 4 2" xfId="21822"/>
    <cellStyle name="SAPBEXstdItem 3 3 2 3 5" xfId="14947"/>
    <cellStyle name="SAPBEXstdItem 3 3 2 3 5 2" xfId="25549"/>
    <cellStyle name="SAPBEXstdItem 3 3 2 3 6" xfId="19753"/>
    <cellStyle name="SAPBEXstdItem 3 3 2 4" xfId="3687"/>
    <cellStyle name="SAPBEXstdItem 3 3 2 4 2" xfId="10442"/>
    <cellStyle name="SAPBEXstdItem 3 3 2 4 2 2" xfId="16879"/>
    <cellStyle name="SAPBEXstdItem 3 3 2 4 2 2 2" xfId="26889"/>
    <cellStyle name="SAPBEXstdItem 3 3 2 4 2 3" xfId="23341"/>
    <cellStyle name="SAPBEXstdItem 3 3 2 4 3" xfId="12372"/>
    <cellStyle name="SAPBEXstdItem 3 3 2 4 3 2" xfId="18695"/>
    <cellStyle name="SAPBEXstdItem 3 3 2 4 3 2 2" xfId="27899"/>
    <cellStyle name="SAPBEXstdItem 3 3 2 4 3 3" xfId="24311"/>
    <cellStyle name="SAPBEXstdItem 3 3 2 4 4" xfId="8263"/>
    <cellStyle name="SAPBEXstdItem 3 3 2 4 4 2" xfId="22260"/>
    <cellStyle name="SAPBEXstdItem 3 3 2 4 5" xfId="15419"/>
    <cellStyle name="SAPBEXstdItem 3 3 2 4 5 2" xfId="25819"/>
    <cellStyle name="SAPBEXstdItem 3 3 2 4 6" xfId="20017"/>
    <cellStyle name="SAPBEXstdItem 3 3 2 5" xfId="7795"/>
    <cellStyle name="SAPBEXstdItem 3 3 2 5 2" xfId="21827"/>
    <cellStyle name="SAPBEXstdItem 3 3 2 6" xfId="19308"/>
    <cellStyle name="SAPBEXstdItem 3 3 2 7" xfId="28391"/>
    <cellStyle name="SAPBEXstdItem 3 3 3" xfId="2096"/>
    <cellStyle name="SAPBEXstdItem 3 3 3 2" xfId="3002"/>
    <cellStyle name="SAPBEXstdItem 3 3 3 2 2" xfId="7589"/>
    <cellStyle name="SAPBEXstdItem 3 3 3 2 2 2" xfId="14755"/>
    <cellStyle name="SAPBEXstdItem 3 3 3 2 2 2 2" xfId="25442"/>
    <cellStyle name="SAPBEXstdItem 3 3 3 2 2 3" xfId="21709"/>
    <cellStyle name="SAPBEXstdItem 3 3 3 2 3" xfId="9768"/>
    <cellStyle name="SAPBEXstdItem 3 3 3 2 3 2" xfId="16408"/>
    <cellStyle name="SAPBEXstdItem 3 3 3 2 3 2 2" xfId="26506"/>
    <cellStyle name="SAPBEXstdItem 3 3 3 2 3 3" xfId="22967"/>
    <cellStyle name="SAPBEXstdItem 3 3 3 2 4" xfId="11712"/>
    <cellStyle name="SAPBEXstdItem 3 3 3 2 4 2" xfId="18039"/>
    <cellStyle name="SAPBEXstdItem 3 3 3 2 4 2 2" xfId="27522"/>
    <cellStyle name="SAPBEXstdItem 3 3 3 2 4 3" xfId="23943"/>
    <cellStyle name="SAPBEXstdItem 3 3 3 2 5" xfId="5181"/>
    <cellStyle name="SAPBEXstdItem 3 3 3 2 5 2" xfId="20716"/>
    <cellStyle name="SAPBEXstdItem 3 3 3 2 6" xfId="12758"/>
    <cellStyle name="SAPBEXstdItem 3 3 3 2 6 2" xfId="24532"/>
    <cellStyle name="SAPBEXstdItem 3 3 3 2 7" xfId="19649"/>
    <cellStyle name="SAPBEXstdItem 3 3 3 3" xfId="3528"/>
    <cellStyle name="SAPBEXstdItem 3 3 3 3 2" xfId="10283"/>
    <cellStyle name="SAPBEXstdItem 3 3 3 3 2 2" xfId="16765"/>
    <cellStyle name="SAPBEXstdItem 3 3 3 3 2 2 2" xfId="26787"/>
    <cellStyle name="SAPBEXstdItem 3 3 3 3 2 3" xfId="23241"/>
    <cellStyle name="SAPBEXstdItem 3 3 3 3 3" xfId="12213"/>
    <cellStyle name="SAPBEXstdItem 3 3 3 3 3 2" xfId="18537"/>
    <cellStyle name="SAPBEXstdItem 3 3 3 3 3 2 2" xfId="27798"/>
    <cellStyle name="SAPBEXstdItem 3 3 3 3 3 3" xfId="24212"/>
    <cellStyle name="SAPBEXstdItem 3 3 3 3 4" xfId="8104"/>
    <cellStyle name="SAPBEXstdItem 3 3 3 3 4 2" xfId="22103"/>
    <cellStyle name="SAPBEXstdItem 3 3 3 3 5" xfId="15261"/>
    <cellStyle name="SAPBEXstdItem 3 3 3 3 5 2" xfId="25718"/>
    <cellStyle name="SAPBEXstdItem 3 3 3 3 6" xfId="19918"/>
    <cellStyle name="SAPBEXstdItem 3 3 3 4" xfId="6693"/>
    <cellStyle name="SAPBEXstdItem 3 3 3 4 2" xfId="13870"/>
    <cellStyle name="SAPBEXstdItem 3 3 3 4 2 2" xfId="24983"/>
    <cellStyle name="SAPBEXstdItem 3 3 3 4 3" xfId="21229"/>
    <cellStyle name="SAPBEXstdItem 3 3 3 5" xfId="8876"/>
    <cellStyle name="SAPBEXstdItem 3 3 3 5 2" xfId="15826"/>
    <cellStyle name="SAPBEXstdItem 3 3 3 5 2 2" xfId="26042"/>
    <cellStyle name="SAPBEXstdItem 3 3 3 5 3" xfId="22530"/>
    <cellStyle name="SAPBEXstdItem 3 3 3 6" xfId="10990"/>
    <cellStyle name="SAPBEXstdItem 3 3 3 6 2" xfId="17321"/>
    <cellStyle name="SAPBEXstdItem 3 3 3 6 2 2" xfId="27067"/>
    <cellStyle name="SAPBEXstdItem 3 3 3 6 3" xfId="23515"/>
    <cellStyle name="SAPBEXstdItem 3 3 3 7" xfId="4565"/>
    <cellStyle name="SAPBEXstdItem 3 3 3 7 2" xfId="20577"/>
    <cellStyle name="SAPBEXstdItem 3 3 3 8" xfId="5357"/>
    <cellStyle name="SAPBEXstdItem 3 3 3 8 2" xfId="20849"/>
    <cellStyle name="SAPBEXstdItem 3 3 4" xfId="2730"/>
    <cellStyle name="SAPBEXstdItem 3 3 4 2" xfId="9509"/>
    <cellStyle name="SAPBEXstdItem 3 3 4 2 2" xfId="16160"/>
    <cellStyle name="SAPBEXstdItem 3 3 4 2 2 2" xfId="26298"/>
    <cellStyle name="SAPBEXstdItem 3 3 4 2 3" xfId="22774"/>
    <cellStyle name="SAPBEXstdItem 3 3 4 3" xfId="11469"/>
    <cellStyle name="SAPBEXstdItem 3 3 4 3 2" xfId="17797"/>
    <cellStyle name="SAPBEXstdItem 3 3 4 3 2 2" xfId="27317"/>
    <cellStyle name="SAPBEXstdItem 3 3 4 3 3" xfId="23753"/>
    <cellStyle name="SAPBEXstdItem 3 3 4 4" xfId="7328"/>
    <cellStyle name="SAPBEXstdItem 3 3 4 4 2" xfId="21487"/>
    <cellStyle name="SAPBEXstdItem 3 3 4 5" xfId="14501"/>
    <cellStyle name="SAPBEXstdItem 3 3 4 5 2" xfId="25236"/>
    <cellStyle name="SAPBEXstdItem 3 3 4 6" xfId="19458"/>
    <cellStyle name="SAPBEXstdItem 3 3 5" xfId="28149"/>
    <cellStyle name="SAPBEXstdItem 3 4" xfId="798"/>
    <cellStyle name="SAPBEXstdItem 3 4 2" xfId="1878"/>
    <cellStyle name="SAPBEXstdItem 3 4 2 2" xfId="1006"/>
    <cellStyle name="SAPBEXstdItem 3 4 2 2 2" xfId="3465"/>
    <cellStyle name="SAPBEXstdItem 3 4 2 2 2 2" xfId="10220"/>
    <cellStyle name="SAPBEXstdItem 3 4 2 2 2 2 2" xfId="16729"/>
    <cellStyle name="SAPBEXstdItem 3 4 2 2 2 2 2 2" xfId="26755"/>
    <cellStyle name="SAPBEXstdItem 3 4 2 2 2 2 3" xfId="23213"/>
    <cellStyle name="SAPBEXstdItem 3 4 2 2 2 3" xfId="12150"/>
    <cellStyle name="SAPBEXstdItem 3 4 2 2 2 3 2" xfId="18474"/>
    <cellStyle name="SAPBEXstdItem 3 4 2 2 2 3 2 2" xfId="27766"/>
    <cellStyle name="SAPBEXstdItem 3 4 2 2 2 3 3" xfId="24184"/>
    <cellStyle name="SAPBEXstdItem 3 4 2 2 2 4" xfId="8041"/>
    <cellStyle name="SAPBEXstdItem 3 4 2 2 2 4 2" xfId="22044"/>
    <cellStyle name="SAPBEXstdItem 3 4 2 2 2 5" xfId="15198"/>
    <cellStyle name="SAPBEXstdItem 3 4 2 2 2 5 2" xfId="25686"/>
    <cellStyle name="SAPBEXstdItem 3 4 2 2 2 6" xfId="19890"/>
    <cellStyle name="SAPBEXstdItem 3 4 2 2 3" xfId="3938"/>
    <cellStyle name="SAPBEXstdItem 3 4 2 2 3 2" xfId="10693"/>
    <cellStyle name="SAPBEXstdItem 3 4 2 2 3 2 2" xfId="17052"/>
    <cellStyle name="SAPBEXstdItem 3 4 2 2 3 2 2 2" xfId="27027"/>
    <cellStyle name="SAPBEXstdItem 3 4 2 2 3 2 3" xfId="23479"/>
    <cellStyle name="SAPBEXstdItem 3 4 2 2 3 3" xfId="12623"/>
    <cellStyle name="SAPBEXstdItem 3 4 2 2 3 3 2" xfId="18945"/>
    <cellStyle name="SAPBEXstdItem 3 4 2 2 3 3 2 2" xfId="28036"/>
    <cellStyle name="SAPBEXstdItem 3 4 2 2 3 3 3" xfId="24448"/>
    <cellStyle name="SAPBEXstdItem 3 4 2 2 3 4" xfId="8453"/>
    <cellStyle name="SAPBEXstdItem 3 4 2 2 3 4 2" xfId="22442"/>
    <cellStyle name="SAPBEXstdItem 3 4 2 2 3 5" xfId="15669"/>
    <cellStyle name="SAPBEXstdItem 3 4 2 2 3 5 2" xfId="25956"/>
    <cellStyle name="SAPBEXstdItem 3 4 2 2 3 6" xfId="20154"/>
    <cellStyle name="SAPBEXstdItem 3 4 2 2 4" xfId="6044"/>
    <cellStyle name="SAPBEXstdItem 3 4 2 2 4 2" xfId="13305"/>
    <cellStyle name="SAPBEXstdItem 3 4 2 2 4 2 2" xfId="24844"/>
    <cellStyle name="SAPBEXstdItem 3 4 2 2 4 3" xfId="21095"/>
    <cellStyle name="SAPBEXstdItem 3 4 2 2 5" xfId="5839"/>
    <cellStyle name="SAPBEXstdItem 3 4 2 2 5 2" xfId="13121"/>
    <cellStyle name="SAPBEXstdItem 3 4 2 2 5 2 2" xfId="24749"/>
    <cellStyle name="SAPBEXstdItem 3 4 2 2 5 3" xfId="21000"/>
    <cellStyle name="SAPBEXstdItem 3 4 2 2 6" xfId="6376"/>
    <cellStyle name="SAPBEXstdItem 3 4 2 2 6 2" xfId="13597"/>
    <cellStyle name="SAPBEXstdItem 3 4 2 2 6 2 2" xfId="24934"/>
    <cellStyle name="SAPBEXstdItem 3 4 2 2 6 3" xfId="21184"/>
    <cellStyle name="SAPBEXstdItem 3 4 2 2 7" xfId="3980"/>
    <cellStyle name="SAPBEXstdItem 3 4 2 2 7 2" xfId="20161"/>
    <cellStyle name="SAPBEXstdItem 3 4 2 2 8" xfId="19126"/>
    <cellStyle name="SAPBEXstdItem 3 4 2 3" xfId="3206"/>
    <cellStyle name="SAPBEXstdItem 3 4 2 3 2" xfId="9967"/>
    <cellStyle name="SAPBEXstdItem 3 4 2 3 2 2" xfId="16552"/>
    <cellStyle name="SAPBEXstdItem 3 4 2 3 2 2 2" xfId="26617"/>
    <cellStyle name="SAPBEXstdItem 3 4 2 3 2 3" xfId="23075"/>
    <cellStyle name="SAPBEXstdItem 3 4 2 3 3" xfId="11904"/>
    <cellStyle name="SAPBEXstdItem 3 4 2 3 3 2" xfId="18229"/>
    <cellStyle name="SAPBEXstdItem 3 4 2 3 3 2 2" xfId="27631"/>
    <cellStyle name="SAPBEXstdItem 3 4 2 3 3 3" xfId="24049"/>
    <cellStyle name="SAPBEXstdItem 3 4 2 3 4" xfId="7791"/>
    <cellStyle name="SAPBEXstdItem 3 4 2 3 4 2" xfId="21824"/>
    <cellStyle name="SAPBEXstdItem 3 4 2 3 5" xfId="14952"/>
    <cellStyle name="SAPBEXstdItem 3 4 2 3 5 2" xfId="25551"/>
    <cellStyle name="SAPBEXstdItem 3 4 2 3 6" xfId="19755"/>
    <cellStyle name="SAPBEXstdItem 3 4 2 4" xfId="3692"/>
    <cellStyle name="SAPBEXstdItem 3 4 2 4 2" xfId="10447"/>
    <cellStyle name="SAPBEXstdItem 3 4 2 4 2 2" xfId="16881"/>
    <cellStyle name="SAPBEXstdItem 3 4 2 4 2 2 2" xfId="26891"/>
    <cellStyle name="SAPBEXstdItem 3 4 2 4 2 3" xfId="23343"/>
    <cellStyle name="SAPBEXstdItem 3 4 2 4 3" xfId="12377"/>
    <cellStyle name="SAPBEXstdItem 3 4 2 4 3 2" xfId="18700"/>
    <cellStyle name="SAPBEXstdItem 3 4 2 4 3 2 2" xfId="27901"/>
    <cellStyle name="SAPBEXstdItem 3 4 2 4 3 3" xfId="24313"/>
    <cellStyle name="SAPBEXstdItem 3 4 2 4 4" xfId="8268"/>
    <cellStyle name="SAPBEXstdItem 3 4 2 4 4 2" xfId="22265"/>
    <cellStyle name="SAPBEXstdItem 3 4 2 4 5" xfId="15424"/>
    <cellStyle name="SAPBEXstdItem 3 4 2 4 5 2" xfId="25821"/>
    <cellStyle name="SAPBEXstdItem 3 4 2 4 6" xfId="20019"/>
    <cellStyle name="SAPBEXstdItem 3 4 2 5" xfId="4192"/>
    <cellStyle name="SAPBEXstdItem 3 4 2 5 2" xfId="20273"/>
    <cellStyle name="SAPBEXstdItem 3 4 2 6" xfId="19310"/>
    <cellStyle name="SAPBEXstdItem 3 4 2 7" xfId="28393"/>
    <cellStyle name="SAPBEXstdItem 3 4 3" xfId="2179"/>
    <cellStyle name="SAPBEXstdItem 3 4 3 2" xfId="3009"/>
    <cellStyle name="SAPBEXstdItem 3 4 3 2 2" xfId="7596"/>
    <cellStyle name="SAPBEXstdItem 3 4 3 2 2 2" xfId="14761"/>
    <cellStyle name="SAPBEXstdItem 3 4 3 2 2 2 2" xfId="25445"/>
    <cellStyle name="SAPBEXstdItem 3 4 3 2 2 3" xfId="21711"/>
    <cellStyle name="SAPBEXstdItem 3 4 3 2 3" xfId="9775"/>
    <cellStyle name="SAPBEXstdItem 3 4 3 2 3 2" xfId="16412"/>
    <cellStyle name="SAPBEXstdItem 3 4 3 2 3 2 2" xfId="26510"/>
    <cellStyle name="SAPBEXstdItem 3 4 3 2 3 3" xfId="22970"/>
    <cellStyle name="SAPBEXstdItem 3 4 3 2 4" xfId="11716"/>
    <cellStyle name="SAPBEXstdItem 3 4 3 2 4 2" xfId="18042"/>
    <cellStyle name="SAPBEXstdItem 3 4 3 2 4 2 2" xfId="27525"/>
    <cellStyle name="SAPBEXstdItem 3 4 3 2 4 3" xfId="23945"/>
    <cellStyle name="SAPBEXstdItem 3 4 3 2 5" xfId="5254"/>
    <cellStyle name="SAPBEXstdItem 3 4 3 2 5 2" xfId="20779"/>
    <cellStyle name="SAPBEXstdItem 3 4 3 2 6" xfId="12824"/>
    <cellStyle name="SAPBEXstdItem 3 4 3 2 6 2" xfId="24590"/>
    <cellStyle name="SAPBEXstdItem 3 4 3 2 7" xfId="19651"/>
    <cellStyle name="SAPBEXstdItem 3 4 3 3" xfId="3532"/>
    <cellStyle name="SAPBEXstdItem 3 4 3 3 2" xfId="10287"/>
    <cellStyle name="SAPBEXstdItem 3 4 3 3 2 2" xfId="16769"/>
    <cellStyle name="SAPBEXstdItem 3 4 3 3 2 2 2" xfId="26791"/>
    <cellStyle name="SAPBEXstdItem 3 4 3 3 2 3" xfId="23244"/>
    <cellStyle name="SAPBEXstdItem 3 4 3 3 3" xfId="12217"/>
    <cellStyle name="SAPBEXstdItem 3 4 3 3 3 2" xfId="18540"/>
    <cellStyle name="SAPBEXstdItem 3 4 3 3 3 2 2" xfId="27801"/>
    <cellStyle name="SAPBEXstdItem 3 4 3 3 3 3" xfId="24214"/>
    <cellStyle name="SAPBEXstdItem 3 4 3 3 4" xfId="8108"/>
    <cellStyle name="SAPBEXstdItem 3 4 3 3 4 2" xfId="22106"/>
    <cellStyle name="SAPBEXstdItem 3 4 3 3 5" xfId="15264"/>
    <cellStyle name="SAPBEXstdItem 3 4 3 3 5 2" xfId="25721"/>
    <cellStyle name="SAPBEXstdItem 3 4 3 3 6" xfId="19920"/>
    <cellStyle name="SAPBEXstdItem 3 4 3 4" xfId="6776"/>
    <cellStyle name="SAPBEXstdItem 3 4 3 4 2" xfId="13952"/>
    <cellStyle name="SAPBEXstdItem 3 4 3 4 2 2" xfId="25040"/>
    <cellStyle name="SAPBEXstdItem 3 4 3 4 3" xfId="21285"/>
    <cellStyle name="SAPBEXstdItem 3 4 3 5" xfId="8959"/>
    <cellStyle name="SAPBEXstdItem 3 4 3 5 2" xfId="15892"/>
    <cellStyle name="SAPBEXstdItem 3 4 3 5 2 2" xfId="26100"/>
    <cellStyle name="SAPBEXstdItem 3 4 3 5 3" xfId="22587"/>
    <cellStyle name="SAPBEXstdItem 3 4 3 6" xfId="11057"/>
    <cellStyle name="SAPBEXstdItem 3 4 3 6 2" xfId="17387"/>
    <cellStyle name="SAPBEXstdItem 3 4 3 6 2 2" xfId="27123"/>
    <cellStyle name="SAPBEXstdItem 3 4 3 6 3" xfId="23570"/>
    <cellStyle name="SAPBEXstdItem 3 4 3 7" xfId="4574"/>
    <cellStyle name="SAPBEXstdItem 3 4 3 7 2" xfId="20584"/>
    <cellStyle name="SAPBEXstdItem 3 4 3 8" xfId="5504"/>
    <cellStyle name="SAPBEXstdItem 3 4 3 8 2" xfId="20898"/>
    <cellStyle name="SAPBEXstdItem 3 4 4" xfId="2755"/>
    <cellStyle name="SAPBEXstdItem 3 4 4 2" xfId="9534"/>
    <cellStyle name="SAPBEXstdItem 3 4 4 2 2" xfId="16185"/>
    <cellStyle name="SAPBEXstdItem 3 4 4 2 2 2" xfId="26323"/>
    <cellStyle name="SAPBEXstdItem 3 4 4 2 3" xfId="22799"/>
    <cellStyle name="SAPBEXstdItem 3 4 4 3" xfId="11494"/>
    <cellStyle name="SAPBEXstdItem 3 4 4 3 2" xfId="17822"/>
    <cellStyle name="SAPBEXstdItem 3 4 4 3 2 2" xfId="27342"/>
    <cellStyle name="SAPBEXstdItem 3 4 4 3 3" xfId="23778"/>
    <cellStyle name="SAPBEXstdItem 3 4 4 4" xfId="7353"/>
    <cellStyle name="SAPBEXstdItem 3 4 4 4 2" xfId="21512"/>
    <cellStyle name="SAPBEXstdItem 3 4 4 5" xfId="14526"/>
    <cellStyle name="SAPBEXstdItem 3 4 4 5 2" xfId="25261"/>
    <cellStyle name="SAPBEXstdItem 3 4 4 6" xfId="19483"/>
    <cellStyle name="SAPBEXstdItem 3 4 5" xfId="28151"/>
    <cellStyle name="SAPBEXstdItem 3 5" xfId="1804"/>
    <cellStyle name="SAPBEXstdItem 3 5 2" xfId="2062"/>
    <cellStyle name="SAPBEXstdItem 3 5 2 2" xfId="3162"/>
    <cellStyle name="SAPBEXstdItem 3 5 2 2 2" xfId="9928"/>
    <cellStyle name="SAPBEXstdItem 3 5 2 2 2 2" xfId="16527"/>
    <cellStyle name="SAPBEXstdItem 3 5 2 2 2 2 2" xfId="26594"/>
    <cellStyle name="SAPBEXstdItem 3 5 2 2 2 3" xfId="23052"/>
    <cellStyle name="SAPBEXstdItem 3 5 2 2 3" xfId="11865"/>
    <cellStyle name="SAPBEXstdItem 3 5 2 2 3 2" xfId="18190"/>
    <cellStyle name="SAPBEXstdItem 3 5 2 2 3 2 2" xfId="27608"/>
    <cellStyle name="SAPBEXstdItem 3 5 2 2 3 3" xfId="24026"/>
    <cellStyle name="SAPBEXstdItem 3 5 2 2 4" xfId="7749"/>
    <cellStyle name="SAPBEXstdItem 3 5 2 2 4 2" xfId="21801"/>
    <cellStyle name="SAPBEXstdItem 3 5 2 2 5" xfId="14913"/>
    <cellStyle name="SAPBEXstdItem 3 5 2 2 5 2" xfId="25528"/>
    <cellStyle name="SAPBEXstdItem 3 5 2 2 6" xfId="19732"/>
    <cellStyle name="SAPBEXstdItem 3 5 2 3" xfId="3655"/>
    <cellStyle name="SAPBEXstdItem 3 5 2 3 2" xfId="10410"/>
    <cellStyle name="SAPBEXstdItem 3 5 2 3 2 2" xfId="16858"/>
    <cellStyle name="SAPBEXstdItem 3 5 2 3 2 2 2" xfId="26868"/>
    <cellStyle name="SAPBEXstdItem 3 5 2 3 2 3" xfId="23320"/>
    <cellStyle name="SAPBEXstdItem 3 5 2 3 3" xfId="12340"/>
    <cellStyle name="SAPBEXstdItem 3 5 2 3 3 2" xfId="18663"/>
    <cellStyle name="SAPBEXstdItem 3 5 2 3 3 2 2" xfId="27878"/>
    <cellStyle name="SAPBEXstdItem 3 5 2 3 3 3" xfId="24290"/>
    <cellStyle name="SAPBEXstdItem 3 5 2 3 4" xfId="8231"/>
    <cellStyle name="SAPBEXstdItem 3 5 2 3 4 2" xfId="22228"/>
    <cellStyle name="SAPBEXstdItem 3 5 2 3 5" xfId="15387"/>
    <cellStyle name="SAPBEXstdItem 3 5 2 3 5 2" xfId="25798"/>
    <cellStyle name="SAPBEXstdItem 3 5 2 3 6" xfId="19996"/>
    <cellStyle name="SAPBEXstdItem 3 5 2 4" xfId="6659"/>
    <cellStyle name="SAPBEXstdItem 3 5 2 4 2" xfId="13837"/>
    <cellStyle name="SAPBEXstdItem 3 5 2 4 2 2" xfId="24974"/>
    <cellStyle name="SAPBEXstdItem 3 5 2 4 3" xfId="21222"/>
    <cellStyle name="SAPBEXstdItem 3 5 2 5" xfId="8842"/>
    <cellStyle name="SAPBEXstdItem 3 5 2 5 2" xfId="15808"/>
    <cellStyle name="SAPBEXstdItem 3 5 2 5 2 2" xfId="26032"/>
    <cellStyle name="SAPBEXstdItem 3 5 2 5 3" xfId="22522"/>
    <cellStyle name="SAPBEXstdItem 3 5 2 6" xfId="10956"/>
    <cellStyle name="SAPBEXstdItem 3 5 2 6 2" xfId="17288"/>
    <cellStyle name="SAPBEXstdItem 3 5 2 6 2 2" xfId="27058"/>
    <cellStyle name="SAPBEXstdItem 3 5 2 6 3" xfId="23508"/>
    <cellStyle name="SAPBEXstdItem 3 5 2 7" xfId="12740"/>
    <cellStyle name="SAPBEXstdItem 3 5 2 7 2" xfId="24522"/>
    <cellStyle name="SAPBEXstdItem 3 5 2 8" xfId="19339"/>
    <cellStyle name="SAPBEXstdItem 3 5 3" xfId="3425"/>
    <cellStyle name="SAPBEXstdItem 3 5 3 2" xfId="3898"/>
    <cellStyle name="SAPBEXstdItem 3 5 3 2 2" xfId="10653"/>
    <cellStyle name="SAPBEXstdItem 3 5 3 2 2 2" xfId="17026"/>
    <cellStyle name="SAPBEXstdItem 3 5 3 2 2 2 2" xfId="27003"/>
    <cellStyle name="SAPBEXstdItem 3 5 3 2 2 3" xfId="23455"/>
    <cellStyle name="SAPBEXstdItem 3 5 3 2 3" xfId="12583"/>
    <cellStyle name="SAPBEXstdItem 3 5 3 2 3 2" xfId="18906"/>
    <cellStyle name="SAPBEXstdItem 3 5 3 2 3 2 2" xfId="28013"/>
    <cellStyle name="SAPBEXstdItem 3 5 3 2 3 3" xfId="24425"/>
    <cellStyle name="SAPBEXstdItem 3 5 3 2 4" xfId="8424"/>
    <cellStyle name="SAPBEXstdItem 3 5 3 2 4 2" xfId="22415"/>
    <cellStyle name="SAPBEXstdItem 3 5 3 2 5" xfId="15630"/>
    <cellStyle name="SAPBEXstdItem 3 5 3 2 5 2" xfId="25933"/>
    <cellStyle name="SAPBEXstdItem 3 5 3 2 6" xfId="20131"/>
    <cellStyle name="SAPBEXstdItem 3 5 3 3" xfId="10180"/>
    <cellStyle name="SAPBEXstdItem 3 5 3 3 2" xfId="16703"/>
    <cellStyle name="SAPBEXstdItem 3 5 3 3 2 2" xfId="26731"/>
    <cellStyle name="SAPBEXstdItem 3 5 3 3 3" xfId="23189"/>
    <cellStyle name="SAPBEXstdItem 3 5 3 4" xfId="12110"/>
    <cellStyle name="SAPBEXstdItem 3 5 3 4 2" xfId="18435"/>
    <cellStyle name="SAPBEXstdItem 3 5 3 4 2 2" xfId="27743"/>
    <cellStyle name="SAPBEXstdItem 3 5 3 4 3" xfId="24161"/>
    <cellStyle name="SAPBEXstdItem 3 5 3 5" xfId="8001"/>
    <cellStyle name="SAPBEXstdItem 3 5 3 5 2" xfId="22005"/>
    <cellStyle name="SAPBEXstdItem 3 5 3 6" xfId="15159"/>
    <cellStyle name="SAPBEXstdItem 3 5 3 6 2" xfId="25663"/>
    <cellStyle name="SAPBEXstdItem 3 5 3 7" xfId="19867"/>
    <cellStyle name="SAPBEXstdItem 3 5 4" xfId="2835"/>
    <cellStyle name="SAPBEXstdItem 3 5 4 2" xfId="9606"/>
    <cellStyle name="SAPBEXstdItem 3 5 4 2 2" xfId="16257"/>
    <cellStyle name="SAPBEXstdItem 3 5 4 2 2 2" xfId="26383"/>
    <cellStyle name="SAPBEXstdItem 3 5 4 2 3" xfId="22858"/>
    <cellStyle name="SAPBEXstdItem 3 5 4 3" xfId="11561"/>
    <cellStyle name="SAPBEXstdItem 3 5 4 3 2" xfId="17888"/>
    <cellStyle name="SAPBEXstdItem 3 5 4 3 2 2" xfId="27399"/>
    <cellStyle name="SAPBEXstdItem 3 5 4 3 3" xfId="23834"/>
    <cellStyle name="SAPBEXstdItem 3 5 4 4" xfId="7425"/>
    <cellStyle name="SAPBEXstdItem 3 5 4 4 2" xfId="21578"/>
    <cellStyle name="SAPBEXstdItem 3 5 4 5" xfId="14593"/>
    <cellStyle name="SAPBEXstdItem 3 5 4 5 2" xfId="25319"/>
    <cellStyle name="SAPBEXstdItem 3 5 4 6" xfId="19540"/>
    <cellStyle name="SAPBEXstdItem 3 5 5" xfId="2954"/>
    <cellStyle name="SAPBEXstdItem 3 5 5 2" xfId="9721"/>
    <cellStyle name="SAPBEXstdItem 3 5 5 2 2" xfId="16367"/>
    <cellStyle name="SAPBEXstdItem 3 5 5 2 2 2" xfId="26475"/>
    <cellStyle name="SAPBEXstdItem 3 5 5 2 3" xfId="22941"/>
    <cellStyle name="SAPBEXstdItem 3 5 5 3" xfId="11671"/>
    <cellStyle name="SAPBEXstdItem 3 5 5 3 2" xfId="17998"/>
    <cellStyle name="SAPBEXstdItem 3 5 5 3 2 2" xfId="27491"/>
    <cellStyle name="SAPBEXstdItem 3 5 5 3 3" xfId="23917"/>
    <cellStyle name="SAPBEXstdItem 3 5 5 4" xfId="7541"/>
    <cellStyle name="SAPBEXstdItem 3 5 5 4 2" xfId="21673"/>
    <cellStyle name="SAPBEXstdItem 3 5 5 5" xfId="14708"/>
    <cellStyle name="SAPBEXstdItem 3 5 5 5 2" xfId="25411"/>
    <cellStyle name="SAPBEXstdItem 3 5 5 6" xfId="19623"/>
    <cellStyle name="SAPBEXstdItem 3 5 6" xfId="4096"/>
    <cellStyle name="SAPBEXstdItem 3 5 6 2" xfId="20235"/>
    <cellStyle name="SAPBEXstdItem 3 5 7" xfId="19287"/>
    <cellStyle name="SAPBEXstdItem 3 5 8" xfId="28368"/>
    <cellStyle name="SAPBEXstdItem 3 6" xfId="1686"/>
    <cellStyle name="SAPBEXstdItem 3 6 2" xfId="1477"/>
    <cellStyle name="SAPBEXstdItem 3 6 2 2" xfId="3344"/>
    <cellStyle name="SAPBEXstdItem 3 6 2 2 2" xfId="10099"/>
    <cellStyle name="SAPBEXstdItem 3 6 2 2 2 2" xfId="16645"/>
    <cellStyle name="SAPBEXstdItem 3 6 2 2 2 2 2" xfId="26685"/>
    <cellStyle name="SAPBEXstdItem 3 6 2 2 2 3" xfId="23143"/>
    <cellStyle name="SAPBEXstdItem 3 6 2 2 3" xfId="12029"/>
    <cellStyle name="SAPBEXstdItem 3 6 2 2 3 2" xfId="18354"/>
    <cellStyle name="SAPBEXstdItem 3 6 2 2 3 2 2" xfId="27697"/>
    <cellStyle name="SAPBEXstdItem 3 6 2 2 3 3" xfId="24115"/>
    <cellStyle name="SAPBEXstdItem 3 6 2 2 4" xfId="7920"/>
    <cellStyle name="SAPBEXstdItem 3 6 2 2 4 2" xfId="21924"/>
    <cellStyle name="SAPBEXstdItem 3 6 2 2 5" xfId="15078"/>
    <cellStyle name="SAPBEXstdItem 3 6 2 2 5 2" xfId="25617"/>
    <cellStyle name="SAPBEXstdItem 3 6 2 2 6" xfId="19821"/>
    <cellStyle name="SAPBEXstdItem 3 6 2 3" xfId="3817"/>
    <cellStyle name="SAPBEXstdItem 3 6 2 3 2" xfId="10572"/>
    <cellStyle name="SAPBEXstdItem 3 6 2 3 2 2" xfId="16968"/>
    <cellStyle name="SAPBEXstdItem 3 6 2 3 2 2 2" xfId="26957"/>
    <cellStyle name="SAPBEXstdItem 3 6 2 3 2 3" xfId="23409"/>
    <cellStyle name="SAPBEXstdItem 3 6 2 3 3" xfId="12502"/>
    <cellStyle name="SAPBEXstdItem 3 6 2 3 3 2" xfId="18825"/>
    <cellStyle name="SAPBEXstdItem 3 6 2 3 3 2 2" xfId="27967"/>
    <cellStyle name="SAPBEXstdItem 3 6 2 3 3 3" xfId="24379"/>
    <cellStyle name="SAPBEXstdItem 3 6 2 3 4" xfId="8371"/>
    <cellStyle name="SAPBEXstdItem 3 6 2 3 4 2" xfId="22365"/>
    <cellStyle name="SAPBEXstdItem 3 6 2 3 5" xfId="15549"/>
    <cellStyle name="SAPBEXstdItem 3 6 2 3 5 2" xfId="25887"/>
    <cellStyle name="SAPBEXstdItem 3 6 2 3 6" xfId="20085"/>
    <cellStyle name="SAPBEXstdItem 3 6 2 4" xfId="6256"/>
    <cellStyle name="SAPBEXstdItem 3 6 2 4 2" xfId="13492"/>
    <cellStyle name="SAPBEXstdItem 3 6 2 4 2 2" xfId="24906"/>
    <cellStyle name="SAPBEXstdItem 3 6 2 4 3" xfId="21156"/>
    <cellStyle name="SAPBEXstdItem 3 6 2 5" xfId="8525"/>
    <cellStyle name="SAPBEXstdItem 3 6 2 5 2" xfId="15726"/>
    <cellStyle name="SAPBEXstdItem 3 6 2 5 2 2" xfId="25980"/>
    <cellStyle name="SAPBEXstdItem 3 6 2 5 3" xfId="22473"/>
    <cellStyle name="SAPBEXstdItem 3 6 2 6" xfId="8532"/>
    <cellStyle name="SAPBEXstdItem 3 6 2 6 2" xfId="15727"/>
    <cellStyle name="SAPBEXstdItem 3 6 2 6 2 2" xfId="25981"/>
    <cellStyle name="SAPBEXstdItem 3 6 2 6 3" xfId="22474"/>
    <cellStyle name="SAPBEXstdItem 3 6 2 7" xfId="12690"/>
    <cellStyle name="SAPBEXstdItem 3 6 2 7 2" xfId="24482"/>
    <cellStyle name="SAPBEXstdItem 3 6 2 8" xfId="19165"/>
    <cellStyle name="SAPBEXstdItem 3 6 3" xfId="3081"/>
    <cellStyle name="SAPBEXstdItem 3 6 3 2" xfId="9847"/>
    <cellStyle name="SAPBEXstdItem 3 6 3 2 2" xfId="16469"/>
    <cellStyle name="SAPBEXstdItem 3 6 3 2 2 2" xfId="26548"/>
    <cellStyle name="SAPBEXstdItem 3 6 3 2 3" xfId="23006"/>
    <cellStyle name="SAPBEXstdItem 3 6 3 3" xfId="11784"/>
    <cellStyle name="SAPBEXstdItem 3 6 3 3 2" xfId="18109"/>
    <cellStyle name="SAPBEXstdItem 3 6 3 3 2 2" xfId="27562"/>
    <cellStyle name="SAPBEXstdItem 3 6 3 3 3" xfId="23980"/>
    <cellStyle name="SAPBEXstdItem 3 6 3 4" xfId="7668"/>
    <cellStyle name="SAPBEXstdItem 3 6 3 4 2" xfId="21755"/>
    <cellStyle name="SAPBEXstdItem 3 6 3 5" xfId="14832"/>
    <cellStyle name="SAPBEXstdItem 3 6 3 5 2" xfId="25482"/>
    <cellStyle name="SAPBEXstdItem 3 6 3 6" xfId="19686"/>
    <cellStyle name="SAPBEXstdItem 3 6 4" xfId="3586"/>
    <cellStyle name="SAPBEXstdItem 3 6 4 2" xfId="10341"/>
    <cellStyle name="SAPBEXstdItem 3 6 4 2 2" xfId="16812"/>
    <cellStyle name="SAPBEXstdItem 3 6 4 2 2 2" xfId="26822"/>
    <cellStyle name="SAPBEXstdItem 3 6 4 2 3" xfId="23274"/>
    <cellStyle name="SAPBEXstdItem 3 6 4 3" xfId="12271"/>
    <cellStyle name="SAPBEXstdItem 3 6 4 3 2" xfId="18594"/>
    <cellStyle name="SAPBEXstdItem 3 6 4 3 2 2" xfId="27832"/>
    <cellStyle name="SAPBEXstdItem 3 6 4 3 3" xfId="24244"/>
    <cellStyle name="SAPBEXstdItem 3 6 4 4" xfId="8162"/>
    <cellStyle name="SAPBEXstdItem 3 6 4 4 2" xfId="22159"/>
    <cellStyle name="SAPBEXstdItem 3 6 4 5" xfId="15318"/>
    <cellStyle name="SAPBEXstdItem 3 6 4 5 2" xfId="25752"/>
    <cellStyle name="SAPBEXstdItem 3 6 4 6" xfId="19950"/>
    <cellStyle name="SAPBEXstdItem 3 6 5" xfId="4030"/>
    <cellStyle name="SAPBEXstdItem 3 6 5 2" xfId="20190"/>
    <cellStyle name="SAPBEXstdItem 3 6 6" xfId="19241"/>
    <cellStyle name="SAPBEXstdItem 3 6 7" xfId="28310"/>
    <cellStyle name="SAPBEXstdItem 3 7" xfId="2110"/>
    <cellStyle name="SAPBEXstdItem 3 7 2" xfId="2975"/>
    <cellStyle name="SAPBEXstdItem 3 7 2 2" xfId="7562"/>
    <cellStyle name="SAPBEXstdItem 3 7 2 2 2" xfId="14729"/>
    <cellStyle name="SAPBEXstdItem 3 7 2 2 2 2" xfId="25421"/>
    <cellStyle name="SAPBEXstdItem 3 7 2 2 3" xfId="21688"/>
    <cellStyle name="SAPBEXstdItem 3 7 2 3" xfId="9742"/>
    <cellStyle name="SAPBEXstdItem 3 7 2 3 2" xfId="16387"/>
    <cellStyle name="SAPBEXstdItem 3 7 2 3 2 2" xfId="26485"/>
    <cellStyle name="SAPBEXstdItem 3 7 2 3 3" xfId="22946"/>
    <cellStyle name="SAPBEXstdItem 3 7 2 4" xfId="11691"/>
    <cellStyle name="SAPBEXstdItem 3 7 2 4 2" xfId="18018"/>
    <cellStyle name="SAPBEXstdItem 3 7 2 4 2 2" xfId="27501"/>
    <cellStyle name="SAPBEXstdItem 3 7 2 4 3" xfId="23922"/>
    <cellStyle name="SAPBEXstdItem 3 7 2 5" xfId="5194"/>
    <cellStyle name="SAPBEXstdItem 3 7 2 5 2" xfId="20727"/>
    <cellStyle name="SAPBEXstdItem 3 7 2 6" xfId="12768"/>
    <cellStyle name="SAPBEXstdItem 3 7 2 6 2" xfId="24541"/>
    <cellStyle name="SAPBEXstdItem 3 7 2 7" xfId="19628"/>
    <cellStyle name="SAPBEXstdItem 3 7 3" xfId="3507"/>
    <cellStyle name="SAPBEXstdItem 3 7 3 2" xfId="10262"/>
    <cellStyle name="SAPBEXstdItem 3 7 3 2 2" xfId="16744"/>
    <cellStyle name="SAPBEXstdItem 3 7 3 2 2 2" xfId="26766"/>
    <cellStyle name="SAPBEXstdItem 3 7 3 2 3" xfId="23220"/>
    <cellStyle name="SAPBEXstdItem 3 7 3 3" xfId="12192"/>
    <cellStyle name="SAPBEXstdItem 3 7 3 3 2" xfId="18516"/>
    <cellStyle name="SAPBEXstdItem 3 7 3 3 2 2" xfId="27777"/>
    <cellStyle name="SAPBEXstdItem 3 7 3 3 3" xfId="24191"/>
    <cellStyle name="SAPBEXstdItem 3 7 3 4" xfId="8083"/>
    <cellStyle name="SAPBEXstdItem 3 7 3 4 2" xfId="22082"/>
    <cellStyle name="SAPBEXstdItem 3 7 3 5" xfId="15240"/>
    <cellStyle name="SAPBEXstdItem 3 7 3 5 2" xfId="25697"/>
    <cellStyle name="SAPBEXstdItem 3 7 3 6" xfId="19897"/>
    <cellStyle name="SAPBEXstdItem 3 7 4" xfId="6707"/>
    <cellStyle name="SAPBEXstdItem 3 7 4 2" xfId="13884"/>
    <cellStyle name="SAPBEXstdItem 3 7 4 2 2" xfId="24992"/>
    <cellStyle name="SAPBEXstdItem 3 7 4 3" xfId="21238"/>
    <cellStyle name="SAPBEXstdItem 3 7 5" xfId="8890"/>
    <cellStyle name="SAPBEXstdItem 3 7 5 2" xfId="15836"/>
    <cellStyle name="SAPBEXstdItem 3 7 5 2 2" xfId="26051"/>
    <cellStyle name="SAPBEXstdItem 3 7 5 3" xfId="22539"/>
    <cellStyle name="SAPBEXstdItem 3 7 6" xfId="11000"/>
    <cellStyle name="SAPBEXstdItem 3 7 6 2" xfId="17331"/>
    <cellStyle name="SAPBEXstdItem 3 7 6 2 2" xfId="27076"/>
    <cellStyle name="SAPBEXstdItem 3 7 6 3" xfId="23524"/>
    <cellStyle name="SAPBEXstdItem 3 7 7" xfId="4502"/>
    <cellStyle name="SAPBEXstdItem 3 7 7 2" xfId="20538"/>
    <cellStyle name="SAPBEXstdItem 3 7 8" xfId="4224"/>
    <cellStyle name="SAPBEXstdItem 3 7 8 2" xfId="20298"/>
    <cellStyle name="SAPBEXstdItem 3 8" xfId="2670"/>
    <cellStyle name="SAPBEXstdItem 3 8 2" xfId="9449"/>
    <cellStyle name="SAPBEXstdItem 3 8 2 2" xfId="16100"/>
    <cellStyle name="SAPBEXstdItem 3 8 2 2 2" xfId="26252"/>
    <cellStyle name="SAPBEXstdItem 3 8 2 3" xfId="22733"/>
    <cellStyle name="SAPBEXstdItem 3 8 3" xfId="11409"/>
    <cellStyle name="SAPBEXstdItem 3 8 3 2" xfId="17737"/>
    <cellStyle name="SAPBEXstdItem 3 8 3 2 2" xfId="27271"/>
    <cellStyle name="SAPBEXstdItem 3 8 3 3" xfId="23712"/>
    <cellStyle name="SAPBEXstdItem 3 8 4" xfId="7268"/>
    <cellStyle name="SAPBEXstdItem 3 8 4 2" xfId="21432"/>
    <cellStyle name="SAPBEXstdItem 3 8 5" xfId="14441"/>
    <cellStyle name="SAPBEXstdItem 3 8 5 2" xfId="25190"/>
    <cellStyle name="SAPBEXstdItem 3 8 6" xfId="19417"/>
    <cellStyle name="SAPBEXstdItem 3 9" xfId="19041"/>
    <cellStyle name="SAPBEXstdItem 30" xfId="39059"/>
    <cellStyle name="SAPBEXstdItem 31" xfId="39618"/>
    <cellStyle name="SAPBEXstdItem 32" xfId="40104"/>
    <cellStyle name="SAPBEXstdItem 33" xfId="40192"/>
    <cellStyle name="SAPBEXstdItem 34" xfId="39319"/>
    <cellStyle name="SAPBEXstdItem 35" xfId="39175"/>
    <cellStyle name="SAPBEXstdItem 36" xfId="40283"/>
    <cellStyle name="SAPBEXstdItem 4" xfId="371"/>
    <cellStyle name="SAPBEXstdItem 4 2" xfId="582"/>
    <cellStyle name="SAPBEXstdItem 4 2 2" xfId="1833"/>
    <cellStyle name="SAPBEXstdItem 4 2 2 2" xfId="1999"/>
    <cellStyle name="SAPBEXstdItem 4 2 2 2 2" xfId="3449"/>
    <cellStyle name="SAPBEXstdItem 4 2 2 2 2 2" xfId="10204"/>
    <cellStyle name="SAPBEXstdItem 4 2 2 2 2 2 2" xfId="16722"/>
    <cellStyle name="SAPBEXstdItem 4 2 2 2 2 2 2 2" xfId="26749"/>
    <cellStyle name="SAPBEXstdItem 4 2 2 2 2 2 3" xfId="23207"/>
    <cellStyle name="SAPBEXstdItem 4 2 2 2 2 3" xfId="12134"/>
    <cellStyle name="SAPBEXstdItem 4 2 2 2 2 3 2" xfId="18459"/>
    <cellStyle name="SAPBEXstdItem 4 2 2 2 2 3 2 2" xfId="27761"/>
    <cellStyle name="SAPBEXstdItem 4 2 2 2 2 3 3" xfId="24179"/>
    <cellStyle name="SAPBEXstdItem 4 2 2 2 2 4" xfId="8025"/>
    <cellStyle name="SAPBEXstdItem 4 2 2 2 2 4 2" xfId="22029"/>
    <cellStyle name="SAPBEXstdItem 4 2 2 2 2 5" xfId="15183"/>
    <cellStyle name="SAPBEXstdItem 4 2 2 2 2 5 2" xfId="25681"/>
    <cellStyle name="SAPBEXstdItem 4 2 2 2 2 6" xfId="19885"/>
    <cellStyle name="SAPBEXstdItem 4 2 2 2 3" xfId="3922"/>
    <cellStyle name="SAPBEXstdItem 4 2 2 2 3 2" xfId="10677"/>
    <cellStyle name="SAPBEXstdItem 4 2 2 2 3 2 2" xfId="17045"/>
    <cellStyle name="SAPBEXstdItem 4 2 2 2 3 2 2 2" xfId="27021"/>
    <cellStyle name="SAPBEXstdItem 4 2 2 2 3 2 3" xfId="23473"/>
    <cellStyle name="SAPBEXstdItem 4 2 2 2 3 3" xfId="12607"/>
    <cellStyle name="SAPBEXstdItem 4 2 2 2 3 3 2" xfId="18930"/>
    <cellStyle name="SAPBEXstdItem 4 2 2 2 3 3 2 2" xfId="28031"/>
    <cellStyle name="SAPBEXstdItem 4 2 2 2 3 3 3" xfId="24443"/>
    <cellStyle name="SAPBEXstdItem 4 2 2 2 3 4" xfId="8443"/>
    <cellStyle name="SAPBEXstdItem 4 2 2 2 3 4 2" xfId="22433"/>
    <cellStyle name="SAPBEXstdItem 4 2 2 2 3 5" xfId="15654"/>
    <cellStyle name="SAPBEXstdItem 4 2 2 2 3 5 2" xfId="25951"/>
    <cellStyle name="SAPBEXstdItem 4 2 2 2 3 6" xfId="20149"/>
    <cellStyle name="SAPBEXstdItem 4 2 2 2 4" xfId="6596"/>
    <cellStyle name="SAPBEXstdItem 4 2 2 2 4 2" xfId="13774"/>
    <cellStyle name="SAPBEXstdItem 4 2 2 2 4 2 2" xfId="24952"/>
    <cellStyle name="SAPBEXstdItem 4 2 2 2 4 3" xfId="21202"/>
    <cellStyle name="SAPBEXstdItem 4 2 2 2 5" xfId="8779"/>
    <cellStyle name="SAPBEXstdItem 4 2 2 2 5 2" xfId="15780"/>
    <cellStyle name="SAPBEXstdItem 4 2 2 2 5 2 2" xfId="26010"/>
    <cellStyle name="SAPBEXstdItem 4 2 2 2 5 3" xfId="22502"/>
    <cellStyle name="SAPBEXstdItem 4 2 2 2 6" xfId="10893"/>
    <cellStyle name="SAPBEXstdItem 4 2 2 2 6 2" xfId="17225"/>
    <cellStyle name="SAPBEXstdItem 4 2 2 2 6 2 2" xfId="27036"/>
    <cellStyle name="SAPBEXstdItem 4 2 2 2 6 3" xfId="23488"/>
    <cellStyle name="SAPBEXstdItem 4 2 2 2 7" xfId="12712"/>
    <cellStyle name="SAPBEXstdItem 4 2 2 2 7 2" xfId="24500"/>
    <cellStyle name="SAPBEXstdItem 4 2 2 2 8" xfId="19319"/>
    <cellStyle name="SAPBEXstdItem 4 2 2 3" xfId="3189"/>
    <cellStyle name="SAPBEXstdItem 4 2 2 3 2" xfId="9952"/>
    <cellStyle name="SAPBEXstdItem 4 2 2 3 2 2" xfId="16546"/>
    <cellStyle name="SAPBEXstdItem 4 2 2 3 2 2 2" xfId="26612"/>
    <cellStyle name="SAPBEXstdItem 4 2 2 3 2 3" xfId="23070"/>
    <cellStyle name="SAPBEXstdItem 4 2 2 3 3" xfId="11889"/>
    <cellStyle name="SAPBEXstdItem 4 2 2 3 3 2" xfId="18214"/>
    <cellStyle name="SAPBEXstdItem 4 2 2 3 3 2 2" xfId="27626"/>
    <cellStyle name="SAPBEXstdItem 4 2 2 3 3 3" xfId="24044"/>
    <cellStyle name="SAPBEXstdItem 4 2 2 3 4" xfId="7774"/>
    <cellStyle name="SAPBEXstdItem 4 2 2 3 4 2" xfId="21819"/>
    <cellStyle name="SAPBEXstdItem 4 2 2 3 5" xfId="14937"/>
    <cellStyle name="SAPBEXstdItem 4 2 2 3 5 2" xfId="25546"/>
    <cellStyle name="SAPBEXstdItem 4 2 2 3 6" xfId="19750"/>
    <cellStyle name="SAPBEXstdItem 4 2 2 4" xfId="3678"/>
    <cellStyle name="SAPBEXstdItem 4 2 2 4 2" xfId="10433"/>
    <cellStyle name="SAPBEXstdItem 4 2 2 4 2 2" xfId="16876"/>
    <cellStyle name="SAPBEXstdItem 4 2 2 4 2 2 2" xfId="26886"/>
    <cellStyle name="SAPBEXstdItem 4 2 2 4 2 3" xfId="23338"/>
    <cellStyle name="SAPBEXstdItem 4 2 2 4 3" xfId="12363"/>
    <cellStyle name="SAPBEXstdItem 4 2 2 4 3 2" xfId="18686"/>
    <cellStyle name="SAPBEXstdItem 4 2 2 4 3 2 2" xfId="27896"/>
    <cellStyle name="SAPBEXstdItem 4 2 2 4 3 3" xfId="24308"/>
    <cellStyle name="SAPBEXstdItem 4 2 2 4 4" xfId="8254"/>
    <cellStyle name="SAPBEXstdItem 4 2 2 4 4 2" xfId="22251"/>
    <cellStyle name="SAPBEXstdItem 4 2 2 4 5" xfId="15410"/>
    <cellStyle name="SAPBEXstdItem 4 2 2 4 5 2" xfId="25816"/>
    <cellStyle name="SAPBEXstdItem 4 2 2 4 6" xfId="20014"/>
    <cellStyle name="SAPBEXstdItem 4 2 2 5" xfId="4143"/>
    <cellStyle name="SAPBEXstdItem 4 2 2 5 2" xfId="20256"/>
    <cellStyle name="SAPBEXstdItem 4 2 2 6" xfId="19305"/>
    <cellStyle name="SAPBEXstdItem 4 2 2 7" xfId="28387"/>
    <cellStyle name="SAPBEXstdItem 4 2 3" xfId="2208"/>
    <cellStyle name="SAPBEXstdItem 4 2 3 2" xfId="2993"/>
    <cellStyle name="SAPBEXstdItem 4 2 3 2 2" xfId="7580"/>
    <cellStyle name="SAPBEXstdItem 4 2 3 2 2 2" xfId="14747"/>
    <cellStyle name="SAPBEXstdItem 4 2 3 2 2 2 2" xfId="25439"/>
    <cellStyle name="SAPBEXstdItem 4 2 3 2 2 3" xfId="21706"/>
    <cellStyle name="SAPBEXstdItem 4 2 3 2 3" xfId="9760"/>
    <cellStyle name="SAPBEXstdItem 4 2 3 2 3 2" xfId="16405"/>
    <cellStyle name="SAPBEXstdItem 4 2 3 2 3 2 2" xfId="26503"/>
    <cellStyle name="SAPBEXstdItem 4 2 3 2 3 3" xfId="22964"/>
    <cellStyle name="SAPBEXstdItem 4 2 3 2 4" xfId="11709"/>
    <cellStyle name="SAPBEXstdItem 4 2 3 2 4 2" xfId="18036"/>
    <cellStyle name="SAPBEXstdItem 4 2 3 2 4 2 2" xfId="27519"/>
    <cellStyle name="SAPBEXstdItem 4 2 3 2 4 3" xfId="23940"/>
    <cellStyle name="SAPBEXstdItem 4 2 3 2 5" xfId="5279"/>
    <cellStyle name="SAPBEXstdItem 4 2 3 2 5 2" xfId="20798"/>
    <cellStyle name="SAPBEXstdItem 4 2 3 2 6" xfId="12844"/>
    <cellStyle name="SAPBEXstdItem 4 2 3 2 6 2" xfId="24605"/>
    <cellStyle name="SAPBEXstdItem 4 2 3 2 7" xfId="19646"/>
    <cellStyle name="SAPBEXstdItem 4 2 3 3" xfId="3525"/>
    <cellStyle name="SAPBEXstdItem 4 2 3 3 2" xfId="10280"/>
    <cellStyle name="SAPBEXstdItem 4 2 3 3 2 2" xfId="16762"/>
    <cellStyle name="SAPBEXstdItem 4 2 3 3 2 2 2" xfId="26784"/>
    <cellStyle name="SAPBEXstdItem 4 2 3 3 2 3" xfId="23238"/>
    <cellStyle name="SAPBEXstdItem 4 2 3 3 3" xfId="12210"/>
    <cellStyle name="SAPBEXstdItem 4 2 3 3 3 2" xfId="18534"/>
    <cellStyle name="SAPBEXstdItem 4 2 3 3 3 2 2" xfId="27795"/>
    <cellStyle name="SAPBEXstdItem 4 2 3 3 3 3" xfId="24209"/>
    <cellStyle name="SAPBEXstdItem 4 2 3 3 4" xfId="8101"/>
    <cellStyle name="SAPBEXstdItem 4 2 3 3 4 2" xfId="22100"/>
    <cellStyle name="SAPBEXstdItem 4 2 3 3 5" xfId="15258"/>
    <cellStyle name="SAPBEXstdItem 4 2 3 3 5 2" xfId="25715"/>
    <cellStyle name="SAPBEXstdItem 4 2 3 3 6" xfId="19915"/>
    <cellStyle name="SAPBEXstdItem 4 2 3 4" xfId="6805"/>
    <cellStyle name="SAPBEXstdItem 4 2 3 4 2" xfId="13980"/>
    <cellStyle name="SAPBEXstdItem 4 2 3 4 2 2" xfId="25055"/>
    <cellStyle name="SAPBEXstdItem 4 2 3 4 3" xfId="21299"/>
    <cellStyle name="SAPBEXstdItem 4 2 3 5" xfId="8988"/>
    <cellStyle name="SAPBEXstdItem 4 2 3 5 2" xfId="15913"/>
    <cellStyle name="SAPBEXstdItem 4 2 3 5 2 2" xfId="26116"/>
    <cellStyle name="SAPBEXstdItem 4 2 3 5 3" xfId="22602"/>
    <cellStyle name="SAPBEXstdItem 4 2 3 6" xfId="11079"/>
    <cellStyle name="SAPBEXstdItem 4 2 3 6 2" xfId="17408"/>
    <cellStyle name="SAPBEXstdItem 4 2 3 6 2 2" xfId="27137"/>
    <cellStyle name="SAPBEXstdItem 4 2 3 6 3" xfId="23583"/>
    <cellStyle name="SAPBEXstdItem 4 2 3 7" xfId="4531"/>
    <cellStyle name="SAPBEXstdItem 4 2 3 7 2" xfId="20564"/>
    <cellStyle name="SAPBEXstdItem 4 2 3 8" xfId="5296"/>
    <cellStyle name="SAPBEXstdItem 4 2 3 8 2" xfId="20813"/>
    <cellStyle name="SAPBEXstdItem 4 2 4" xfId="2723"/>
    <cellStyle name="SAPBEXstdItem 4 2 4 2" xfId="9502"/>
    <cellStyle name="SAPBEXstdItem 4 2 4 2 2" xfId="16153"/>
    <cellStyle name="SAPBEXstdItem 4 2 4 2 2 2" xfId="26292"/>
    <cellStyle name="SAPBEXstdItem 4 2 4 2 3" xfId="22768"/>
    <cellStyle name="SAPBEXstdItem 4 2 4 3" xfId="11462"/>
    <cellStyle name="SAPBEXstdItem 4 2 4 3 2" xfId="17790"/>
    <cellStyle name="SAPBEXstdItem 4 2 4 3 2 2" xfId="27311"/>
    <cellStyle name="SAPBEXstdItem 4 2 4 3 3" xfId="23747"/>
    <cellStyle name="SAPBEXstdItem 4 2 4 4" xfId="7321"/>
    <cellStyle name="SAPBEXstdItem 4 2 4 4 2" xfId="21480"/>
    <cellStyle name="SAPBEXstdItem 4 2 4 5" xfId="14494"/>
    <cellStyle name="SAPBEXstdItem 4 2 4 5 2" xfId="25230"/>
    <cellStyle name="SAPBEXstdItem 4 2 4 6" xfId="19452"/>
    <cellStyle name="SAPBEXstdItem 4 2 5" xfId="28144"/>
    <cellStyle name="SAPBEXstdItem 4 3" xfId="1805"/>
    <cellStyle name="SAPBEXstdItem 4 3 2" xfId="2077"/>
    <cellStyle name="SAPBEXstdItem 4 3 2 2" xfId="3426"/>
    <cellStyle name="SAPBEXstdItem 4 3 2 2 2" xfId="10181"/>
    <cellStyle name="SAPBEXstdItem 4 3 2 2 2 2" xfId="16704"/>
    <cellStyle name="SAPBEXstdItem 4 3 2 2 2 2 2" xfId="26732"/>
    <cellStyle name="SAPBEXstdItem 4 3 2 2 2 3" xfId="23190"/>
    <cellStyle name="SAPBEXstdItem 4 3 2 2 3" xfId="12111"/>
    <cellStyle name="SAPBEXstdItem 4 3 2 2 3 2" xfId="18436"/>
    <cellStyle name="SAPBEXstdItem 4 3 2 2 3 2 2" xfId="27744"/>
    <cellStyle name="SAPBEXstdItem 4 3 2 2 3 3" xfId="24162"/>
    <cellStyle name="SAPBEXstdItem 4 3 2 2 4" xfId="8002"/>
    <cellStyle name="SAPBEXstdItem 4 3 2 2 4 2" xfId="22006"/>
    <cellStyle name="SAPBEXstdItem 4 3 2 2 5" xfId="15160"/>
    <cellStyle name="SAPBEXstdItem 4 3 2 2 5 2" xfId="25664"/>
    <cellStyle name="SAPBEXstdItem 4 3 2 2 6" xfId="19868"/>
    <cellStyle name="SAPBEXstdItem 4 3 2 3" xfId="3899"/>
    <cellStyle name="SAPBEXstdItem 4 3 2 3 2" xfId="10654"/>
    <cellStyle name="SAPBEXstdItem 4 3 2 3 2 2" xfId="17027"/>
    <cellStyle name="SAPBEXstdItem 4 3 2 3 2 2 2" xfId="27004"/>
    <cellStyle name="SAPBEXstdItem 4 3 2 3 2 3" xfId="23456"/>
    <cellStyle name="SAPBEXstdItem 4 3 2 3 3" xfId="12584"/>
    <cellStyle name="SAPBEXstdItem 4 3 2 3 3 2" xfId="18907"/>
    <cellStyle name="SAPBEXstdItem 4 3 2 3 3 2 2" xfId="28014"/>
    <cellStyle name="SAPBEXstdItem 4 3 2 3 3 3" xfId="24426"/>
    <cellStyle name="SAPBEXstdItem 4 3 2 3 4" xfId="8425"/>
    <cellStyle name="SAPBEXstdItem 4 3 2 3 4 2" xfId="22416"/>
    <cellStyle name="SAPBEXstdItem 4 3 2 3 5" xfId="15631"/>
    <cellStyle name="SAPBEXstdItem 4 3 2 3 5 2" xfId="25934"/>
    <cellStyle name="SAPBEXstdItem 4 3 2 3 6" xfId="20132"/>
    <cellStyle name="SAPBEXstdItem 4 3 2 4" xfId="6674"/>
    <cellStyle name="SAPBEXstdItem 4 3 2 4 2" xfId="13851"/>
    <cellStyle name="SAPBEXstdItem 4 3 2 4 2 2" xfId="24981"/>
    <cellStyle name="SAPBEXstdItem 4 3 2 4 3" xfId="21227"/>
    <cellStyle name="SAPBEXstdItem 4 3 2 5" xfId="8857"/>
    <cellStyle name="SAPBEXstdItem 4 3 2 5 2" xfId="15817"/>
    <cellStyle name="SAPBEXstdItem 4 3 2 5 2 2" xfId="26040"/>
    <cellStyle name="SAPBEXstdItem 4 3 2 5 3" xfId="22528"/>
    <cellStyle name="SAPBEXstdItem 4 3 2 6" xfId="10971"/>
    <cellStyle name="SAPBEXstdItem 4 3 2 6 2" xfId="17302"/>
    <cellStyle name="SAPBEXstdItem 4 3 2 6 2 2" xfId="27065"/>
    <cellStyle name="SAPBEXstdItem 4 3 2 6 3" xfId="23513"/>
    <cellStyle name="SAPBEXstdItem 4 3 2 7" xfId="12749"/>
    <cellStyle name="SAPBEXstdItem 4 3 2 7 2" xfId="24530"/>
    <cellStyle name="SAPBEXstdItem 4 3 2 8" xfId="19344"/>
    <cellStyle name="SAPBEXstdItem 4 3 3" xfId="3163"/>
    <cellStyle name="SAPBEXstdItem 4 3 3 2" xfId="9929"/>
    <cellStyle name="SAPBEXstdItem 4 3 3 2 2" xfId="16528"/>
    <cellStyle name="SAPBEXstdItem 4 3 3 2 2 2" xfId="26595"/>
    <cellStyle name="SAPBEXstdItem 4 3 3 2 3" xfId="23053"/>
    <cellStyle name="SAPBEXstdItem 4 3 3 3" xfId="11866"/>
    <cellStyle name="SAPBEXstdItem 4 3 3 3 2" xfId="18191"/>
    <cellStyle name="SAPBEXstdItem 4 3 3 3 2 2" xfId="27609"/>
    <cellStyle name="SAPBEXstdItem 4 3 3 3 3" xfId="24027"/>
    <cellStyle name="SAPBEXstdItem 4 3 3 4" xfId="7750"/>
    <cellStyle name="SAPBEXstdItem 4 3 3 4 2" xfId="21802"/>
    <cellStyle name="SAPBEXstdItem 4 3 3 5" xfId="14914"/>
    <cellStyle name="SAPBEXstdItem 4 3 3 5 2" xfId="25529"/>
    <cellStyle name="SAPBEXstdItem 4 3 3 6" xfId="19733"/>
    <cellStyle name="SAPBEXstdItem 4 3 4" xfId="3656"/>
    <cellStyle name="SAPBEXstdItem 4 3 4 2" xfId="10411"/>
    <cellStyle name="SAPBEXstdItem 4 3 4 2 2" xfId="16859"/>
    <cellStyle name="SAPBEXstdItem 4 3 4 2 2 2" xfId="26869"/>
    <cellStyle name="SAPBEXstdItem 4 3 4 2 3" xfId="23321"/>
    <cellStyle name="SAPBEXstdItem 4 3 4 3" xfId="12341"/>
    <cellStyle name="SAPBEXstdItem 4 3 4 3 2" xfId="18664"/>
    <cellStyle name="SAPBEXstdItem 4 3 4 3 2 2" xfId="27879"/>
    <cellStyle name="SAPBEXstdItem 4 3 4 3 3" xfId="24291"/>
    <cellStyle name="SAPBEXstdItem 4 3 4 4" xfId="8232"/>
    <cellStyle name="SAPBEXstdItem 4 3 4 4 2" xfId="22229"/>
    <cellStyle name="SAPBEXstdItem 4 3 4 5" xfId="15388"/>
    <cellStyle name="SAPBEXstdItem 4 3 4 5 2" xfId="25799"/>
    <cellStyle name="SAPBEXstdItem 4 3 4 6" xfId="19997"/>
    <cellStyle name="SAPBEXstdItem 4 3 5" xfId="3996"/>
    <cellStyle name="SAPBEXstdItem 4 3 5 2" xfId="20168"/>
    <cellStyle name="SAPBEXstdItem 4 3 6" xfId="19288"/>
    <cellStyle name="SAPBEXstdItem 4 3 7" xfId="28369"/>
    <cellStyle name="SAPBEXstdItem 4 4" xfId="1683"/>
    <cellStyle name="SAPBEXstdItem 4 4 2" xfId="2066"/>
    <cellStyle name="SAPBEXstdItem 4 4 2 2" xfId="3341"/>
    <cellStyle name="SAPBEXstdItem 4 4 2 2 2" xfId="10096"/>
    <cellStyle name="SAPBEXstdItem 4 4 2 2 2 2" xfId="16642"/>
    <cellStyle name="SAPBEXstdItem 4 4 2 2 2 2 2" xfId="26682"/>
    <cellStyle name="SAPBEXstdItem 4 4 2 2 2 3" xfId="23140"/>
    <cellStyle name="SAPBEXstdItem 4 4 2 2 3" xfId="12026"/>
    <cellStyle name="SAPBEXstdItem 4 4 2 2 3 2" xfId="18351"/>
    <cellStyle name="SAPBEXstdItem 4 4 2 2 3 2 2" xfId="27694"/>
    <cellStyle name="SAPBEXstdItem 4 4 2 2 3 3" xfId="24112"/>
    <cellStyle name="SAPBEXstdItem 4 4 2 2 4" xfId="7917"/>
    <cellStyle name="SAPBEXstdItem 4 4 2 2 4 2" xfId="21921"/>
    <cellStyle name="SAPBEXstdItem 4 4 2 2 5" xfId="15075"/>
    <cellStyle name="SAPBEXstdItem 4 4 2 2 5 2" xfId="25614"/>
    <cellStyle name="SAPBEXstdItem 4 4 2 2 6" xfId="19818"/>
    <cellStyle name="SAPBEXstdItem 4 4 2 3" xfId="3814"/>
    <cellStyle name="SAPBEXstdItem 4 4 2 3 2" xfId="10569"/>
    <cellStyle name="SAPBEXstdItem 4 4 2 3 2 2" xfId="16965"/>
    <cellStyle name="SAPBEXstdItem 4 4 2 3 2 2 2" xfId="26954"/>
    <cellStyle name="SAPBEXstdItem 4 4 2 3 2 3" xfId="23406"/>
    <cellStyle name="SAPBEXstdItem 4 4 2 3 3" xfId="12499"/>
    <cellStyle name="SAPBEXstdItem 4 4 2 3 3 2" xfId="18822"/>
    <cellStyle name="SAPBEXstdItem 4 4 2 3 3 2 2" xfId="27964"/>
    <cellStyle name="SAPBEXstdItem 4 4 2 3 3 3" xfId="24376"/>
    <cellStyle name="SAPBEXstdItem 4 4 2 3 4" xfId="8368"/>
    <cellStyle name="SAPBEXstdItem 4 4 2 3 4 2" xfId="22362"/>
    <cellStyle name="SAPBEXstdItem 4 4 2 3 5" xfId="15546"/>
    <cellStyle name="SAPBEXstdItem 4 4 2 3 5 2" xfId="25884"/>
    <cellStyle name="SAPBEXstdItem 4 4 2 3 6" xfId="20082"/>
    <cellStyle name="SAPBEXstdItem 4 4 2 4" xfId="6663"/>
    <cellStyle name="SAPBEXstdItem 4 4 2 4 2" xfId="13841"/>
    <cellStyle name="SAPBEXstdItem 4 4 2 4 2 2" xfId="24976"/>
    <cellStyle name="SAPBEXstdItem 4 4 2 4 3" xfId="21224"/>
    <cellStyle name="SAPBEXstdItem 4 4 2 5" xfId="8846"/>
    <cellStyle name="SAPBEXstdItem 4 4 2 5 2" xfId="15810"/>
    <cellStyle name="SAPBEXstdItem 4 4 2 5 2 2" xfId="26034"/>
    <cellStyle name="SAPBEXstdItem 4 4 2 5 3" xfId="22524"/>
    <cellStyle name="SAPBEXstdItem 4 4 2 6" xfId="10960"/>
    <cellStyle name="SAPBEXstdItem 4 4 2 6 2" xfId="17292"/>
    <cellStyle name="SAPBEXstdItem 4 4 2 6 2 2" xfId="27060"/>
    <cellStyle name="SAPBEXstdItem 4 4 2 6 3" xfId="23510"/>
    <cellStyle name="SAPBEXstdItem 4 4 2 7" xfId="12742"/>
    <cellStyle name="SAPBEXstdItem 4 4 2 7 2" xfId="24524"/>
    <cellStyle name="SAPBEXstdItem 4 4 2 8" xfId="19341"/>
    <cellStyle name="SAPBEXstdItem 4 4 3" xfId="3078"/>
    <cellStyle name="SAPBEXstdItem 4 4 3 2" xfId="9844"/>
    <cellStyle name="SAPBEXstdItem 4 4 3 2 2" xfId="16466"/>
    <cellStyle name="SAPBEXstdItem 4 4 3 2 2 2" xfId="26545"/>
    <cellStyle name="SAPBEXstdItem 4 4 3 2 3" xfId="23003"/>
    <cellStyle name="SAPBEXstdItem 4 4 3 3" xfId="11781"/>
    <cellStyle name="SAPBEXstdItem 4 4 3 3 2" xfId="18106"/>
    <cellStyle name="SAPBEXstdItem 4 4 3 3 2 2" xfId="27559"/>
    <cellStyle name="SAPBEXstdItem 4 4 3 3 3" xfId="23977"/>
    <cellStyle name="SAPBEXstdItem 4 4 3 4" xfId="7665"/>
    <cellStyle name="SAPBEXstdItem 4 4 3 4 2" xfId="21752"/>
    <cellStyle name="SAPBEXstdItem 4 4 3 5" xfId="14829"/>
    <cellStyle name="SAPBEXstdItem 4 4 3 5 2" xfId="25479"/>
    <cellStyle name="SAPBEXstdItem 4 4 3 6" xfId="19683"/>
    <cellStyle name="SAPBEXstdItem 4 4 4" xfId="3583"/>
    <cellStyle name="SAPBEXstdItem 4 4 4 2" xfId="10338"/>
    <cellStyle name="SAPBEXstdItem 4 4 4 2 2" xfId="16809"/>
    <cellStyle name="SAPBEXstdItem 4 4 4 2 2 2" xfId="26819"/>
    <cellStyle name="SAPBEXstdItem 4 4 4 2 3" xfId="23271"/>
    <cellStyle name="SAPBEXstdItem 4 4 4 3" xfId="12268"/>
    <cellStyle name="SAPBEXstdItem 4 4 4 3 2" xfId="18591"/>
    <cellStyle name="SAPBEXstdItem 4 4 4 3 2 2" xfId="27829"/>
    <cellStyle name="SAPBEXstdItem 4 4 4 3 3" xfId="24241"/>
    <cellStyle name="SAPBEXstdItem 4 4 4 4" xfId="8159"/>
    <cellStyle name="SAPBEXstdItem 4 4 4 4 2" xfId="22156"/>
    <cellStyle name="SAPBEXstdItem 4 4 4 5" xfId="15315"/>
    <cellStyle name="SAPBEXstdItem 4 4 4 5 2" xfId="25749"/>
    <cellStyle name="SAPBEXstdItem 4 4 4 6" xfId="19947"/>
    <cellStyle name="SAPBEXstdItem 4 4 5" xfId="4107"/>
    <cellStyle name="SAPBEXstdItem 4 4 5 2" xfId="20240"/>
    <cellStyle name="SAPBEXstdItem 4 4 6" xfId="19238"/>
    <cellStyle name="SAPBEXstdItem 4 4 7" xfId="28307"/>
    <cellStyle name="SAPBEXstdItem 4 5" xfId="2364"/>
    <cellStyle name="SAPBEXstdItem 4 5 2" xfId="2976"/>
    <cellStyle name="SAPBEXstdItem 4 5 2 2" xfId="7563"/>
    <cellStyle name="SAPBEXstdItem 4 5 2 2 2" xfId="14730"/>
    <cellStyle name="SAPBEXstdItem 4 5 2 2 2 2" xfId="25422"/>
    <cellStyle name="SAPBEXstdItem 4 5 2 2 3" xfId="21689"/>
    <cellStyle name="SAPBEXstdItem 4 5 2 3" xfId="9743"/>
    <cellStyle name="SAPBEXstdItem 4 5 2 3 2" xfId="16388"/>
    <cellStyle name="SAPBEXstdItem 4 5 2 3 2 2" xfId="26486"/>
    <cellStyle name="SAPBEXstdItem 4 5 2 3 3" xfId="22947"/>
    <cellStyle name="SAPBEXstdItem 4 5 2 4" xfId="11692"/>
    <cellStyle name="SAPBEXstdItem 4 5 2 4 2" xfId="18019"/>
    <cellStyle name="SAPBEXstdItem 4 5 2 4 2 2" xfId="27502"/>
    <cellStyle name="SAPBEXstdItem 4 5 2 4 3" xfId="23923"/>
    <cellStyle name="SAPBEXstdItem 4 5 2 5" xfId="5397"/>
    <cellStyle name="SAPBEXstdItem 4 5 2 5 2" xfId="20871"/>
    <cellStyle name="SAPBEXstdItem 4 5 2 6" xfId="12913"/>
    <cellStyle name="SAPBEXstdItem 4 5 2 6 2" xfId="24653"/>
    <cellStyle name="SAPBEXstdItem 4 5 2 7" xfId="19629"/>
    <cellStyle name="SAPBEXstdItem 4 5 3" xfId="3508"/>
    <cellStyle name="SAPBEXstdItem 4 5 3 2" xfId="10263"/>
    <cellStyle name="SAPBEXstdItem 4 5 3 2 2" xfId="16745"/>
    <cellStyle name="SAPBEXstdItem 4 5 3 2 2 2" xfId="26767"/>
    <cellStyle name="SAPBEXstdItem 4 5 3 2 3" xfId="23221"/>
    <cellStyle name="SAPBEXstdItem 4 5 3 3" xfId="12193"/>
    <cellStyle name="SAPBEXstdItem 4 5 3 3 2" xfId="18517"/>
    <cellStyle name="SAPBEXstdItem 4 5 3 3 2 2" xfId="27778"/>
    <cellStyle name="SAPBEXstdItem 4 5 3 3 3" xfId="24192"/>
    <cellStyle name="SAPBEXstdItem 4 5 3 4" xfId="8084"/>
    <cellStyle name="SAPBEXstdItem 4 5 3 4 2" xfId="22083"/>
    <cellStyle name="SAPBEXstdItem 4 5 3 5" xfId="15241"/>
    <cellStyle name="SAPBEXstdItem 4 5 3 5 2" xfId="25698"/>
    <cellStyle name="SAPBEXstdItem 4 5 3 6" xfId="19898"/>
    <cellStyle name="SAPBEXstdItem 4 5 4" xfId="6961"/>
    <cellStyle name="SAPBEXstdItem 4 5 4 2" xfId="14135"/>
    <cellStyle name="SAPBEXstdItem 4 5 4 2 2" xfId="25102"/>
    <cellStyle name="SAPBEXstdItem 4 5 4 3" xfId="21344"/>
    <cellStyle name="SAPBEXstdItem 4 5 5" xfId="9144"/>
    <cellStyle name="SAPBEXstdItem 4 5 5 2" xfId="15982"/>
    <cellStyle name="SAPBEXstdItem 4 5 5 2 2" xfId="26164"/>
    <cellStyle name="SAPBEXstdItem 4 5 5 3" xfId="22648"/>
    <cellStyle name="SAPBEXstdItem 4 5 6" xfId="11168"/>
    <cellStyle name="SAPBEXstdItem 4 5 6 2" xfId="17497"/>
    <cellStyle name="SAPBEXstdItem 4 5 6 2 2" xfId="27184"/>
    <cellStyle name="SAPBEXstdItem 4 5 6 3" xfId="23628"/>
    <cellStyle name="SAPBEXstdItem 4 5 7" xfId="4503"/>
    <cellStyle name="SAPBEXstdItem 4 5 7 2" xfId="20539"/>
    <cellStyle name="SAPBEXstdItem 4 5 8" xfId="5285"/>
    <cellStyle name="SAPBEXstdItem 4 5 8 2" xfId="20804"/>
    <cellStyle name="SAPBEXstdItem 4 6" xfId="2671"/>
    <cellStyle name="SAPBEXstdItem 4 6 2" xfId="9450"/>
    <cellStyle name="SAPBEXstdItem 4 6 2 2" xfId="16101"/>
    <cellStyle name="SAPBEXstdItem 4 6 2 2 2" xfId="26253"/>
    <cellStyle name="SAPBEXstdItem 4 6 2 3" xfId="22734"/>
    <cellStyle name="SAPBEXstdItem 4 6 3" xfId="11410"/>
    <cellStyle name="SAPBEXstdItem 4 6 3 2" xfId="17738"/>
    <cellStyle name="SAPBEXstdItem 4 6 3 2 2" xfId="27272"/>
    <cellStyle name="SAPBEXstdItem 4 6 3 3" xfId="23713"/>
    <cellStyle name="SAPBEXstdItem 4 6 4" xfId="7269"/>
    <cellStyle name="SAPBEXstdItem 4 6 4 2" xfId="21433"/>
    <cellStyle name="SAPBEXstdItem 4 6 5" xfId="14442"/>
    <cellStyle name="SAPBEXstdItem 4 6 5 2" xfId="25191"/>
    <cellStyle name="SAPBEXstdItem 4 6 6" xfId="19418"/>
    <cellStyle name="SAPBEXstdItem 4 7" xfId="28097"/>
    <cellStyle name="SAPBEXstdItem 5" xfId="46"/>
    <cellStyle name="SAPBEXstdItem 5 2" xfId="1819"/>
    <cellStyle name="SAPBEXstdItem 5 2 2" xfId="1447"/>
    <cellStyle name="SAPBEXstdItem 5 2 2 2" xfId="3435"/>
    <cellStyle name="SAPBEXstdItem 5 2 2 2 2" xfId="10190"/>
    <cellStyle name="SAPBEXstdItem 5 2 2 2 2 2" xfId="16709"/>
    <cellStyle name="SAPBEXstdItem 5 2 2 2 2 2 2" xfId="26736"/>
    <cellStyle name="SAPBEXstdItem 5 2 2 2 2 3" xfId="23194"/>
    <cellStyle name="SAPBEXstdItem 5 2 2 2 3" xfId="12120"/>
    <cellStyle name="SAPBEXstdItem 5 2 2 2 3 2" xfId="18445"/>
    <cellStyle name="SAPBEXstdItem 5 2 2 2 3 2 2" xfId="27748"/>
    <cellStyle name="SAPBEXstdItem 5 2 2 2 3 3" xfId="24166"/>
    <cellStyle name="SAPBEXstdItem 5 2 2 2 4" xfId="8011"/>
    <cellStyle name="SAPBEXstdItem 5 2 2 2 4 2" xfId="22015"/>
    <cellStyle name="SAPBEXstdItem 5 2 2 2 5" xfId="15169"/>
    <cellStyle name="SAPBEXstdItem 5 2 2 2 5 2" xfId="25668"/>
    <cellStyle name="SAPBEXstdItem 5 2 2 2 6" xfId="19872"/>
    <cellStyle name="SAPBEXstdItem 5 2 2 3" xfId="3908"/>
    <cellStyle name="SAPBEXstdItem 5 2 2 3 2" xfId="10663"/>
    <cellStyle name="SAPBEXstdItem 5 2 2 3 2 2" xfId="17032"/>
    <cellStyle name="SAPBEXstdItem 5 2 2 3 2 2 2" xfId="27008"/>
    <cellStyle name="SAPBEXstdItem 5 2 2 3 2 3" xfId="23460"/>
    <cellStyle name="SAPBEXstdItem 5 2 2 3 3" xfId="12593"/>
    <cellStyle name="SAPBEXstdItem 5 2 2 3 3 2" xfId="18916"/>
    <cellStyle name="SAPBEXstdItem 5 2 2 3 3 2 2" xfId="28018"/>
    <cellStyle name="SAPBEXstdItem 5 2 2 3 3 3" xfId="24430"/>
    <cellStyle name="SAPBEXstdItem 5 2 2 3 4" xfId="8429"/>
    <cellStyle name="SAPBEXstdItem 5 2 2 3 4 2" xfId="22420"/>
    <cellStyle name="SAPBEXstdItem 5 2 2 3 5" xfId="15640"/>
    <cellStyle name="SAPBEXstdItem 5 2 2 3 5 2" xfId="25938"/>
    <cellStyle name="SAPBEXstdItem 5 2 2 3 6" xfId="20136"/>
    <cellStyle name="SAPBEXstdItem 5 2 2 4" xfId="6226"/>
    <cellStyle name="SAPBEXstdItem 5 2 2 4 2" xfId="13462"/>
    <cellStyle name="SAPBEXstdItem 5 2 2 4 2 2" xfId="24894"/>
    <cellStyle name="SAPBEXstdItem 5 2 2 4 3" xfId="21144"/>
    <cellStyle name="SAPBEXstdItem 5 2 2 5" xfId="8495"/>
    <cellStyle name="SAPBEXstdItem 5 2 2 5 2" xfId="15712"/>
    <cellStyle name="SAPBEXstdItem 5 2 2 5 2 2" xfId="25968"/>
    <cellStyle name="SAPBEXstdItem 5 2 2 5 3" xfId="22461"/>
    <cellStyle name="SAPBEXstdItem 5 2 2 6" xfId="5743"/>
    <cellStyle name="SAPBEXstdItem 5 2 2 6 2" xfId="13064"/>
    <cellStyle name="SAPBEXstdItem 5 2 2 6 2 2" xfId="24724"/>
    <cellStyle name="SAPBEXstdItem 5 2 2 6 3" xfId="20975"/>
    <cellStyle name="SAPBEXstdItem 5 2 2 7" xfId="12676"/>
    <cellStyle name="SAPBEXstdItem 5 2 2 7 2" xfId="24470"/>
    <cellStyle name="SAPBEXstdItem 5 2 2 8" xfId="19153"/>
    <cellStyle name="SAPBEXstdItem 5 2 3" xfId="3175"/>
    <cellStyle name="SAPBEXstdItem 5 2 3 2" xfId="9938"/>
    <cellStyle name="SAPBEXstdItem 5 2 3 2 2" xfId="16533"/>
    <cellStyle name="SAPBEXstdItem 5 2 3 2 2 2" xfId="26599"/>
    <cellStyle name="SAPBEXstdItem 5 2 3 2 3" xfId="23057"/>
    <cellStyle name="SAPBEXstdItem 5 2 3 3" xfId="11875"/>
    <cellStyle name="SAPBEXstdItem 5 2 3 3 2" xfId="18200"/>
    <cellStyle name="SAPBEXstdItem 5 2 3 3 2 2" xfId="27613"/>
    <cellStyle name="SAPBEXstdItem 5 2 3 3 3" xfId="24031"/>
    <cellStyle name="SAPBEXstdItem 5 2 3 4" xfId="7760"/>
    <cellStyle name="SAPBEXstdItem 5 2 3 4 2" xfId="21806"/>
    <cellStyle name="SAPBEXstdItem 5 2 3 5" xfId="14923"/>
    <cellStyle name="SAPBEXstdItem 5 2 3 5 2" xfId="25533"/>
    <cellStyle name="SAPBEXstdItem 5 2 3 6" xfId="19737"/>
    <cellStyle name="SAPBEXstdItem 5 2 4" xfId="3664"/>
    <cellStyle name="SAPBEXstdItem 5 2 4 2" xfId="10419"/>
    <cellStyle name="SAPBEXstdItem 5 2 4 2 2" xfId="16863"/>
    <cellStyle name="SAPBEXstdItem 5 2 4 2 2 2" xfId="26873"/>
    <cellStyle name="SAPBEXstdItem 5 2 4 2 3" xfId="23325"/>
    <cellStyle name="SAPBEXstdItem 5 2 4 3" xfId="12349"/>
    <cellStyle name="SAPBEXstdItem 5 2 4 3 2" xfId="18672"/>
    <cellStyle name="SAPBEXstdItem 5 2 4 3 2 2" xfId="27883"/>
    <cellStyle name="SAPBEXstdItem 5 2 4 3 3" xfId="24295"/>
    <cellStyle name="SAPBEXstdItem 5 2 4 4" xfId="8240"/>
    <cellStyle name="SAPBEXstdItem 5 2 4 4 2" xfId="22237"/>
    <cellStyle name="SAPBEXstdItem 5 2 4 5" xfId="15396"/>
    <cellStyle name="SAPBEXstdItem 5 2 4 5 2" xfId="25803"/>
    <cellStyle name="SAPBEXstdItem 5 2 4 6" xfId="20001"/>
    <cellStyle name="SAPBEXstdItem 5 2 5" xfId="4164"/>
    <cellStyle name="SAPBEXstdItem 5 2 5 2" xfId="20261"/>
    <cellStyle name="SAPBEXstdItem 5 2 6" xfId="19292"/>
    <cellStyle name="SAPBEXstdItem 5 2 7" xfId="28374"/>
    <cellStyle name="SAPBEXstdItem 5 3" xfId="2282"/>
    <cellStyle name="SAPBEXstdItem 5 3 2" xfId="2980"/>
    <cellStyle name="SAPBEXstdItem 5 3 2 2" xfId="7567"/>
    <cellStyle name="SAPBEXstdItem 5 3 2 2 2" xfId="14734"/>
    <cellStyle name="SAPBEXstdItem 5 3 2 2 2 2" xfId="25426"/>
    <cellStyle name="SAPBEXstdItem 5 3 2 2 3" xfId="21693"/>
    <cellStyle name="SAPBEXstdItem 5 3 2 3" xfId="9747"/>
    <cellStyle name="SAPBEXstdItem 5 3 2 3 2" xfId="16392"/>
    <cellStyle name="SAPBEXstdItem 5 3 2 3 2 2" xfId="26490"/>
    <cellStyle name="SAPBEXstdItem 5 3 2 3 3" xfId="22951"/>
    <cellStyle name="SAPBEXstdItem 5 3 2 4" xfId="11696"/>
    <cellStyle name="SAPBEXstdItem 5 3 2 4 2" xfId="18023"/>
    <cellStyle name="SAPBEXstdItem 5 3 2 4 2 2" xfId="27506"/>
    <cellStyle name="SAPBEXstdItem 5 3 2 4 3" xfId="23927"/>
    <cellStyle name="SAPBEXstdItem 5 3 2 5" xfId="5335"/>
    <cellStyle name="SAPBEXstdItem 5 3 2 5 2" xfId="20835"/>
    <cellStyle name="SAPBEXstdItem 5 3 2 6" xfId="12880"/>
    <cellStyle name="SAPBEXstdItem 5 3 2 6 2" xfId="24627"/>
    <cellStyle name="SAPBEXstdItem 5 3 2 7" xfId="19633"/>
    <cellStyle name="SAPBEXstdItem 5 3 3" xfId="3512"/>
    <cellStyle name="SAPBEXstdItem 5 3 3 2" xfId="10267"/>
    <cellStyle name="SAPBEXstdItem 5 3 3 2 2" xfId="16749"/>
    <cellStyle name="SAPBEXstdItem 5 3 3 2 2 2" xfId="26771"/>
    <cellStyle name="SAPBEXstdItem 5 3 3 2 3" xfId="23225"/>
    <cellStyle name="SAPBEXstdItem 5 3 3 3" xfId="12197"/>
    <cellStyle name="SAPBEXstdItem 5 3 3 3 2" xfId="18521"/>
    <cellStyle name="SAPBEXstdItem 5 3 3 3 2 2" xfId="27782"/>
    <cellStyle name="SAPBEXstdItem 5 3 3 3 3" xfId="24196"/>
    <cellStyle name="SAPBEXstdItem 5 3 3 4" xfId="8088"/>
    <cellStyle name="SAPBEXstdItem 5 3 3 4 2" xfId="22087"/>
    <cellStyle name="SAPBEXstdItem 5 3 3 5" xfId="15245"/>
    <cellStyle name="SAPBEXstdItem 5 3 3 5 2" xfId="25702"/>
    <cellStyle name="SAPBEXstdItem 5 3 3 6" xfId="19902"/>
    <cellStyle name="SAPBEXstdItem 5 3 4" xfId="6879"/>
    <cellStyle name="SAPBEXstdItem 5 3 4 2" xfId="14053"/>
    <cellStyle name="SAPBEXstdItem 5 3 4 2 2" xfId="25076"/>
    <cellStyle name="SAPBEXstdItem 5 3 4 3" xfId="21318"/>
    <cellStyle name="SAPBEXstdItem 5 3 5" xfId="9062"/>
    <cellStyle name="SAPBEXstdItem 5 3 5 2" xfId="15949"/>
    <cellStyle name="SAPBEXstdItem 5 3 5 2 2" xfId="26138"/>
    <cellStyle name="SAPBEXstdItem 5 3 5 3" xfId="22622"/>
    <cellStyle name="SAPBEXstdItem 5 3 6" xfId="11123"/>
    <cellStyle name="SAPBEXstdItem 5 3 6 2" xfId="17452"/>
    <cellStyle name="SAPBEXstdItem 5 3 6 2 2" xfId="27158"/>
    <cellStyle name="SAPBEXstdItem 5 3 6 3" xfId="23602"/>
    <cellStyle name="SAPBEXstdItem 5 3 7" xfId="4516"/>
    <cellStyle name="SAPBEXstdItem 5 3 7 2" xfId="20549"/>
    <cellStyle name="SAPBEXstdItem 5 3 8" xfId="8390"/>
    <cellStyle name="SAPBEXstdItem 5 3 8 2" xfId="22384"/>
    <cellStyle name="SAPBEXstdItem 5 4" xfId="2700"/>
    <cellStyle name="SAPBEXstdItem 5 4 2" xfId="9479"/>
    <cellStyle name="SAPBEXstdItem 5 4 2 2" xfId="16130"/>
    <cellStyle name="SAPBEXstdItem 5 4 2 2 2" xfId="26269"/>
    <cellStyle name="SAPBEXstdItem 5 4 2 3" xfId="22745"/>
    <cellStyle name="SAPBEXstdItem 5 4 3" xfId="11439"/>
    <cellStyle name="SAPBEXstdItem 5 4 3 2" xfId="17767"/>
    <cellStyle name="SAPBEXstdItem 5 4 3 2 2" xfId="27288"/>
    <cellStyle name="SAPBEXstdItem 5 4 3 3" xfId="23724"/>
    <cellStyle name="SAPBEXstdItem 5 4 4" xfId="7298"/>
    <cellStyle name="SAPBEXstdItem 5 4 4 2" xfId="21457"/>
    <cellStyle name="SAPBEXstdItem 5 4 5" xfId="14471"/>
    <cellStyle name="SAPBEXstdItem 5 4 5 2" xfId="25207"/>
    <cellStyle name="SAPBEXstdItem 5 4 6" xfId="19429"/>
    <cellStyle name="SAPBEXstdItem 5 5" xfId="28121"/>
    <cellStyle name="SAPBEXstdItem 5 6" xfId="40554"/>
    <cellStyle name="SAPBEXstdItem 5 7" xfId="544"/>
    <cellStyle name="SAPBEXstdItem 6" xfId="1347"/>
    <cellStyle name="SAPBEXstdItem 6 2" xfId="1790"/>
    <cellStyle name="SAPBEXstdItem 6 2 2" xfId="964"/>
    <cellStyle name="SAPBEXstdItem 6 2 2 2" xfId="3413"/>
    <cellStyle name="SAPBEXstdItem 6 2 2 2 2" xfId="10168"/>
    <cellStyle name="SAPBEXstdItem 6 2 2 2 2 2" xfId="16701"/>
    <cellStyle name="SAPBEXstdItem 6 2 2 2 2 2 2" xfId="26729"/>
    <cellStyle name="SAPBEXstdItem 6 2 2 2 2 3" xfId="23187"/>
    <cellStyle name="SAPBEXstdItem 6 2 2 2 3" xfId="12098"/>
    <cellStyle name="SAPBEXstdItem 6 2 2 2 3 2" xfId="18423"/>
    <cellStyle name="SAPBEXstdItem 6 2 2 2 3 2 2" xfId="27741"/>
    <cellStyle name="SAPBEXstdItem 6 2 2 2 3 3" xfId="24159"/>
    <cellStyle name="SAPBEXstdItem 6 2 2 2 4" xfId="7989"/>
    <cellStyle name="SAPBEXstdItem 6 2 2 2 4 2" xfId="21993"/>
    <cellStyle name="SAPBEXstdItem 6 2 2 2 5" xfId="15147"/>
    <cellStyle name="SAPBEXstdItem 6 2 2 2 5 2" xfId="25661"/>
    <cellStyle name="SAPBEXstdItem 6 2 2 2 6" xfId="19865"/>
    <cellStyle name="SAPBEXstdItem 6 2 2 3" xfId="3886"/>
    <cellStyle name="SAPBEXstdItem 6 2 2 3 2" xfId="10641"/>
    <cellStyle name="SAPBEXstdItem 6 2 2 3 2 2" xfId="17024"/>
    <cellStyle name="SAPBEXstdItem 6 2 2 3 2 2 2" xfId="27001"/>
    <cellStyle name="SAPBEXstdItem 6 2 2 3 2 3" xfId="23453"/>
    <cellStyle name="SAPBEXstdItem 6 2 2 3 3" xfId="12571"/>
    <cellStyle name="SAPBEXstdItem 6 2 2 3 3 2" xfId="18894"/>
    <cellStyle name="SAPBEXstdItem 6 2 2 3 3 2 2" xfId="28011"/>
    <cellStyle name="SAPBEXstdItem 6 2 2 3 3 3" xfId="24423"/>
    <cellStyle name="SAPBEXstdItem 6 2 2 3 4" xfId="8417"/>
    <cellStyle name="SAPBEXstdItem 6 2 2 3 4 2" xfId="22411"/>
    <cellStyle name="SAPBEXstdItem 6 2 2 3 5" xfId="15618"/>
    <cellStyle name="SAPBEXstdItem 6 2 2 3 5 2" xfId="25931"/>
    <cellStyle name="SAPBEXstdItem 6 2 2 3 6" xfId="20129"/>
    <cellStyle name="SAPBEXstdItem 6 2 2 4" xfId="6005"/>
    <cellStyle name="SAPBEXstdItem 6 2 2 4 2" xfId="13266"/>
    <cellStyle name="SAPBEXstdItem 6 2 2 4 2 2" xfId="24827"/>
    <cellStyle name="SAPBEXstdItem 6 2 2 4 3" xfId="21078"/>
    <cellStyle name="SAPBEXstdItem 6 2 2 5" xfId="5722"/>
    <cellStyle name="SAPBEXstdItem 6 2 2 5 2" xfId="13057"/>
    <cellStyle name="SAPBEXstdItem 6 2 2 5 2 2" xfId="24719"/>
    <cellStyle name="SAPBEXstdItem 6 2 2 5 3" xfId="20971"/>
    <cellStyle name="SAPBEXstdItem 6 2 2 6" xfId="6404"/>
    <cellStyle name="SAPBEXstdItem 6 2 2 6 2" xfId="13618"/>
    <cellStyle name="SAPBEXstdItem 6 2 2 6 2 2" xfId="24939"/>
    <cellStyle name="SAPBEXstdItem 6 2 2 6 3" xfId="21189"/>
    <cellStyle name="SAPBEXstdItem 6 2 2 7" xfId="4080"/>
    <cellStyle name="SAPBEXstdItem 6 2 2 7 2" xfId="20227"/>
    <cellStyle name="SAPBEXstdItem 6 2 2 8" xfId="19109"/>
    <cellStyle name="SAPBEXstdItem 6 2 3" xfId="3150"/>
    <cellStyle name="SAPBEXstdItem 6 2 3 2" xfId="9916"/>
    <cellStyle name="SAPBEXstdItem 6 2 3 2 2" xfId="16525"/>
    <cellStyle name="SAPBEXstdItem 6 2 3 2 2 2" xfId="26592"/>
    <cellStyle name="SAPBEXstdItem 6 2 3 2 3" xfId="23050"/>
    <cellStyle name="SAPBEXstdItem 6 2 3 3" xfId="11853"/>
    <cellStyle name="SAPBEXstdItem 6 2 3 3 2" xfId="18178"/>
    <cellStyle name="SAPBEXstdItem 6 2 3 3 2 2" xfId="27606"/>
    <cellStyle name="SAPBEXstdItem 6 2 3 3 3" xfId="24024"/>
    <cellStyle name="SAPBEXstdItem 6 2 3 4" xfId="7737"/>
    <cellStyle name="SAPBEXstdItem 6 2 3 4 2" xfId="21799"/>
    <cellStyle name="SAPBEXstdItem 6 2 3 5" xfId="14901"/>
    <cellStyle name="SAPBEXstdItem 6 2 3 5 2" xfId="25526"/>
    <cellStyle name="SAPBEXstdItem 6 2 3 6" xfId="19730"/>
    <cellStyle name="SAPBEXstdItem 6 2 4" xfId="3643"/>
    <cellStyle name="SAPBEXstdItem 6 2 4 2" xfId="10398"/>
    <cellStyle name="SAPBEXstdItem 6 2 4 2 2" xfId="16856"/>
    <cellStyle name="SAPBEXstdItem 6 2 4 2 2 2" xfId="26866"/>
    <cellStyle name="SAPBEXstdItem 6 2 4 2 3" xfId="23318"/>
    <cellStyle name="SAPBEXstdItem 6 2 4 3" xfId="12328"/>
    <cellStyle name="SAPBEXstdItem 6 2 4 3 2" xfId="18651"/>
    <cellStyle name="SAPBEXstdItem 6 2 4 3 2 2" xfId="27876"/>
    <cellStyle name="SAPBEXstdItem 6 2 4 3 3" xfId="24288"/>
    <cellStyle name="SAPBEXstdItem 6 2 4 4" xfId="8219"/>
    <cellStyle name="SAPBEXstdItem 6 2 4 4 2" xfId="22216"/>
    <cellStyle name="SAPBEXstdItem 6 2 4 5" xfId="15375"/>
    <cellStyle name="SAPBEXstdItem 6 2 4 5 2" xfId="25796"/>
    <cellStyle name="SAPBEXstdItem 6 2 4 6" xfId="19994"/>
    <cellStyle name="SAPBEXstdItem 6 2 5" xfId="4133"/>
    <cellStyle name="SAPBEXstdItem 6 2 5 2" xfId="20251"/>
    <cellStyle name="SAPBEXstdItem 6 2 6" xfId="19285"/>
    <cellStyle name="SAPBEXstdItem 6 2 7" xfId="28366"/>
    <cellStyle name="SAPBEXstdItem 6 3" xfId="2114"/>
    <cellStyle name="SAPBEXstdItem 6 3 2" xfId="5197"/>
    <cellStyle name="SAPBEXstdItem 6 3 2 2" xfId="12772"/>
    <cellStyle name="SAPBEXstdItem 6 3 2 2 2" xfId="24545"/>
    <cellStyle name="SAPBEXstdItem 6 3 2 3" xfId="20730"/>
    <cellStyle name="SAPBEXstdItem 6 3 3" xfId="6711"/>
    <cellStyle name="SAPBEXstdItem 6 3 3 2" xfId="13887"/>
    <cellStyle name="SAPBEXstdItem 6 3 3 2 2" xfId="24995"/>
    <cellStyle name="SAPBEXstdItem 6 3 3 3" xfId="21241"/>
    <cellStyle name="SAPBEXstdItem 6 3 4" xfId="8894"/>
    <cellStyle name="SAPBEXstdItem 6 3 4 2" xfId="15840"/>
    <cellStyle name="SAPBEXstdItem 6 3 4 2 2" xfId="26055"/>
    <cellStyle name="SAPBEXstdItem 6 3 4 3" xfId="22543"/>
    <cellStyle name="SAPBEXstdItem 6 3 5" xfId="11003"/>
    <cellStyle name="SAPBEXstdItem 6 3 5 2" xfId="17333"/>
    <cellStyle name="SAPBEXstdItem 6 3 5 2 2" xfId="27078"/>
    <cellStyle name="SAPBEXstdItem 6 3 5 3" xfId="23526"/>
    <cellStyle name="SAPBEXstdItem 6 3 6" xfId="4480"/>
    <cellStyle name="SAPBEXstdItem 6 3 6 2" xfId="20522"/>
    <cellStyle name="SAPBEXstdItem 6 3 7" xfId="4670"/>
    <cellStyle name="SAPBEXstdItem 6 3 7 2" xfId="20652"/>
    <cellStyle name="SAPBEXstdItem 6 4" xfId="2832"/>
    <cellStyle name="SAPBEXstdItem 6 4 2" xfId="9603"/>
    <cellStyle name="SAPBEXstdItem 6 4 2 2" xfId="16254"/>
    <cellStyle name="SAPBEXstdItem 6 4 2 2 2" xfId="26380"/>
    <cellStyle name="SAPBEXstdItem 6 4 2 3" xfId="22855"/>
    <cellStyle name="SAPBEXstdItem 6 4 3" xfId="11558"/>
    <cellStyle name="SAPBEXstdItem 6 4 3 2" xfId="17885"/>
    <cellStyle name="SAPBEXstdItem 6 4 3 2 2" xfId="27396"/>
    <cellStyle name="SAPBEXstdItem 6 4 3 3" xfId="23831"/>
    <cellStyle name="SAPBEXstdItem 6 4 4" xfId="7422"/>
    <cellStyle name="SAPBEXstdItem 6 4 4 2" xfId="21575"/>
    <cellStyle name="SAPBEXstdItem 6 4 5" xfId="14590"/>
    <cellStyle name="SAPBEXstdItem 6 4 5 2" xfId="25316"/>
    <cellStyle name="SAPBEXstdItem 6 4 6" xfId="19537"/>
    <cellStyle name="SAPBEXstdItem 6 5" xfId="2929"/>
    <cellStyle name="SAPBEXstdItem 6 5 2" xfId="9696"/>
    <cellStyle name="SAPBEXstdItem 6 5 2 2" xfId="16344"/>
    <cellStyle name="SAPBEXstdItem 6 5 2 2 2" xfId="26457"/>
    <cellStyle name="SAPBEXstdItem 6 5 2 3" xfId="22925"/>
    <cellStyle name="SAPBEXstdItem 6 5 3" xfId="11648"/>
    <cellStyle name="SAPBEXstdItem 6 5 3 2" xfId="17975"/>
    <cellStyle name="SAPBEXstdItem 6 5 3 2 2" xfId="27473"/>
    <cellStyle name="SAPBEXstdItem 6 5 3 3" xfId="23901"/>
    <cellStyle name="SAPBEXstdItem 6 5 4" xfId="7516"/>
    <cellStyle name="SAPBEXstdItem 6 5 4 2" xfId="21653"/>
    <cellStyle name="SAPBEXstdItem 6 5 5" xfId="14683"/>
    <cellStyle name="SAPBEXstdItem 6 5 5 2" xfId="25393"/>
    <cellStyle name="SAPBEXstdItem 6 5 6" xfId="19607"/>
    <cellStyle name="SAPBEXstdItem 6 6" xfId="28221"/>
    <cellStyle name="SAPBEXstdItem 7" xfId="1626"/>
    <cellStyle name="SAPBEXstdItem 7 2" xfId="1371"/>
    <cellStyle name="SAPBEXstdItem 7 2 2" xfId="3308"/>
    <cellStyle name="SAPBEXstdItem 7 2 2 2" xfId="10063"/>
    <cellStyle name="SAPBEXstdItem 7 2 2 2 2" xfId="16616"/>
    <cellStyle name="SAPBEXstdItem 7 2 2 2 2 2" xfId="26671"/>
    <cellStyle name="SAPBEXstdItem 7 2 2 2 3" xfId="23129"/>
    <cellStyle name="SAPBEXstdItem 7 2 2 3" xfId="11993"/>
    <cellStyle name="SAPBEXstdItem 7 2 2 3 2" xfId="18318"/>
    <cellStyle name="SAPBEXstdItem 7 2 2 3 2 2" xfId="27683"/>
    <cellStyle name="SAPBEXstdItem 7 2 2 3 3" xfId="24101"/>
    <cellStyle name="SAPBEXstdItem 7 2 2 4" xfId="7884"/>
    <cellStyle name="SAPBEXstdItem 7 2 2 4 2" xfId="21888"/>
    <cellStyle name="SAPBEXstdItem 7 2 2 5" xfId="15042"/>
    <cellStyle name="SAPBEXstdItem 7 2 2 5 2" xfId="25603"/>
    <cellStyle name="SAPBEXstdItem 7 2 2 6" xfId="19807"/>
    <cellStyle name="SAPBEXstdItem 7 2 3" xfId="3781"/>
    <cellStyle name="SAPBEXstdItem 7 2 3 2" xfId="10536"/>
    <cellStyle name="SAPBEXstdItem 7 2 3 2 2" xfId="16939"/>
    <cellStyle name="SAPBEXstdItem 7 2 3 2 2 2" xfId="26943"/>
    <cellStyle name="SAPBEXstdItem 7 2 3 2 3" xfId="23395"/>
    <cellStyle name="SAPBEXstdItem 7 2 3 3" xfId="12466"/>
    <cellStyle name="SAPBEXstdItem 7 2 3 3 2" xfId="18789"/>
    <cellStyle name="SAPBEXstdItem 7 2 3 3 2 2" xfId="27953"/>
    <cellStyle name="SAPBEXstdItem 7 2 3 3 3" xfId="24365"/>
    <cellStyle name="SAPBEXstdItem 7 2 3 4" xfId="8353"/>
    <cellStyle name="SAPBEXstdItem 7 2 3 4 2" xfId="22349"/>
    <cellStyle name="SAPBEXstdItem 7 2 3 5" xfId="15513"/>
    <cellStyle name="SAPBEXstdItem 7 2 3 5 2" xfId="25873"/>
    <cellStyle name="SAPBEXstdItem 7 2 3 6" xfId="20071"/>
    <cellStyle name="SAPBEXstdItem 7 2 4" xfId="6164"/>
    <cellStyle name="SAPBEXstdItem 7 2 4 2" xfId="13404"/>
    <cellStyle name="SAPBEXstdItem 7 2 4 2 2" xfId="24875"/>
    <cellStyle name="SAPBEXstdItem 7 2 4 3" xfId="21126"/>
    <cellStyle name="SAPBEXstdItem 7 2 5" xfId="5819"/>
    <cellStyle name="SAPBEXstdItem 7 2 5 2" xfId="13107"/>
    <cellStyle name="SAPBEXstdItem 7 2 5 2 2" xfId="24741"/>
    <cellStyle name="SAPBEXstdItem 7 2 5 3" xfId="20992"/>
    <cellStyle name="SAPBEXstdItem 7 2 6" xfId="8678"/>
    <cellStyle name="SAPBEXstdItem 7 2 6 2" xfId="15770"/>
    <cellStyle name="SAPBEXstdItem 7 2 6 2 2" xfId="26004"/>
    <cellStyle name="SAPBEXstdItem 7 2 6 3" xfId="22496"/>
    <cellStyle name="SAPBEXstdItem 7 2 7" xfId="12660"/>
    <cellStyle name="SAPBEXstdItem 7 2 7 2" xfId="24454"/>
    <cellStyle name="SAPBEXstdItem 7 2 8" xfId="19137"/>
    <cellStyle name="SAPBEXstdItem 7 3" xfId="3048"/>
    <cellStyle name="SAPBEXstdItem 7 3 2" xfId="9814"/>
    <cellStyle name="SAPBEXstdItem 7 3 2 2" xfId="16443"/>
    <cellStyle name="SAPBEXstdItem 7 3 2 2 2" xfId="26535"/>
    <cellStyle name="SAPBEXstdItem 7 3 2 3" xfId="22994"/>
    <cellStyle name="SAPBEXstdItem 7 3 3" xfId="11751"/>
    <cellStyle name="SAPBEXstdItem 7 3 3 2" xfId="18077"/>
    <cellStyle name="SAPBEXstdItem 7 3 3 2 2" xfId="27550"/>
    <cellStyle name="SAPBEXstdItem 7 3 3 3" xfId="23969"/>
    <cellStyle name="SAPBEXstdItem 7 3 4" xfId="7635"/>
    <cellStyle name="SAPBEXstdItem 7 3 4 2" xfId="21736"/>
    <cellStyle name="SAPBEXstdItem 7 3 5" xfId="14800"/>
    <cellStyle name="SAPBEXstdItem 7 3 5 2" xfId="25470"/>
    <cellStyle name="SAPBEXstdItem 7 3 6" xfId="19675"/>
    <cellStyle name="SAPBEXstdItem 7 4" xfId="3563"/>
    <cellStyle name="SAPBEXstdItem 7 4 2" xfId="10318"/>
    <cellStyle name="SAPBEXstdItem 7 4 2 2" xfId="16796"/>
    <cellStyle name="SAPBEXstdItem 7 4 2 2 2" xfId="26812"/>
    <cellStyle name="SAPBEXstdItem 7 4 2 3" xfId="23264"/>
    <cellStyle name="SAPBEXstdItem 7 4 3" xfId="12248"/>
    <cellStyle name="SAPBEXstdItem 7 4 3 2" xfId="18571"/>
    <cellStyle name="SAPBEXstdItem 7 4 3 2 2" xfId="27822"/>
    <cellStyle name="SAPBEXstdItem 7 4 3 3" xfId="24234"/>
    <cellStyle name="SAPBEXstdItem 7 4 4" xfId="8139"/>
    <cellStyle name="SAPBEXstdItem 7 4 4 2" xfId="22136"/>
    <cellStyle name="SAPBEXstdItem 7 4 5" xfId="15295"/>
    <cellStyle name="SAPBEXstdItem 7 4 5 2" xfId="25742"/>
    <cellStyle name="SAPBEXstdItem 7 4 6" xfId="19940"/>
    <cellStyle name="SAPBEXstdItem 7 5" xfId="4309"/>
    <cellStyle name="SAPBEXstdItem 7 5 2" xfId="20361"/>
    <cellStyle name="SAPBEXstdItem 7 6" xfId="19226"/>
    <cellStyle name="SAPBEXstdItem 7 7" xfId="28281"/>
    <cellStyle name="SAPBEXstdItem 8" xfId="2139"/>
    <cellStyle name="SAPBEXstdItem 8 2" xfId="5219"/>
    <cellStyle name="SAPBEXstdItem 8 2 2" xfId="12795"/>
    <cellStyle name="SAPBEXstdItem 8 2 2 2" xfId="24567"/>
    <cellStyle name="SAPBEXstdItem 8 2 3" xfId="20751"/>
    <cellStyle name="SAPBEXstdItem 8 3" xfId="6736"/>
    <cellStyle name="SAPBEXstdItem 8 3 2" xfId="13912"/>
    <cellStyle name="SAPBEXstdItem 8 3 2 2" xfId="25017"/>
    <cellStyle name="SAPBEXstdItem 8 3 3" xfId="21262"/>
    <cellStyle name="SAPBEXstdItem 8 4" xfId="8919"/>
    <cellStyle name="SAPBEXstdItem 8 4 2" xfId="15863"/>
    <cellStyle name="SAPBEXstdItem 8 4 2 2" xfId="26077"/>
    <cellStyle name="SAPBEXstdItem 8 4 3" xfId="22564"/>
    <cellStyle name="SAPBEXstdItem 8 5" xfId="11026"/>
    <cellStyle name="SAPBEXstdItem 8 5 2" xfId="17356"/>
    <cellStyle name="SAPBEXstdItem 8 5 2 2" xfId="27100"/>
    <cellStyle name="SAPBEXstdItem 8 5 3" xfId="23547"/>
    <cellStyle name="SAPBEXstdItem 8 6" xfId="4390"/>
    <cellStyle name="SAPBEXstdItem 8 6 2" xfId="20434"/>
    <cellStyle name="SAPBEXstdItem 8 7" xfId="4059"/>
    <cellStyle name="SAPBEXstdItem 8 7 2" xfId="20211"/>
    <cellStyle name="SAPBEXstdItem 9" xfId="2598"/>
    <cellStyle name="SAPBEXstdItem 9 2" xfId="9378"/>
    <cellStyle name="SAPBEXstdItem 9 2 2" xfId="16030"/>
    <cellStyle name="SAPBEXstdItem 9 2 2 2" xfId="26185"/>
    <cellStyle name="SAPBEXstdItem 9 2 3" xfId="22668"/>
    <cellStyle name="SAPBEXstdItem 9 3" xfId="11338"/>
    <cellStyle name="SAPBEXstdItem 9 3 2" xfId="17667"/>
    <cellStyle name="SAPBEXstdItem 9 3 2 2" xfId="27205"/>
    <cellStyle name="SAPBEXstdItem 9 3 3" xfId="23648"/>
    <cellStyle name="SAPBEXstdItem 9 4" xfId="7196"/>
    <cellStyle name="SAPBEXstdItem 9 4 2" xfId="21365"/>
    <cellStyle name="SAPBEXstdItem 9 5" xfId="14370"/>
    <cellStyle name="SAPBEXstdItem 9 5 2" xfId="25124"/>
    <cellStyle name="SAPBEXstdItem 9 6" xfId="19352"/>
    <cellStyle name="SAPBEXstdItemX" xfId="372"/>
    <cellStyle name="SAPBEXstdItemX 10" xfId="37445"/>
    <cellStyle name="SAPBEXstdItemX 11" xfId="37675"/>
    <cellStyle name="SAPBEXstdItemX 12" xfId="37815"/>
    <cellStyle name="SAPBEXstdItemX 13" xfId="37672"/>
    <cellStyle name="SAPBEXstdItemX 14" xfId="36934"/>
    <cellStyle name="SAPBEXstdItemX 15" xfId="37962"/>
    <cellStyle name="SAPBEXstdItemX 16" xfId="37904"/>
    <cellStyle name="SAPBEXstdItemX 17" xfId="37580"/>
    <cellStyle name="SAPBEXstdItemX 18" xfId="38063"/>
    <cellStyle name="SAPBEXstdItemX 19" xfId="38205"/>
    <cellStyle name="SAPBEXstdItemX 2" xfId="373"/>
    <cellStyle name="SAPBEXstdItemX 2 10" xfId="37158"/>
    <cellStyle name="SAPBEXstdItemX 2 11" xfId="37548"/>
    <cellStyle name="SAPBEXstdItemX 2 12" xfId="37189"/>
    <cellStyle name="SAPBEXstdItemX 2 13" xfId="37072"/>
    <cellStyle name="SAPBEXstdItemX 2 14" xfId="37220"/>
    <cellStyle name="SAPBEXstdItemX 2 15" xfId="37811"/>
    <cellStyle name="SAPBEXstdItemX 2 16" xfId="37666"/>
    <cellStyle name="SAPBEXstdItemX 2 17" xfId="38106"/>
    <cellStyle name="SAPBEXstdItemX 2 18" xfId="38247"/>
    <cellStyle name="SAPBEXstdItemX 2 19" xfId="38389"/>
    <cellStyle name="SAPBEXstdItemX 2 2" xfId="584"/>
    <cellStyle name="SAPBEXstdItemX 2 2 10" xfId="38129"/>
    <cellStyle name="SAPBEXstdItemX 2 2 11" xfId="38270"/>
    <cellStyle name="SAPBEXstdItemX 2 2 12" xfId="38412"/>
    <cellStyle name="SAPBEXstdItemX 2 2 13" xfId="38555"/>
    <cellStyle name="SAPBEXstdItemX 2 2 14" xfId="38698"/>
    <cellStyle name="SAPBEXstdItemX 2 2 15" xfId="38841"/>
    <cellStyle name="SAPBEXstdItemX 2 2 16" xfId="38985"/>
    <cellStyle name="SAPBEXstdItemX 2 2 17" xfId="39126"/>
    <cellStyle name="SAPBEXstdItemX 2 2 18" xfId="39263"/>
    <cellStyle name="SAPBEXstdItemX 2 2 19" xfId="39399"/>
    <cellStyle name="SAPBEXstdItemX 2 2 2" xfId="1760"/>
    <cellStyle name="SAPBEXstdItemX 2 2 2 2" xfId="959"/>
    <cellStyle name="SAPBEXstdItemX 2 2 2 2 2" xfId="3392"/>
    <cellStyle name="SAPBEXstdItemX 2 2 2 2 2 2" xfId="10147"/>
    <cellStyle name="SAPBEXstdItemX 2 2 2 2 2 2 2" xfId="16686"/>
    <cellStyle name="SAPBEXstdItemX 2 2 2 2 2 2 2 2" xfId="26726"/>
    <cellStyle name="SAPBEXstdItemX 2 2 2 2 2 2 3" xfId="23184"/>
    <cellStyle name="SAPBEXstdItemX 2 2 2 2 2 3" xfId="12077"/>
    <cellStyle name="SAPBEXstdItemX 2 2 2 2 2 3 2" xfId="18402"/>
    <cellStyle name="SAPBEXstdItemX 2 2 2 2 2 3 2 2" xfId="27738"/>
    <cellStyle name="SAPBEXstdItemX 2 2 2 2 2 3 3" xfId="24156"/>
    <cellStyle name="SAPBEXstdItemX 2 2 2 2 2 4" xfId="7968"/>
    <cellStyle name="SAPBEXstdItemX 2 2 2 2 2 4 2" xfId="21972"/>
    <cellStyle name="SAPBEXstdItemX 2 2 2 2 2 5" xfId="15126"/>
    <cellStyle name="SAPBEXstdItemX 2 2 2 2 2 5 2" xfId="25658"/>
    <cellStyle name="SAPBEXstdItemX 2 2 2 2 2 6" xfId="19862"/>
    <cellStyle name="SAPBEXstdItemX 2 2 2 2 3" xfId="3865"/>
    <cellStyle name="SAPBEXstdItemX 2 2 2 2 3 2" xfId="10620"/>
    <cellStyle name="SAPBEXstdItemX 2 2 2 2 3 2 2" xfId="17009"/>
    <cellStyle name="SAPBEXstdItemX 2 2 2 2 3 2 2 2" xfId="26998"/>
    <cellStyle name="SAPBEXstdItemX 2 2 2 2 3 2 3" xfId="23450"/>
    <cellStyle name="SAPBEXstdItemX 2 2 2 2 3 3" xfId="12550"/>
    <cellStyle name="SAPBEXstdItemX 2 2 2 2 3 3 2" xfId="18873"/>
    <cellStyle name="SAPBEXstdItemX 2 2 2 2 3 3 2 2" xfId="28008"/>
    <cellStyle name="SAPBEXstdItemX 2 2 2 2 3 3 3" xfId="24420"/>
    <cellStyle name="SAPBEXstdItemX 2 2 2 2 3 4" xfId="8414"/>
    <cellStyle name="SAPBEXstdItemX 2 2 2 2 3 4 2" xfId="22408"/>
    <cellStyle name="SAPBEXstdItemX 2 2 2 2 3 5" xfId="15597"/>
    <cellStyle name="SAPBEXstdItemX 2 2 2 2 3 5 2" xfId="25928"/>
    <cellStyle name="SAPBEXstdItemX 2 2 2 2 3 6" xfId="20126"/>
    <cellStyle name="SAPBEXstdItemX 2 2 2 2 4" xfId="6000"/>
    <cellStyle name="SAPBEXstdItemX 2 2 2 2 4 2" xfId="13261"/>
    <cellStyle name="SAPBEXstdItemX 2 2 2 2 4 2 2" xfId="24826"/>
    <cellStyle name="SAPBEXstdItemX 2 2 2 2 4 3" xfId="21077"/>
    <cellStyle name="SAPBEXstdItemX 2 2 2 2 5" xfId="5769"/>
    <cellStyle name="SAPBEXstdItemX 2 2 2 2 5 2" xfId="13085"/>
    <cellStyle name="SAPBEXstdItemX 2 2 2 2 5 2 2" xfId="24732"/>
    <cellStyle name="SAPBEXstdItemX 2 2 2 2 5 3" xfId="20983"/>
    <cellStyle name="SAPBEXstdItemX 2 2 2 2 6" xfId="6382"/>
    <cellStyle name="SAPBEXstdItemX 2 2 2 2 6 2" xfId="13601"/>
    <cellStyle name="SAPBEXstdItemX 2 2 2 2 6 2 2" xfId="24936"/>
    <cellStyle name="SAPBEXstdItemX 2 2 2 2 6 3" xfId="21186"/>
    <cellStyle name="SAPBEXstdItemX 2 2 2 2 7" xfId="4185"/>
    <cellStyle name="SAPBEXstdItemX 2 2 2 2 7 2" xfId="20269"/>
    <cellStyle name="SAPBEXstdItemX 2 2 2 2 8" xfId="19108"/>
    <cellStyle name="SAPBEXstdItemX 2 2 2 3" xfId="3129"/>
    <cellStyle name="SAPBEXstdItemX 2 2 2 3 2" xfId="9895"/>
    <cellStyle name="SAPBEXstdItemX 2 2 2 3 2 2" xfId="16510"/>
    <cellStyle name="SAPBEXstdItemX 2 2 2 3 2 2 2" xfId="26589"/>
    <cellStyle name="SAPBEXstdItemX 2 2 2 3 2 3" xfId="23047"/>
    <cellStyle name="SAPBEXstdItemX 2 2 2 3 3" xfId="11832"/>
    <cellStyle name="SAPBEXstdItemX 2 2 2 3 3 2" xfId="18157"/>
    <cellStyle name="SAPBEXstdItemX 2 2 2 3 3 2 2" xfId="27603"/>
    <cellStyle name="SAPBEXstdItemX 2 2 2 3 3 3" xfId="24021"/>
    <cellStyle name="SAPBEXstdItemX 2 2 2 3 4" xfId="7716"/>
    <cellStyle name="SAPBEXstdItemX 2 2 2 3 4 2" xfId="21796"/>
    <cellStyle name="SAPBEXstdItemX 2 2 2 3 5" xfId="14880"/>
    <cellStyle name="SAPBEXstdItemX 2 2 2 3 5 2" xfId="25523"/>
    <cellStyle name="SAPBEXstdItemX 2 2 2 3 6" xfId="19727"/>
    <cellStyle name="SAPBEXstdItemX 2 2 2 4" xfId="3634"/>
    <cellStyle name="SAPBEXstdItemX 2 2 2 4 2" xfId="10389"/>
    <cellStyle name="SAPBEXstdItemX 2 2 2 4 2 2" xfId="16853"/>
    <cellStyle name="SAPBEXstdItemX 2 2 2 4 2 2 2" xfId="26863"/>
    <cellStyle name="SAPBEXstdItemX 2 2 2 4 2 3" xfId="23315"/>
    <cellStyle name="SAPBEXstdItemX 2 2 2 4 3" xfId="12319"/>
    <cellStyle name="SAPBEXstdItemX 2 2 2 4 3 2" xfId="18642"/>
    <cellStyle name="SAPBEXstdItemX 2 2 2 4 3 2 2" xfId="27873"/>
    <cellStyle name="SAPBEXstdItemX 2 2 2 4 3 3" xfId="24285"/>
    <cellStyle name="SAPBEXstdItemX 2 2 2 4 4" xfId="8210"/>
    <cellStyle name="SAPBEXstdItemX 2 2 2 4 4 2" xfId="22207"/>
    <cellStyle name="SAPBEXstdItemX 2 2 2 4 5" xfId="15366"/>
    <cellStyle name="SAPBEXstdItemX 2 2 2 4 5 2" xfId="25793"/>
    <cellStyle name="SAPBEXstdItemX 2 2 2 4 6" xfId="19991"/>
    <cellStyle name="SAPBEXstdItemX 2 2 2 5" xfId="4156"/>
    <cellStyle name="SAPBEXstdItemX 2 2 2 5 2" xfId="20260"/>
    <cellStyle name="SAPBEXstdItemX 2 2 2 6" xfId="19282"/>
    <cellStyle name="SAPBEXstdItemX 2 2 2 7" xfId="28351"/>
    <cellStyle name="SAPBEXstdItemX 2 2 20" xfId="39537"/>
    <cellStyle name="SAPBEXstdItemX 2 2 21" xfId="39662"/>
    <cellStyle name="SAPBEXstdItemX 2 2 22" xfId="39784"/>
    <cellStyle name="SAPBEXstdItemX 2 2 23" xfId="39903"/>
    <cellStyle name="SAPBEXstdItemX 2 2 24" xfId="40016"/>
    <cellStyle name="SAPBEXstdItemX 2 2 25" xfId="40123"/>
    <cellStyle name="SAPBEXstdItemX 2 2 26" xfId="40212"/>
    <cellStyle name="SAPBEXstdItemX 2 2 27" xfId="40307"/>
    <cellStyle name="SAPBEXstdItemX 2 2 28" xfId="40388"/>
    <cellStyle name="SAPBEXstdItemX 2 2 29" xfId="40449"/>
    <cellStyle name="SAPBEXstdItemX 2 2 3" xfId="2118"/>
    <cellStyle name="SAPBEXstdItemX 2 2 3 2" xfId="2915"/>
    <cellStyle name="SAPBEXstdItemX 2 2 3 2 2" xfId="7502"/>
    <cellStyle name="SAPBEXstdItemX 2 2 3 2 2 2" xfId="14669"/>
    <cellStyle name="SAPBEXstdItemX 2 2 3 2 2 2 2" xfId="25380"/>
    <cellStyle name="SAPBEXstdItemX 2 2 3 2 2 3" xfId="21639"/>
    <cellStyle name="SAPBEXstdItemX 2 2 3 2 3" xfId="9682"/>
    <cellStyle name="SAPBEXstdItemX 2 2 3 2 3 2" xfId="16330"/>
    <cellStyle name="SAPBEXstdItemX 2 2 3 2 3 2 2" xfId="26444"/>
    <cellStyle name="SAPBEXstdItemX 2 2 3 2 3 3" xfId="22912"/>
    <cellStyle name="SAPBEXstdItemX 2 2 3 2 4" xfId="11634"/>
    <cellStyle name="SAPBEXstdItemX 2 2 3 2 4 2" xfId="17961"/>
    <cellStyle name="SAPBEXstdItemX 2 2 3 2 4 2 2" xfId="27460"/>
    <cellStyle name="SAPBEXstdItemX 2 2 3 2 4 3" xfId="23888"/>
    <cellStyle name="SAPBEXstdItemX 2 2 3 2 5" xfId="5201"/>
    <cellStyle name="SAPBEXstdItemX 2 2 3 2 5 2" xfId="20733"/>
    <cellStyle name="SAPBEXstdItemX 2 2 3 2 6" xfId="12776"/>
    <cellStyle name="SAPBEXstdItemX 2 2 3 2 6 2" xfId="24548"/>
    <cellStyle name="SAPBEXstdItemX 2 2 3 2 7" xfId="19594"/>
    <cellStyle name="SAPBEXstdItemX 2 2 3 3" xfId="2728"/>
    <cellStyle name="SAPBEXstdItemX 2 2 3 3 2" xfId="9507"/>
    <cellStyle name="SAPBEXstdItemX 2 2 3 3 2 2" xfId="16158"/>
    <cellStyle name="SAPBEXstdItemX 2 2 3 3 2 2 2" xfId="26296"/>
    <cellStyle name="SAPBEXstdItemX 2 2 3 3 2 3" xfId="22772"/>
    <cellStyle name="SAPBEXstdItemX 2 2 3 3 3" xfId="11467"/>
    <cellStyle name="SAPBEXstdItemX 2 2 3 3 3 2" xfId="17795"/>
    <cellStyle name="SAPBEXstdItemX 2 2 3 3 3 2 2" xfId="27315"/>
    <cellStyle name="SAPBEXstdItemX 2 2 3 3 3 3" xfId="23751"/>
    <cellStyle name="SAPBEXstdItemX 2 2 3 3 4" xfId="7326"/>
    <cellStyle name="SAPBEXstdItemX 2 2 3 3 4 2" xfId="21485"/>
    <cellStyle name="SAPBEXstdItemX 2 2 3 3 5" xfId="14499"/>
    <cellStyle name="SAPBEXstdItemX 2 2 3 3 5 2" xfId="25234"/>
    <cellStyle name="SAPBEXstdItemX 2 2 3 3 6" xfId="19456"/>
    <cellStyle name="SAPBEXstdItemX 2 2 3 4" xfId="6715"/>
    <cellStyle name="SAPBEXstdItemX 2 2 3 4 2" xfId="13891"/>
    <cellStyle name="SAPBEXstdItemX 2 2 3 4 2 2" xfId="24998"/>
    <cellStyle name="SAPBEXstdItemX 2 2 3 4 3" xfId="21244"/>
    <cellStyle name="SAPBEXstdItemX 2 2 3 5" xfId="8898"/>
    <cellStyle name="SAPBEXstdItemX 2 2 3 5 2" xfId="15844"/>
    <cellStyle name="SAPBEXstdItemX 2 2 3 5 2 2" xfId="26058"/>
    <cellStyle name="SAPBEXstdItemX 2 2 3 5 3" xfId="22546"/>
    <cellStyle name="SAPBEXstdItemX 2 2 3 6" xfId="11007"/>
    <cellStyle name="SAPBEXstdItemX 2 2 3 6 2" xfId="17337"/>
    <cellStyle name="SAPBEXstdItemX 2 2 3 6 2 2" xfId="27081"/>
    <cellStyle name="SAPBEXstdItemX 2 2 3 6 3" xfId="23529"/>
    <cellStyle name="SAPBEXstdItemX 2 2 3 7" xfId="4457"/>
    <cellStyle name="SAPBEXstdItemX 2 2 3 7 2" xfId="20501"/>
    <cellStyle name="SAPBEXstdItemX 2 2 3 8" xfId="4332"/>
    <cellStyle name="SAPBEXstdItemX 2 2 3 8 2" xfId="20379"/>
    <cellStyle name="SAPBEXstdItemX 2 2 30" xfId="40491"/>
    <cellStyle name="SAPBEXstdItemX 2 2 4" xfId="2725"/>
    <cellStyle name="SAPBEXstdItemX 2 2 4 2" xfId="9504"/>
    <cellStyle name="SAPBEXstdItemX 2 2 4 2 2" xfId="16155"/>
    <cellStyle name="SAPBEXstdItemX 2 2 4 2 2 2" xfId="26294"/>
    <cellStyle name="SAPBEXstdItemX 2 2 4 2 3" xfId="22770"/>
    <cellStyle name="SAPBEXstdItemX 2 2 4 3" xfId="11464"/>
    <cellStyle name="SAPBEXstdItemX 2 2 4 3 2" xfId="17792"/>
    <cellStyle name="SAPBEXstdItemX 2 2 4 3 2 2" xfId="27313"/>
    <cellStyle name="SAPBEXstdItemX 2 2 4 3 3" xfId="23749"/>
    <cellStyle name="SAPBEXstdItemX 2 2 4 4" xfId="7323"/>
    <cellStyle name="SAPBEXstdItemX 2 2 4 4 2" xfId="21482"/>
    <cellStyle name="SAPBEXstdItemX 2 2 4 5" xfId="14496"/>
    <cellStyle name="SAPBEXstdItemX 2 2 4 5 2" xfId="25232"/>
    <cellStyle name="SAPBEXstdItemX 2 2 4 6" xfId="19454"/>
    <cellStyle name="SAPBEXstdItemX 2 2 5" xfId="28146"/>
    <cellStyle name="SAPBEXstdItemX 2 2 6" xfId="37567"/>
    <cellStyle name="SAPBEXstdItemX 2 2 7" xfId="37695"/>
    <cellStyle name="SAPBEXstdItemX 2 2 8" xfId="37835"/>
    <cellStyle name="SAPBEXstdItemX 2 2 9" xfId="37983"/>
    <cellStyle name="SAPBEXstdItemX 2 20" xfId="38532"/>
    <cellStyle name="SAPBEXstdItemX 2 21" xfId="38675"/>
    <cellStyle name="SAPBEXstdItemX 2 22" xfId="38818"/>
    <cellStyle name="SAPBEXstdItemX 2 23" xfId="38962"/>
    <cellStyle name="SAPBEXstdItemX 2 24" xfId="39103"/>
    <cellStyle name="SAPBEXstdItemX 2 25" xfId="39240"/>
    <cellStyle name="SAPBEXstdItemX 2 26" xfId="39097"/>
    <cellStyle name="SAPBEXstdItemX 2 27" xfId="39514"/>
    <cellStyle name="SAPBEXstdItemX 2 28" xfId="39370"/>
    <cellStyle name="SAPBEXstdItemX 2 29" xfId="39224"/>
    <cellStyle name="SAPBEXstdItemX 2 3" xfId="1076"/>
    <cellStyle name="SAPBEXstdItemX 2 3 10" xfId="37878"/>
    <cellStyle name="SAPBEXstdItemX 2 3 11" xfId="38022"/>
    <cellStyle name="SAPBEXstdItemX 2 3 12" xfId="38165"/>
    <cellStyle name="SAPBEXstdItemX 2 3 13" xfId="38306"/>
    <cellStyle name="SAPBEXstdItemX 2 3 14" xfId="38448"/>
    <cellStyle name="SAPBEXstdItemX 2 3 15" xfId="38591"/>
    <cellStyle name="SAPBEXstdItemX 2 3 16" xfId="38734"/>
    <cellStyle name="SAPBEXstdItemX 2 3 17" xfId="38877"/>
    <cellStyle name="SAPBEXstdItemX 2 3 18" xfId="39021"/>
    <cellStyle name="SAPBEXstdItemX 2 3 19" xfId="39162"/>
    <cellStyle name="SAPBEXstdItemX 2 3 2" xfId="1717"/>
    <cellStyle name="SAPBEXstdItemX 2 3 2 2" xfId="929"/>
    <cellStyle name="SAPBEXstdItemX 2 3 2 2 2" xfId="3350"/>
    <cellStyle name="SAPBEXstdItemX 2 3 2 2 2 2" xfId="10105"/>
    <cellStyle name="SAPBEXstdItemX 2 3 2 2 2 2 2" xfId="16647"/>
    <cellStyle name="SAPBEXstdItemX 2 3 2 2 2 2 2 2" xfId="26687"/>
    <cellStyle name="SAPBEXstdItemX 2 3 2 2 2 2 3" xfId="23145"/>
    <cellStyle name="SAPBEXstdItemX 2 3 2 2 2 3" xfId="12035"/>
    <cellStyle name="SAPBEXstdItemX 2 3 2 2 2 3 2" xfId="18360"/>
    <cellStyle name="SAPBEXstdItemX 2 3 2 2 2 3 2 2" xfId="27699"/>
    <cellStyle name="SAPBEXstdItemX 2 3 2 2 2 3 3" xfId="24117"/>
    <cellStyle name="SAPBEXstdItemX 2 3 2 2 2 4" xfId="7926"/>
    <cellStyle name="SAPBEXstdItemX 2 3 2 2 2 4 2" xfId="21930"/>
    <cellStyle name="SAPBEXstdItemX 2 3 2 2 2 5" xfId="15084"/>
    <cellStyle name="SAPBEXstdItemX 2 3 2 2 2 5 2" xfId="25619"/>
    <cellStyle name="SAPBEXstdItemX 2 3 2 2 2 6" xfId="19823"/>
    <cellStyle name="SAPBEXstdItemX 2 3 2 2 3" xfId="3823"/>
    <cellStyle name="SAPBEXstdItemX 2 3 2 2 3 2" xfId="10578"/>
    <cellStyle name="SAPBEXstdItemX 2 3 2 2 3 2 2" xfId="16970"/>
    <cellStyle name="SAPBEXstdItemX 2 3 2 2 3 2 2 2" xfId="26959"/>
    <cellStyle name="SAPBEXstdItemX 2 3 2 2 3 2 3" xfId="23411"/>
    <cellStyle name="SAPBEXstdItemX 2 3 2 2 3 3" xfId="12508"/>
    <cellStyle name="SAPBEXstdItemX 2 3 2 2 3 3 2" xfId="18831"/>
    <cellStyle name="SAPBEXstdItemX 2 3 2 2 3 3 2 2" xfId="27969"/>
    <cellStyle name="SAPBEXstdItemX 2 3 2 2 3 3 3" xfId="24381"/>
    <cellStyle name="SAPBEXstdItemX 2 3 2 2 3 4" xfId="8373"/>
    <cellStyle name="SAPBEXstdItemX 2 3 2 2 3 4 2" xfId="22367"/>
    <cellStyle name="SAPBEXstdItemX 2 3 2 2 3 5" xfId="15555"/>
    <cellStyle name="SAPBEXstdItemX 2 3 2 2 3 5 2" xfId="25889"/>
    <cellStyle name="SAPBEXstdItemX 2 3 2 2 3 6" xfId="20087"/>
    <cellStyle name="SAPBEXstdItemX 2 3 2 2 4" xfId="5970"/>
    <cellStyle name="SAPBEXstdItemX 2 3 2 2 4 2" xfId="13231"/>
    <cellStyle name="SAPBEXstdItemX 2 3 2 2 4 2 2" xfId="24809"/>
    <cellStyle name="SAPBEXstdItemX 2 3 2 2 4 3" xfId="21060"/>
    <cellStyle name="SAPBEXstdItemX 2 3 2 2 5" xfId="6068"/>
    <cellStyle name="SAPBEXstdItemX 2 3 2 2 5 2" xfId="13324"/>
    <cellStyle name="SAPBEXstdItemX 2 3 2 2 5 2 2" xfId="24848"/>
    <cellStyle name="SAPBEXstdItemX 2 3 2 2 5 3" xfId="21099"/>
    <cellStyle name="SAPBEXstdItemX 2 3 2 2 6" xfId="8683"/>
    <cellStyle name="SAPBEXstdItemX 2 3 2 2 6 2" xfId="15775"/>
    <cellStyle name="SAPBEXstdItemX 2 3 2 2 6 2 2" xfId="26006"/>
    <cellStyle name="SAPBEXstdItemX 2 3 2 2 6 3" xfId="22498"/>
    <cellStyle name="SAPBEXstdItemX 2 3 2 2 7" xfId="4253"/>
    <cellStyle name="SAPBEXstdItemX 2 3 2 2 7 2" xfId="20320"/>
    <cellStyle name="SAPBEXstdItemX 2 3 2 2 8" xfId="19091"/>
    <cellStyle name="SAPBEXstdItemX 2 3 2 3" xfId="3087"/>
    <cellStyle name="SAPBEXstdItemX 2 3 2 3 2" xfId="9853"/>
    <cellStyle name="SAPBEXstdItemX 2 3 2 3 2 2" xfId="16471"/>
    <cellStyle name="SAPBEXstdItemX 2 3 2 3 2 2 2" xfId="26550"/>
    <cellStyle name="SAPBEXstdItemX 2 3 2 3 2 3" xfId="23008"/>
    <cellStyle name="SAPBEXstdItemX 2 3 2 3 3" xfId="11790"/>
    <cellStyle name="SAPBEXstdItemX 2 3 2 3 3 2" xfId="18115"/>
    <cellStyle name="SAPBEXstdItemX 2 3 2 3 3 2 2" xfId="27564"/>
    <cellStyle name="SAPBEXstdItemX 2 3 2 3 3 3" xfId="23982"/>
    <cellStyle name="SAPBEXstdItemX 2 3 2 3 4" xfId="7674"/>
    <cellStyle name="SAPBEXstdItemX 2 3 2 3 4 2" xfId="21757"/>
    <cellStyle name="SAPBEXstdItemX 2 3 2 3 5" xfId="14838"/>
    <cellStyle name="SAPBEXstdItemX 2 3 2 3 5 2" xfId="25484"/>
    <cellStyle name="SAPBEXstdItemX 2 3 2 3 6" xfId="19688"/>
    <cellStyle name="SAPBEXstdItemX 2 3 2 4" xfId="3592"/>
    <cellStyle name="SAPBEXstdItemX 2 3 2 4 2" xfId="10347"/>
    <cellStyle name="SAPBEXstdItemX 2 3 2 4 2 2" xfId="16814"/>
    <cellStyle name="SAPBEXstdItemX 2 3 2 4 2 2 2" xfId="26824"/>
    <cellStyle name="SAPBEXstdItemX 2 3 2 4 2 3" xfId="23276"/>
    <cellStyle name="SAPBEXstdItemX 2 3 2 4 3" xfId="12277"/>
    <cellStyle name="SAPBEXstdItemX 2 3 2 4 3 2" xfId="18600"/>
    <cellStyle name="SAPBEXstdItemX 2 3 2 4 3 2 2" xfId="27834"/>
    <cellStyle name="SAPBEXstdItemX 2 3 2 4 3 3" xfId="24246"/>
    <cellStyle name="SAPBEXstdItemX 2 3 2 4 4" xfId="8168"/>
    <cellStyle name="SAPBEXstdItemX 2 3 2 4 4 2" xfId="22165"/>
    <cellStyle name="SAPBEXstdItemX 2 3 2 4 5" xfId="15324"/>
    <cellStyle name="SAPBEXstdItemX 2 3 2 4 5 2" xfId="25754"/>
    <cellStyle name="SAPBEXstdItemX 2 3 2 4 6" xfId="19952"/>
    <cellStyle name="SAPBEXstdItemX 2 3 2 5" xfId="4304"/>
    <cellStyle name="SAPBEXstdItemX 2 3 2 5 2" xfId="20358"/>
    <cellStyle name="SAPBEXstdItemX 2 3 2 6" xfId="19243"/>
    <cellStyle name="SAPBEXstdItemX 2 3 2 7" xfId="28312"/>
    <cellStyle name="SAPBEXstdItemX 2 3 20" xfId="39296"/>
    <cellStyle name="SAPBEXstdItemX 2 3 21" xfId="39437"/>
    <cellStyle name="SAPBEXstdItemX 2 3 22" xfId="39571"/>
    <cellStyle name="SAPBEXstdItemX 2 3 23" xfId="39699"/>
    <cellStyle name="SAPBEXstdItemX 2 3 24" xfId="39817"/>
    <cellStyle name="SAPBEXstdItemX 2 3 25" xfId="39935"/>
    <cellStyle name="SAPBEXstdItemX 2 3 26" xfId="40048"/>
    <cellStyle name="SAPBEXstdItemX 2 3 27" xfId="40150"/>
    <cellStyle name="SAPBEXstdItemX 2 3 28" xfId="40248"/>
    <cellStyle name="SAPBEXstdItemX 2 3 29" xfId="40340"/>
    <cellStyle name="SAPBEXstdItemX 2 3 3" xfId="2131"/>
    <cellStyle name="SAPBEXstdItemX 2 3 3 2" xfId="5214"/>
    <cellStyle name="SAPBEXstdItemX 2 3 3 2 2" xfId="12789"/>
    <cellStyle name="SAPBEXstdItemX 2 3 3 2 2 2" xfId="24561"/>
    <cellStyle name="SAPBEXstdItemX 2 3 3 2 3" xfId="20746"/>
    <cellStyle name="SAPBEXstdItemX 2 3 3 3" xfId="6728"/>
    <cellStyle name="SAPBEXstdItemX 2 3 3 3 2" xfId="13904"/>
    <cellStyle name="SAPBEXstdItemX 2 3 3 3 2 2" xfId="25011"/>
    <cellStyle name="SAPBEXstdItemX 2 3 3 3 3" xfId="21257"/>
    <cellStyle name="SAPBEXstdItemX 2 3 3 4" xfId="8911"/>
    <cellStyle name="SAPBEXstdItemX 2 3 3 4 2" xfId="15857"/>
    <cellStyle name="SAPBEXstdItemX 2 3 3 4 2 2" xfId="26071"/>
    <cellStyle name="SAPBEXstdItemX 2 3 3 4 3" xfId="22559"/>
    <cellStyle name="SAPBEXstdItemX 2 3 3 5" xfId="11020"/>
    <cellStyle name="SAPBEXstdItemX 2 3 3 5 2" xfId="17350"/>
    <cellStyle name="SAPBEXstdItemX 2 3 3 5 2 2" xfId="27094"/>
    <cellStyle name="SAPBEXstdItemX 2 3 3 5 3" xfId="23542"/>
    <cellStyle name="SAPBEXstdItemX 2 3 3 6" xfId="4415"/>
    <cellStyle name="SAPBEXstdItemX 2 3 3 6 2" xfId="20459"/>
    <cellStyle name="SAPBEXstdItemX 2 3 3 7" xfId="5511"/>
    <cellStyle name="SAPBEXstdItemX 2 3 3 7 2" xfId="20903"/>
    <cellStyle name="SAPBEXstdItemX 2 3 30" xfId="40413"/>
    <cellStyle name="SAPBEXstdItemX 2 3 31" xfId="40470"/>
    <cellStyle name="SAPBEXstdItemX 2 3 4" xfId="2838"/>
    <cellStyle name="SAPBEXstdItemX 2 3 4 2" xfId="9609"/>
    <cellStyle name="SAPBEXstdItemX 2 3 4 2 2" xfId="16260"/>
    <cellStyle name="SAPBEXstdItemX 2 3 4 2 2 2" xfId="26386"/>
    <cellStyle name="SAPBEXstdItemX 2 3 4 2 3" xfId="22861"/>
    <cellStyle name="SAPBEXstdItemX 2 3 4 3" xfId="11564"/>
    <cellStyle name="SAPBEXstdItemX 2 3 4 3 2" xfId="17891"/>
    <cellStyle name="SAPBEXstdItemX 2 3 4 3 2 2" xfId="27402"/>
    <cellStyle name="SAPBEXstdItemX 2 3 4 3 3" xfId="23837"/>
    <cellStyle name="SAPBEXstdItemX 2 3 4 4" xfId="7428"/>
    <cellStyle name="SAPBEXstdItemX 2 3 4 4 2" xfId="21581"/>
    <cellStyle name="SAPBEXstdItemX 2 3 4 5" xfId="14596"/>
    <cellStyle name="SAPBEXstdItemX 2 3 4 5 2" xfId="25322"/>
    <cellStyle name="SAPBEXstdItemX 2 3 4 6" xfId="19543"/>
    <cellStyle name="SAPBEXstdItemX 2 3 5" xfId="2608"/>
    <cellStyle name="SAPBEXstdItemX 2 3 5 2" xfId="9388"/>
    <cellStyle name="SAPBEXstdItemX 2 3 5 2 2" xfId="16040"/>
    <cellStyle name="SAPBEXstdItemX 2 3 5 2 2 2" xfId="26194"/>
    <cellStyle name="SAPBEXstdItemX 2 3 5 2 3" xfId="22675"/>
    <cellStyle name="SAPBEXstdItemX 2 3 5 3" xfId="11348"/>
    <cellStyle name="SAPBEXstdItemX 2 3 5 3 2" xfId="17677"/>
    <cellStyle name="SAPBEXstdItemX 2 3 5 3 2 2" xfId="27214"/>
    <cellStyle name="SAPBEXstdItemX 2 3 5 3 3" xfId="23655"/>
    <cellStyle name="SAPBEXstdItemX 2 3 5 4" xfId="7206"/>
    <cellStyle name="SAPBEXstdItemX 2 3 5 4 2" xfId="21373"/>
    <cellStyle name="SAPBEXstdItemX 2 3 5 5" xfId="14380"/>
    <cellStyle name="SAPBEXstdItemX 2 3 5 5 2" xfId="25133"/>
    <cellStyle name="SAPBEXstdItemX 2 3 5 6" xfId="19359"/>
    <cellStyle name="SAPBEXstdItemX 2 3 6" xfId="28177"/>
    <cellStyle name="SAPBEXstdItemX 2 3 7" xfId="37464"/>
    <cellStyle name="SAPBEXstdItemX 2 3 8" xfId="36952"/>
    <cellStyle name="SAPBEXstdItemX 2 3 9" xfId="37739"/>
    <cellStyle name="SAPBEXstdItemX 2 30" xfId="39722"/>
    <cellStyle name="SAPBEXstdItemX 2 31" xfId="39145"/>
    <cellStyle name="SAPBEXstdItemX 2 32" xfId="39495"/>
    <cellStyle name="SAPBEXstdItemX 2 33" xfId="40368"/>
    <cellStyle name="SAPBEXstdItemX 2 34" xfId="40258"/>
    <cellStyle name="SAPBEXstdItemX 2 4" xfId="1147"/>
    <cellStyle name="SAPBEXstdItemX 2 4 10" xfId="37779"/>
    <cellStyle name="SAPBEXstdItemX 2 4 11" xfId="37262"/>
    <cellStyle name="SAPBEXstdItemX 2 4 12" xfId="37665"/>
    <cellStyle name="SAPBEXstdItemX 2 4 13" xfId="38084"/>
    <cellStyle name="SAPBEXstdItemX 2 4 14" xfId="38225"/>
    <cellStyle name="SAPBEXstdItemX 2 4 15" xfId="38367"/>
    <cellStyle name="SAPBEXstdItemX 2 4 16" xfId="38510"/>
    <cellStyle name="SAPBEXstdItemX 2 4 17" xfId="38652"/>
    <cellStyle name="SAPBEXstdItemX 2 4 18" xfId="38795"/>
    <cellStyle name="SAPBEXstdItemX 2 4 19" xfId="38940"/>
    <cellStyle name="SAPBEXstdItemX 2 4 2" xfId="1762"/>
    <cellStyle name="SAPBEXstdItemX 2 4 2 2" xfId="1491"/>
    <cellStyle name="SAPBEXstdItemX 2 4 2 2 2" xfId="3394"/>
    <cellStyle name="SAPBEXstdItemX 2 4 2 2 2 2" xfId="10149"/>
    <cellStyle name="SAPBEXstdItemX 2 4 2 2 2 2 2" xfId="16688"/>
    <cellStyle name="SAPBEXstdItemX 2 4 2 2 2 2 2 2" xfId="26728"/>
    <cellStyle name="SAPBEXstdItemX 2 4 2 2 2 2 3" xfId="23186"/>
    <cellStyle name="SAPBEXstdItemX 2 4 2 2 2 3" xfId="12079"/>
    <cellStyle name="SAPBEXstdItemX 2 4 2 2 2 3 2" xfId="18404"/>
    <cellStyle name="SAPBEXstdItemX 2 4 2 2 2 3 2 2" xfId="27740"/>
    <cellStyle name="SAPBEXstdItemX 2 4 2 2 2 3 3" xfId="24158"/>
    <cellStyle name="SAPBEXstdItemX 2 4 2 2 2 4" xfId="7970"/>
    <cellStyle name="SAPBEXstdItemX 2 4 2 2 2 4 2" xfId="21974"/>
    <cellStyle name="SAPBEXstdItemX 2 4 2 2 2 5" xfId="15128"/>
    <cellStyle name="SAPBEXstdItemX 2 4 2 2 2 5 2" xfId="25660"/>
    <cellStyle name="SAPBEXstdItemX 2 4 2 2 2 6" xfId="19864"/>
    <cellStyle name="SAPBEXstdItemX 2 4 2 2 3" xfId="3867"/>
    <cellStyle name="SAPBEXstdItemX 2 4 2 2 3 2" xfId="10622"/>
    <cellStyle name="SAPBEXstdItemX 2 4 2 2 3 2 2" xfId="17011"/>
    <cellStyle name="SAPBEXstdItemX 2 4 2 2 3 2 2 2" xfId="27000"/>
    <cellStyle name="SAPBEXstdItemX 2 4 2 2 3 2 3" xfId="23452"/>
    <cellStyle name="SAPBEXstdItemX 2 4 2 2 3 3" xfId="12552"/>
    <cellStyle name="SAPBEXstdItemX 2 4 2 2 3 3 2" xfId="18875"/>
    <cellStyle name="SAPBEXstdItemX 2 4 2 2 3 3 2 2" xfId="28010"/>
    <cellStyle name="SAPBEXstdItemX 2 4 2 2 3 3 3" xfId="24422"/>
    <cellStyle name="SAPBEXstdItemX 2 4 2 2 3 4" xfId="8416"/>
    <cellStyle name="SAPBEXstdItemX 2 4 2 2 3 4 2" xfId="22410"/>
    <cellStyle name="SAPBEXstdItemX 2 4 2 2 3 5" xfId="15599"/>
    <cellStyle name="SAPBEXstdItemX 2 4 2 2 3 5 2" xfId="25930"/>
    <cellStyle name="SAPBEXstdItemX 2 4 2 2 3 6" xfId="20128"/>
    <cellStyle name="SAPBEXstdItemX 2 4 2 2 4" xfId="6265"/>
    <cellStyle name="SAPBEXstdItemX 2 4 2 2 4 2" xfId="13500"/>
    <cellStyle name="SAPBEXstdItemX 2 4 2 2 4 2 2" xfId="24907"/>
    <cellStyle name="SAPBEXstdItemX 2 4 2 2 4 3" xfId="21157"/>
    <cellStyle name="SAPBEXstdItemX 2 4 2 2 5" xfId="8538"/>
    <cellStyle name="SAPBEXstdItemX 2 4 2 2 5 2" xfId="15733"/>
    <cellStyle name="SAPBEXstdItemX 2 4 2 2 5 2 2" xfId="25985"/>
    <cellStyle name="SAPBEXstdItemX 2 4 2 2 5 3" xfId="22478"/>
    <cellStyle name="SAPBEXstdItemX 2 4 2 2 6" xfId="6400"/>
    <cellStyle name="SAPBEXstdItemX 2 4 2 2 6 2" xfId="13614"/>
    <cellStyle name="SAPBEXstdItemX 2 4 2 2 6 2 2" xfId="24938"/>
    <cellStyle name="SAPBEXstdItemX 2 4 2 2 6 3" xfId="21188"/>
    <cellStyle name="SAPBEXstdItemX 2 4 2 2 7" xfId="12692"/>
    <cellStyle name="SAPBEXstdItemX 2 4 2 2 7 2" xfId="24483"/>
    <cellStyle name="SAPBEXstdItemX 2 4 2 2 8" xfId="19166"/>
    <cellStyle name="SAPBEXstdItemX 2 4 2 3" xfId="3131"/>
    <cellStyle name="SAPBEXstdItemX 2 4 2 3 2" xfId="9897"/>
    <cellStyle name="SAPBEXstdItemX 2 4 2 3 2 2" xfId="16512"/>
    <cellStyle name="SAPBEXstdItemX 2 4 2 3 2 2 2" xfId="26591"/>
    <cellStyle name="SAPBEXstdItemX 2 4 2 3 2 3" xfId="23049"/>
    <cellStyle name="SAPBEXstdItemX 2 4 2 3 3" xfId="11834"/>
    <cellStyle name="SAPBEXstdItemX 2 4 2 3 3 2" xfId="18159"/>
    <cellStyle name="SAPBEXstdItemX 2 4 2 3 3 2 2" xfId="27605"/>
    <cellStyle name="SAPBEXstdItemX 2 4 2 3 3 3" xfId="24023"/>
    <cellStyle name="SAPBEXstdItemX 2 4 2 3 4" xfId="7718"/>
    <cellStyle name="SAPBEXstdItemX 2 4 2 3 4 2" xfId="21798"/>
    <cellStyle name="SAPBEXstdItemX 2 4 2 3 5" xfId="14882"/>
    <cellStyle name="SAPBEXstdItemX 2 4 2 3 5 2" xfId="25525"/>
    <cellStyle name="SAPBEXstdItemX 2 4 2 3 6" xfId="19729"/>
    <cellStyle name="SAPBEXstdItemX 2 4 2 4" xfId="3636"/>
    <cellStyle name="SAPBEXstdItemX 2 4 2 4 2" xfId="10391"/>
    <cellStyle name="SAPBEXstdItemX 2 4 2 4 2 2" xfId="16855"/>
    <cellStyle name="SAPBEXstdItemX 2 4 2 4 2 2 2" xfId="26865"/>
    <cellStyle name="SAPBEXstdItemX 2 4 2 4 2 3" xfId="23317"/>
    <cellStyle name="SAPBEXstdItemX 2 4 2 4 3" xfId="12321"/>
    <cellStyle name="SAPBEXstdItemX 2 4 2 4 3 2" xfId="18644"/>
    <cellStyle name="SAPBEXstdItemX 2 4 2 4 3 2 2" xfId="27875"/>
    <cellStyle name="SAPBEXstdItemX 2 4 2 4 3 3" xfId="24287"/>
    <cellStyle name="SAPBEXstdItemX 2 4 2 4 4" xfId="8212"/>
    <cellStyle name="SAPBEXstdItemX 2 4 2 4 4 2" xfId="22209"/>
    <cellStyle name="SAPBEXstdItemX 2 4 2 4 5" xfId="15368"/>
    <cellStyle name="SAPBEXstdItemX 2 4 2 4 5 2" xfId="25795"/>
    <cellStyle name="SAPBEXstdItemX 2 4 2 4 6" xfId="19993"/>
    <cellStyle name="SAPBEXstdItemX 2 4 2 5" xfId="4103"/>
    <cellStyle name="SAPBEXstdItemX 2 4 2 5 2" xfId="20236"/>
    <cellStyle name="SAPBEXstdItemX 2 4 2 6" xfId="19284"/>
    <cellStyle name="SAPBEXstdItemX 2 4 2 7" xfId="28353"/>
    <cellStyle name="SAPBEXstdItemX 2 4 20" xfId="39082"/>
    <cellStyle name="SAPBEXstdItemX 2 4 21" xfId="39221"/>
    <cellStyle name="SAPBEXstdItemX 2 4 22" xfId="39356"/>
    <cellStyle name="SAPBEXstdItemX 2 4 23" xfId="39229"/>
    <cellStyle name="SAPBEXstdItemX 2 4 24" xfId="39200"/>
    <cellStyle name="SAPBEXstdItemX 2 4 25" xfId="39627"/>
    <cellStyle name="SAPBEXstdItemX 2 4 26" xfId="39748"/>
    <cellStyle name="SAPBEXstdItemX 2 4 27" xfId="39080"/>
    <cellStyle name="SAPBEXstdItemX 2 4 28" xfId="38458"/>
    <cellStyle name="SAPBEXstdItemX 2 4 29" xfId="39982"/>
    <cellStyle name="SAPBEXstdItemX 2 4 3" xfId="2116"/>
    <cellStyle name="SAPBEXstdItemX 2 4 3 2" xfId="5199"/>
    <cellStyle name="SAPBEXstdItemX 2 4 3 2 2" xfId="12774"/>
    <cellStyle name="SAPBEXstdItemX 2 4 3 2 2 2" xfId="24546"/>
    <cellStyle name="SAPBEXstdItemX 2 4 3 2 3" xfId="20731"/>
    <cellStyle name="SAPBEXstdItemX 2 4 3 3" xfId="6713"/>
    <cellStyle name="SAPBEXstdItemX 2 4 3 3 2" xfId="13889"/>
    <cellStyle name="SAPBEXstdItemX 2 4 3 3 2 2" xfId="24996"/>
    <cellStyle name="SAPBEXstdItemX 2 4 3 3 3" xfId="21242"/>
    <cellStyle name="SAPBEXstdItemX 2 4 3 4" xfId="8896"/>
    <cellStyle name="SAPBEXstdItemX 2 4 3 4 2" xfId="15842"/>
    <cellStyle name="SAPBEXstdItemX 2 4 3 4 2 2" xfId="26056"/>
    <cellStyle name="SAPBEXstdItemX 2 4 3 4 3" xfId="22544"/>
    <cellStyle name="SAPBEXstdItemX 2 4 3 5" xfId="11005"/>
    <cellStyle name="SAPBEXstdItemX 2 4 3 5 2" xfId="17335"/>
    <cellStyle name="SAPBEXstdItemX 2 4 3 5 2 2" xfId="27079"/>
    <cellStyle name="SAPBEXstdItemX 2 4 3 5 3" xfId="23527"/>
    <cellStyle name="SAPBEXstdItemX 2 4 3 6" xfId="4459"/>
    <cellStyle name="SAPBEXstdItemX 2 4 3 6 2" xfId="20503"/>
    <cellStyle name="SAPBEXstdItemX 2 4 3 7" xfId="5311"/>
    <cellStyle name="SAPBEXstdItemX 2 4 3 7 2" xfId="20822"/>
    <cellStyle name="SAPBEXstdItemX 2 4 30" xfId="39176"/>
    <cellStyle name="SAPBEXstdItemX 2 4 31" xfId="40361"/>
    <cellStyle name="SAPBEXstdItemX 2 4 4" xfId="2917"/>
    <cellStyle name="SAPBEXstdItemX 2 4 4 2" xfId="9684"/>
    <cellStyle name="SAPBEXstdItemX 2 4 4 2 2" xfId="16332"/>
    <cellStyle name="SAPBEXstdItemX 2 4 4 2 2 2" xfId="26446"/>
    <cellStyle name="SAPBEXstdItemX 2 4 4 2 3" xfId="22914"/>
    <cellStyle name="SAPBEXstdItemX 2 4 4 3" xfId="11636"/>
    <cellStyle name="SAPBEXstdItemX 2 4 4 3 2" xfId="17963"/>
    <cellStyle name="SAPBEXstdItemX 2 4 4 3 2 2" xfId="27462"/>
    <cellStyle name="SAPBEXstdItemX 2 4 4 3 3" xfId="23890"/>
    <cellStyle name="SAPBEXstdItemX 2 4 4 4" xfId="7504"/>
    <cellStyle name="SAPBEXstdItemX 2 4 4 4 2" xfId="21641"/>
    <cellStyle name="SAPBEXstdItemX 2 4 4 5" xfId="14671"/>
    <cellStyle name="SAPBEXstdItemX 2 4 4 5 2" xfId="25382"/>
    <cellStyle name="SAPBEXstdItemX 2 4 4 6" xfId="19596"/>
    <cellStyle name="SAPBEXstdItemX 2 4 5" xfId="2738"/>
    <cellStyle name="SAPBEXstdItemX 2 4 5 2" xfId="9517"/>
    <cellStyle name="SAPBEXstdItemX 2 4 5 2 2" xfId="16168"/>
    <cellStyle name="SAPBEXstdItemX 2 4 5 2 2 2" xfId="26306"/>
    <cellStyle name="SAPBEXstdItemX 2 4 5 2 3" xfId="22782"/>
    <cellStyle name="SAPBEXstdItemX 2 4 5 3" xfId="11477"/>
    <cellStyle name="SAPBEXstdItemX 2 4 5 3 2" xfId="17805"/>
    <cellStyle name="SAPBEXstdItemX 2 4 5 3 2 2" xfId="27325"/>
    <cellStyle name="SAPBEXstdItemX 2 4 5 3 3" xfId="23761"/>
    <cellStyle name="SAPBEXstdItemX 2 4 5 4" xfId="7336"/>
    <cellStyle name="SAPBEXstdItemX 2 4 5 4 2" xfId="21495"/>
    <cellStyle name="SAPBEXstdItemX 2 4 5 5" xfId="14509"/>
    <cellStyle name="SAPBEXstdItemX 2 4 5 5 2" xfId="25244"/>
    <cellStyle name="SAPBEXstdItemX 2 4 5 6" xfId="19466"/>
    <cellStyle name="SAPBEXstdItemX 2 4 6" xfId="28206"/>
    <cellStyle name="SAPBEXstdItemX 2 4 7" xfId="37361"/>
    <cellStyle name="SAPBEXstdItemX 2 4 8" xfId="37513"/>
    <cellStyle name="SAPBEXstdItemX 2 4 9" xfId="37637"/>
    <cellStyle name="SAPBEXstdItemX 2 5" xfId="1629"/>
    <cellStyle name="SAPBEXstdItemX 2 5 2" xfId="909"/>
    <cellStyle name="SAPBEXstdItemX 2 5 2 2" xfId="3311"/>
    <cellStyle name="SAPBEXstdItemX 2 5 2 2 2" xfId="10066"/>
    <cellStyle name="SAPBEXstdItemX 2 5 2 2 2 2" xfId="16619"/>
    <cellStyle name="SAPBEXstdItemX 2 5 2 2 2 2 2" xfId="26674"/>
    <cellStyle name="SAPBEXstdItemX 2 5 2 2 2 3" xfId="23132"/>
    <cellStyle name="SAPBEXstdItemX 2 5 2 2 3" xfId="11996"/>
    <cellStyle name="SAPBEXstdItemX 2 5 2 2 3 2" xfId="18321"/>
    <cellStyle name="SAPBEXstdItemX 2 5 2 2 3 2 2" xfId="27686"/>
    <cellStyle name="SAPBEXstdItemX 2 5 2 2 3 3" xfId="24104"/>
    <cellStyle name="SAPBEXstdItemX 2 5 2 2 4" xfId="7887"/>
    <cellStyle name="SAPBEXstdItemX 2 5 2 2 4 2" xfId="21891"/>
    <cellStyle name="SAPBEXstdItemX 2 5 2 2 5" xfId="15045"/>
    <cellStyle name="SAPBEXstdItemX 2 5 2 2 5 2" xfId="25606"/>
    <cellStyle name="SAPBEXstdItemX 2 5 2 2 6" xfId="19810"/>
    <cellStyle name="SAPBEXstdItemX 2 5 2 3" xfId="3784"/>
    <cellStyle name="SAPBEXstdItemX 2 5 2 3 2" xfId="10539"/>
    <cellStyle name="SAPBEXstdItemX 2 5 2 3 2 2" xfId="16942"/>
    <cellStyle name="SAPBEXstdItemX 2 5 2 3 2 2 2" xfId="26946"/>
    <cellStyle name="SAPBEXstdItemX 2 5 2 3 2 3" xfId="23398"/>
    <cellStyle name="SAPBEXstdItemX 2 5 2 3 3" xfId="12469"/>
    <cellStyle name="SAPBEXstdItemX 2 5 2 3 3 2" xfId="18792"/>
    <cellStyle name="SAPBEXstdItemX 2 5 2 3 3 2 2" xfId="27956"/>
    <cellStyle name="SAPBEXstdItemX 2 5 2 3 3 3" xfId="24368"/>
    <cellStyle name="SAPBEXstdItemX 2 5 2 3 4" xfId="8356"/>
    <cellStyle name="SAPBEXstdItemX 2 5 2 3 4 2" xfId="22352"/>
    <cellStyle name="SAPBEXstdItemX 2 5 2 3 5" xfId="15516"/>
    <cellStyle name="SAPBEXstdItemX 2 5 2 3 5 2" xfId="25876"/>
    <cellStyle name="SAPBEXstdItemX 2 5 2 3 6" xfId="20074"/>
    <cellStyle name="SAPBEXstdItemX 2 5 2 4" xfId="5950"/>
    <cellStyle name="SAPBEXstdItemX 2 5 2 4 2" xfId="13211"/>
    <cellStyle name="SAPBEXstdItemX 2 5 2 4 2 2" xfId="24791"/>
    <cellStyle name="SAPBEXstdItemX 2 5 2 4 3" xfId="21042"/>
    <cellStyle name="SAPBEXstdItemX 2 5 2 5" xfId="5838"/>
    <cellStyle name="SAPBEXstdItemX 2 5 2 5 2" xfId="13120"/>
    <cellStyle name="SAPBEXstdItemX 2 5 2 5 2 2" xfId="24748"/>
    <cellStyle name="SAPBEXstdItemX 2 5 2 5 3" xfId="20999"/>
    <cellStyle name="SAPBEXstdItemX 2 5 2 6" xfId="5633"/>
    <cellStyle name="SAPBEXstdItemX 2 5 2 6 2" xfId="12985"/>
    <cellStyle name="SAPBEXstdItemX 2 5 2 6 2 2" xfId="24688"/>
    <cellStyle name="SAPBEXstdItemX 2 5 2 6 3" xfId="20939"/>
    <cellStyle name="SAPBEXstdItemX 2 5 2 7" xfId="7794"/>
    <cellStyle name="SAPBEXstdItemX 2 5 2 7 2" xfId="21826"/>
    <cellStyle name="SAPBEXstdItemX 2 5 2 8" xfId="19073"/>
    <cellStyle name="SAPBEXstdItemX 2 5 3" xfId="3050"/>
    <cellStyle name="SAPBEXstdItemX 2 5 3 2" xfId="9816"/>
    <cellStyle name="SAPBEXstdItemX 2 5 3 2 2" xfId="16445"/>
    <cellStyle name="SAPBEXstdItemX 2 5 3 2 2 2" xfId="26537"/>
    <cellStyle name="SAPBEXstdItemX 2 5 3 2 3" xfId="22996"/>
    <cellStyle name="SAPBEXstdItemX 2 5 3 3" xfId="11753"/>
    <cellStyle name="SAPBEXstdItemX 2 5 3 3 2" xfId="18079"/>
    <cellStyle name="SAPBEXstdItemX 2 5 3 3 2 2" xfId="27552"/>
    <cellStyle name="SAPBEXstdItemX 2 5 3 3 3" xfId="23971"/>
    <cellStyle name="SAPBEXstdItemX 2 5 3 4" xfId="7637"/>
    <cellStyle name="SAPBEXstdItemX 2 5 3 4 2" xfId="21738"/>
    <cellStyle name="SAPBEXstdItemX 2 5 3 5" xfId="14802"/>
    <cellStyle name="SAPBEXstdItemX 2 5 3 5 2" xfId="25472"/>
    <cellStyle name="SAPBEXstdItemX 2 5 3 6" xfId="19677"/>
    <cellStyle name="SAPBEXstdItemX 2 5 4" xfId="3565"/>
    <cellStyle name="SAPBEXstdItemX 2 5 4 2" xfId="10320"/>
    <cellStyle name="SAPBEXstdItemX 2 5 4 2 2" xfId="16798"/>
    <cellStyle name="SAPBEXstdItemX 2 5 4 2 2 2" xfId="26814"/>
    <cellStyle name="SAPBEXstdItemX 2 5 4 2 3" xfId="23266"/>
    <cellStyle name="SAPBEXstdItemX 2 5 4 3" xfId="12250"/>
    <cellStyle name="SAPBEXstdItemX 2 5 4 3 2" xfId="18573"/>
    <cellStyle name="SAPBEXstdItemX 2 5 4 3 2 2" xfId="27824"/>
    <cellStyle name="SAPBEXstdItemX 2 5 4 3 3" xfId="24236"/>
    <cellStyle name="SAPBEXstdItemX 2 5 4 4" xfId="8141"/>
    <cellStyle name="SAPBEXstdItemX 2 5 4 4 2" xfId="22138"/>
    <cellStyle name="SAPBEXstdItemX 2 5 4 5" xfId="15297"/>
    <cellStyle name="SAPBEXstdItemX 2 5 4 5 2" xfId="25744"/>
    <cellStyle name="SAPBEXstdItemX 2 5 4 6" xfId="19942"/>
    <cellStyle name="SAPBEXstdItemX 2 5 5" xfId="4044"/>
    <cellStyle name="SAPBEXstdItemX 2 5 5 2" xfId="20197"/>
    <cellStyle name="SAPBEXstdItemX 2 5 6" xfId="19229"/>
    <cellStyle name="SAPBEXstdItemX 2 5 7" xfId="28284"/>
    <cellStyle name="SAPBEXstdItemX 2 6" xfId="2136"/>
    <cellStyle name="SAPBEXstdItemX 2 6 2" xfId="5216"/>
    <cellStyle name="SAPBEXstdItemX 2 6 2 2" xfId="12792"/>
    <cellStyle name="SAPBEXstdItemX 2 6 2 2 2" xfId="24564"/>
    <cellStyle name="SAPBEXstdItemX 2 6 2 3" xfId="20748"/>
    <cellStyle name="SAPBEXstdItemX 2 6 3" xfId="6733"/>
    <cellStyle name="SAPBEXstdItemX 2 6 3 2" xfId="13909"/>
    <cellStyle name="SAPBEXstdItemX 2 6 3 2 2" xfId="25014"/>
    <cellStyle name="SAPBEXstdItemX 2 6 3 3" xfId="21259"/>
    <cellStyle name="SAPBEXstdItemX 2 6 4" xfId="8916"/>
    <cellStyle name="SAPBEXstdItemX 2 6 4 2" xfId="15860"/>
    <cellStyle name="SAPBEXstdItemX 2 6 4 2 2" xfId="26074"/>
    <cellStyle name="SAPBEXstdItemX 2 6 4 3" xfId="22561"/>
    <cellStyle name="SAPBEXstdItemX 2 6 5" xfId="11023"/>
    <cellStyle name="SAPBEXstdItemX 2 6 5 2" xfId="17353"/>
    <cellStyle name="SAPBEXstdItemX 2 6 5 2 2" xfId="27097"/>
    <cellStyle name="SAPBEXstdItemX 2 6 5 3" xfId="23544"/>
    <cellStyle name="SAPBEXstdItemX 2 6 6" xfId="4393"/>
    <cellStyle name="SAPBEXstdItemX 2 6 6 2" xfId="20437"/>
    <cellStyle name="SAPBEXstdItemX 2 6 7" xfId="4056"/>
    <cellStyle name="SAPBEXstdItemX 2 6 7 2" xfId="20208"/>
    <cellStyle name="SAPBEXstdItemX 2 7" xfId="2673"/>
    <cellStyle name="SAPBEXstdItemX 2 7 2" xfId="9452"/>
    <cellStyle name="SAPBEXstdItemX 2 7 2 2" xfId="16103"/>
    <cellStyle name="SAPBEXstdItemX 2 7 2 2 2" xfId="26255"/>
    <cellStyle name="SAPBEXstdItemX 2 7 2 3" xfId="22736"/>
    <cellStyle name="SAPBEXstdItemX 2 7 3" xfId="11412"/>
    <cellStyle name="SAPBEXstdItemX 2 7 3 2" xfId="17740"/>
    <cellStyle name="SAPBEXstdItemX 2 7 3 2 2" xfId="27274"/>
    <cellStyle name="SAPBEXstdItemX 2 7 3 3" xfId="23715"/>
    <cellStyle name="SAPBEXstdItemX 2 7 4" xfId="7271"/>
    <cellStyle name="SAPBEXstdItemX 2 7 4 2" xfId="21435"/>
    <cellStyle name="SAPBEXstdItemX 2 7 5" xfId="14444"/>
    <cellStyle name="SAPBEXstdItemX 2 7 5 2" xfId="25193"/>
    <cellStyle name="SAPBEXstdItemX 2 7 6" xfId="19420"/>
    <cellStyle name="SAPBEXstdItemX 2 8" xfId="19043"/>
    <cellStyle name="SAPBEXstdItemX 2 9" xfId="28099"/>
    <cellStyle name="SAPBEXstdItemX 20" xfId="38346"/>
    <cellStyle name="SAPBEXstdItemX 21" xfId="38489"/>
    <cellStyle name="SAPBEXstdItemX 22" xfId="38631"/>
    <cellStyle name="SAPBEXstdItemX 23" xfId="38775"/>
    <cellStyle name="SAPBEXstdItemX 24" xfId="38919"/>
    <cellStyle name="SAPBEXstdItemX 25" xfId="39376"/>
    <cellStyle name="SAPBEXstdItemX 26" xfId="39201"/>
    <cellStyle name="SAPBEXstdItemX 27" xfId="39641"/>
    <cellStyle name="SAPBEXstdItemX 28" xfId="39763"/>
    <cellStyle name="SAPBEXstdItemX 29" xfId="39739"/>
    <cellStyle name="SAPBEXstdItemX 3" xfId="583"/>
    <cellStyle name="SAPBEXstdItemX 3 2" xfId="1834"/>
    <cellStyle name="SAPBEXstdItemX 3 2 2" xfId="2000"/>
    <cellStyle name="SAPBEXstdItemX 3 2 2 2" xfId="3450"/>
    <cellStyle name="SAPBEXstdItemX 3 2 2 2 2" xfId="10205"/>
    <cellStyle name="SAPBEXstdItemX 3 2 2 2 2 2" xfId="16723"/>
    <cellStyle name="SAPBEXstdItemX 3 2 2 2 2 2 2" xfId="26750"/>
    <cellStyle name="SAPBEXstdItemX 3 2 2 2 2 3" xfId="23208"/>
    <cellStyle name="SAPBEXstdItemX 3 2 2 2 3" xfId="12135"/>
    <cellStyle name="SAPBEXstdItemX 3 2 2 2 3 2" xfId="18460"/>
    <cellStyle name="SAPBEXstdItemX 3 2 2 2 3 2 2" xfId="27762"/>
    <cellStyle name="SAPBEXstdItemX 3 2 2 2 3 3" xfId="24180"/>
    <cellStyle name="SAPBEXstdItemX 3 2 2 2 4" xfId="8026"/>
    <cellStyle name="SAPBEXstdItemX 3 2 2 2 4 2" xfId="22030"/>
    <cellStyle name="SAPBEXstdItemX 3 2 2 2 5" xfId="15184"/>
    <cellStyle name="SAPBEXstdItemX 3 2 2 2 5 2" xfId="25682"/>
    <cellStyle name="SAPBEXstdItemX 3 2 2 2 6" xfId="19886"/>
    <cellStyle name="SAPBEXstdItemX 3 2 2 3" xfId="3923"/>
    <cellStyle name="SAPBEXstdItemX 3 2 2 3 2" xfId="10678"/>
    <cellStyle name="SAPBEXstdItemX 3 2 2 3 2 2" xfId="17046"/>
    <cellStyle name="SAPBEXstdItemX 3 2 2 3 2 2 2" xfId="27022"/>
    <cellStyle name="SAPBEXstdItemX 3 2 2 3 2 3" xfId="23474"/>
    <cellStyle name="SAPBEXstdItemX 3 2 2 3 3" xfId="12608"/>
    <cellStyle name="SAPBEXstdItemX 3 2 2 3 3 2" xfId="18931"/>
    <cellStyle name="SAPBEXstdItemX 3 2 2 3 3 2 2" xfId="28032"/>
    <cellStyle name="SAPBEXstdItemX 3 2 2 3 3 3" xfId="24444"/>
    <cellStyle name="SAPBEXstdItemX 3 2 2 3 4" xfId="8444"/>
    <cellStyle name="SAPBEXstdItemX 3 2 2 3 4 2" xfId="22434"/>
    <cellStyle name="SAPBEXstdItemX 3 2 2 3 5" xfId="15655"/>
    <cellStyle name="SAPBEXstdItemX 3 2 2 3 5 2" xfId="25952"/>
    <cellStyle name="SAPBEXstdItemX 3 2 2 3 6" xfId="20150"/>
    <cellStyle name="SAPBEXstdItemX 3 2 2 4" xfId="6597"/>
    <cellStyle name="SAPBEXstdItemX 3 2 2 4 2" xfId="13775"/>
    <cellStyle name="SAPBEXstdItemX 3 2 2 4 2 2" xfId="24953"/>
    <cellStyle name="SAPBEXstdItemX 3 2 2 4 3" xfId="21203"/>
    <cellStyle name="SAPBEXstdItemX 3 2 2 5" xfId="8780"/>
    <cellStyle name="SAPBEXstdItemX 3 2 2 5 2" xfId="15781"/>
    <cellStyle name="SAPBEXstdItemX 3 2 2 5 2 2" xfId="26011"/>
    <cellStyle name="SAPBEXstdItemX 3 2 2 5 3" xfId="22503"/>
    <cellStyle name="SAPBEXstdItemX 3 2 2 6" xfId="10894"/>
    <cellStyle name="SAPBEXstdItemX 3 2 2 6 2" xfId="17226"/>
    <cellStyle name="SAPBEXstdItemX 3 2 2 6 2 2" xfId="27037"/>
    <cellStyle name="SAPBEXstdItemX 3 2 2 6 3" xfId="23489"/>
    <cellStyle name="SAPBEXstdItemX 3 2 2 7" xfId="12713"/>
    <cellStyle name="SAPBEXstdItemX 3 2 2 7 2" xfId="24501"/>
    <cellStyle name="SAPBEXstdItemX 3 2 2 8" xfId="19320"/>
    <cellStyle name="SAPBEXstdItemX 3 2 3" xfId="3190"/>
    <cellStyle name="SAPBEXstdItemX 3 2 3 2" xfId="9953"/>
    <cellStyle name="SAPBEXstdItemX 3 2 3 2 2" xfId="16547"/>
    <cellStyle name="SAPBEXstdItemX 3 2 3 2 2 2" xfId="26613"/>
    <cellStyle name="SAPBEXstdItemX 3 2 3 2 3" xfId="23071"/>
    <cellStyle name="SAPBEXstdItemX 3 2 3 3" xfId="11890"/>
    <cellStyle name="SAPBEXstdItemX 3 2 3 3 2" xfId="18215"/>
    <cellStyle name="SAPBEXstdItemX 3 2 3 3 2 2" xfId="27627"/>
    <cellStyle name="SAPBEXstdItemX 3 2 3 3 3" xfId="24045"/>
    <cellStyle name="SAPBEXstdItemX 3 2 3 4" xfId="7775"/>
    <cellStyle name="SAPBEXstdItemX 3 2 3 4 2" xfId="21820"/>
    <cellStyle name="SAPBEXstdItemX 3 2 3 5" xfId="14938"/>
    <cellStyle name="SAPBEXstdItemX 3 2 3 5 2" xfId="25547"/>
    <cellStyle name="SAPBEXstdItemX 3 2 3 6" xfId="19751"/>
    <cellStyle name="SAPBEXstdItemX 3 2 4" xfId="3679"/>
    <cellStyle name="SAPBEXstdItemX 3 2 4 2" xfId="10434"/>
    <cellStyle name="SAPBEXstdItemX 3 2 4 2 2" xfId="16877"/>
    <cellStyle name="SAPBEXstdItemX 3 2 4 2 2 2" xfId="26887"/>
    <cellStyle name="SAPBEXstdItemX 3 2 4 2 3" xfId="23339"/>
    <cellStyle name="SAPBEXstdItemX 3 2 4 3" xfId="12364"/>
    <cellStyle name="SAPBEXstdItemX 3 2 4 3 2" xfId="18687"/>
    <cellStyle name="SAPBEXstdItemX 3 2 4 3 2 2" xfId="27897"/>
    <cellStyle name="SAPBEXstdItemX 3 2 4 3 3" xfId="24309"/>
    <cellStyle name="SAPBEXstdItemX 3 2 4 4" xfId="8255"/>
    <cellStyle name="SAPBEXstdItemX 3 2 4 4 2" xfId="22252"/>
    <cellStyle name="SAPBEXstdItemX 3 2 4 5" xfId="15411"/>
    <cellStyle name="SAPBEXstdItemX 3 2 4 5 2" xfId="25817"/>
    <cellStyle name="SAPBEXstdItemX 3 2 4 6" xfId="20015"/>
    <cellStyle name="SAPBEXstdItemX 3 2 5" xfId="4090"/>
    <cellStyle name="SAPBEXstdItemX 3 2 5 2" xfId="20230"/>
    <cellStyle name="SAPBEXstdItemX 3 2 6" xfId="19306"/>
    <cellStyle name="SAPBEXstdItemX 3 2 7" xfId="28388"/>
    <cellStyle name="SAPBEXstdItemX 3 3" xfId="2156"/>
    <cellStyle name="SAPBEXstdItemX 3 3 2" xfId="2994"/>
    <cellStyle name="SAPBEXstdItemX 3 3 2 2" xfId="7581"/>
    <cellStyle name="SAPBEXstdItemX 3 3 2 2 2" xfId="14748"/>
    <cellStyle name="SAPBEXstdItemX 3 3 2 2 2 2" xfId="25440"/>
    <cellStyle name="SAPBEXstdItemX 3 3 2 2 3" xfId="21707"/>
    <cellStyle name="SAPBEXstdItemX 3 3 2 3" xfId="9761"/>
    <cellStyle name="SAPBEXstdItemX 3 3 2 3 2" xfId="16406"/>
    <cellStyle name="SAPBEXstdItemX 3 3 2 3 2 2" xfId="26504"/>
    <cellStyle name="SAPBEXstdItemX 3 3 2 3 3" xfId="22965"/>
    <cellStyle name="SAPBEXstdItemX 3 3 2 4" xfId="11710"/>
    <cellStyle name="SAPBEXstdItemX 3 3 2 4 2" xfId="18037"/>
    <cellStyle name="SAPBEXstdItemX 3 3 2 4 2 2" xfId="27520"/>
    <cellStyle name="SAPBEXstdItemX 3 3 2 4 3" xfId="23941"/>
    <cellStyle name="SAPBEXstdItemX 3 3 2 5" xfId="5233"/>
    <cellStyle name="SAPBEXstdItemX 3 3 2 5 2" xfId="20764"/>
    <cellStyle name="SAPBEXstdItemX 3 3 2 6" xfId="12808"/>
    <cellStyle name="SAPBEXstdItemX 3 3 2 6 2" xfId="24577"/>
    <cellStyle name="SAPBEXstdItemX 3 3 2 7" xfId="19647"/>
    <cellStyle name="SAPBEXstdItemX 3 3 3" xfId="3526"/>
    <cellStyle name="SAPBEXstdItemX 3 3 3 2" xfId="10281"/>
    <cellStyle name="SAPBEXstdItemX 3 3 3 2 2" xfId="16763"/>
    <cellStyle name="SAPBEXstdItemX 3 3 3 2 2 2" xfId="26785"/>
    <cellStyle name="SAPBEXstdItemX 3 3 3 2 3" xfId="23239"/>
    <cellStyle name="SAPBEXstdItemX 3 3 3 3" xfId="12211"/>
    <cellStyle name="SAPBEXstdItemX 3 3 3 3 2" xfId="18535"/>
    <cellStyle name="SAPBEXstdItemX 3 3 3 3 2 2" xfId="27796"/>
    <cellStyle name="SAPBEXstdItemX 3 3 3 3 3" xfId="24210"/>
    <cellStyle name="SAPBEXstdItemX 3 3 3 4" xfId="8102"/>
    <cellStyle name="SAPBEXstdItemX 3 3 3 4 2" xfId="22101"/>
    <cellStyle name="SAPBEXstdItemX 3 3 3 5" xfId="15259"/>
    <cellStyle name="SAPBEXstdItemX 3 3 3 5 2" xfId="25716"/>
    <cellStyle name="SAPBEXstdItemX 3 3 3 6" xfId="19916"/>
    <cellStyle name="SAPBEXstdItemX 3 3 4" xfId="6753"/>
    <cellStyle name="SAPBEXstdItemX 3 3 4 2" xfId="13929"/>
    <cellStyle name="SAPBEXstdItemX 3 3 4 2 2" xfId="25027"/>
    <cellStyle name="SAPBEXstdItemX 3 3 4 3" xfId="21272"/>
    <cellStyle name="SAPBEXstdItemX 3 3 5" xfId="8936"/>
    <cellStyle name="SAPBEXstdItemX 3 3 5 2" xfId="15876"/>
    <cellStyle name="SAPBEXstdItemX 3 3 5 2 2" xfId="26087"/>
    <cellStyle name="SAPBEXstdItemX 3 3 5 3" xfId="22574"/>
    <cellStyle name="SAPBEXstdItemX 3 3 6" xfId="11040"/>
    <cellStyle name="SAPBEXstdItemX 3 3 6 2" xfId="17370"/>
    <cellStyle name="SAPBEXstdItemX 3 3 6 2 2" xfId="27110"/>
    <cellStyle name="SAPBEXstdItemX 3 3 6 3" xfId="23557"/>
    <cellStyle name="SAPBEXstdItemX 3 3 7" xfId="4532"/>
    <cellStyle name="SAPBEXstdItemX 3 3 7 2" xfId="20565"/>
    <cellStyle name="SAPBEXstdItemX 3 3 8" xfId="5497"/>
    <cellStyle name="SAPBEXstdItemX 3 3 8 2" xfId="20895"/>
    <cellStyle name="SAPBEXstdItemX 3 4" xfId="2724"/>
    <cellStyle name="SAPBEXstdItemX 3 4 2" xfId="9503"/>
    <cellStyle name="SAPBEXstdItemX 3 4 2 2" xfId="16154"/>
    <cellStyle name="SAPBEXstdItemX 3 4 2 2 2" xfId="26293"/>
    <cellStyle name="SAPBEXstdItemX 3 4 2 3" xfId="22769"/>
    <cellStyle name="SAPBEXstdItemX 3 4 3" xfId="11463"/>
    <cellStyle name="SAPBEXstdItemX 3 4 3 2" xfId="17791"/>
    <cellStyle name="SAPBEXstdItemX 3 4 3 2 2" xfId="27312"/>
    <cellStyle name="SAPBEXstdItemX 3 4 3 3" xfId="23748"/>
    <cellStyle name="SAPBEXstdItemX 3 4 4" xfId="7322"/>
    <cellStyle name="SAPBEXstdItemX 3 4 4 2" xfId="21481"/>
    <cellStyle name="SAPBEXstdItemX 3 4 5" xfId="14495"/>
    <cellStyle name="SAPBEXstdItemX 3 4 5 2" xfId="25231"/>
    <cellStyle name="SAPBEXstdItemX 3 4 6" xfId="19453"/>
    <cellStyle name="SAPBEXstdItemX 3 5" xfId="28145"/>
    <cellStyle name="SAPBEXstdItemX 30" xfId="38891"/>
    <cellStyle name="SAPBEXstdItemX 31" xfId="39624"/>
    <cellStyle name="SAPBEXstdItemX 32" xfId="39985"/>
    <cellStyle name="SAPBEXstdItemX 33" xfId="40182"/>
    <cellStyle name="SAPBEXstdItemX 4" xfId="1628"/>
    <cellStyle name="SAPBEXstdItemX 4 2" xfId="995"/>
    <cellStyle name="SAPBEXstdItemX 4 2 2" xfId="3310"/>
    <cellStyle name="SAPBEXstdItemX 4 2 2 2" xfId="10065"/>
    <cellStyle name="SAPBEXstdItemX 4 2 2 2 2" xfId="16618"/>
    <cellStyle name="SAPBEXstdItemX 4 2 2 2 2 2" xfId="26673"/>
    <cellStyle name="SAPBEXstdItemX 4 2 2 2 3" xfId="23131"/>
    <cellStyle name="SAPBEXstdItemX 4 2 2 3" xfId="11995"/>
    <cellStyle name="SAPBEXstdItemX 4 2 2 3 2" xfId="18320"/>
    <cellStyle name="SAPBEXstdItemX 4 2 2 3 2 2" xfId="27685"/>
    <cellStyle name="SAPBEXstdItemX 4 2 2 3 3" xfId="24103"/>
    <cellStyle name="SAPBEXstdItemX 4 2 2 4" xfId="7886"/>
    <cellStyle name="SAPBEXstdItemX 4 2 2 4 2" xfId="21890"/>
    <cellStyle name="SAPBEXstdItemX 4 2 2 5" xfId="15044"/>
    <cellStyle name="SAPBEXstdItemX 4 2 2 5 2" xfId="25605"/>
    <cellStyle name="SAPBEXstdItemX 4 2 2 6" xfId="19809"/>
    <cellStyle name="SAPBEXstdItemX 4 2 3" xfId="3783"/>
    <cellStyle name="SAPBEXstdItemX 4 2 3 2" xfId="10538"/>
    <cellStyle name="SAPBEXstdItemX 4 2 3 2 2" xfId="16941"/>
    <cellStyle name="SAPBEXstdItemX 4 2 3 2 2 2" xfId="26945"/>
    <cellStyle name="SAPBEXstdItemX 4 2 3 2 3" xfId="23397"/>
    <cellStyle name="SAPBEXstdItemX 4 2 3 3" xfId="12468"/>
    <cellStyle name="SAPBEXstdItemX 4 2 3 3 2" xfId="18791"/>
    <cellStyle name="SAPBEXstdItemX 4 2 3 3 2 2" xfId="27955"/>
    <cellStyle name="SAPBEXstdItemX 4 2 3 3 3" xfId="24367"/>
    <cellStyle name="SAPBEXstdItemX 4 2 3 4" xfId="8355"/>
    <cellStyle name="SAPBEXstdItemX 4 2 3 4 2" xfId="22351"/>
    <cellStyle name="SAPBEXstdItemX 4 2 3 5" xfId="15515"/>
    <cellStyle name="SAPBEXstdItemX 4 2 3 5 2" xfId="25875"/>
    <cellStyle name="SAPBEXstdItemX 4 2 3 6" xfId="20073"/>
    <cellStyle name="SAPBEXstdItemX 4 2 4" xfId="6034"/>
    <cellStyle name="SAPBEXstdItemX 4 2 4 2" xfId="13295"/>
    <cellStyle name="SAPBEXstdItemX 4 2 4 2 2" xfId="24837"/>
    <cellStyle name="SAPBEXstdItemX 4 2 4 3" xfId="21088"/>
    <cellStyle name="SAPBEXstdItemX 4 2 5" xfId="5858"/>
    <cellStyle name="SAPBEXstdItemX 4 2 5 2" xfId="13132"/>
    <cellStyle name="SAPBEXstdItemX 4 2 5 2 2" xfId="24754"/>
    <cellStyle name="SAPBEXstdItemX 4 2 5 3" xfId="21005"/>
    <cellStyle name="SAPBEXstdItemX 4 2 6" xfId="6056"/>
    <cellStyle name="SAPBEXstdItemX 4 2 6 2" xfId="13315"/>
    <cellStyle name="SAPBEXstdItemX 4 2 6 2 2" xfId="24845"/>
    <cellStyle name="SAPBEXstdItemX 4 2 6 3" xfId="21096"/>
    <cellStyle name="SAPBEXstdItemX 4 2 7" xfId="4078"/>
    <cellStyle name="SAPBEXstdItemX 4 2 7 2" xfId="20226"/>
    <cellStyle name="SAPBEXstdItemX 4 2 8" xfId="19119"/>
    <cellStyle name="SAPBEXstdItemX 4 3" xfId="2837"/>
    <cellStyle name="SAPBEXstdItemX 4 3 2" xfId="9608"/>
    <cellStyle name="SAPBEXstdItemX 4 3 2 2" xfId="16259"/>
    <cellStyle name="SAPBEXstdItemX 4 3 2 2 2" xfId="26385"/>
    <cellStyle name="SAPBEXstdItemX 4 3 2 3" xfId="22860"/>
    <cellStyle name="SAPBEXstdItemX 4 3 3" xfId="11563"/>
    <cellStyle name="SAPBEXstdItemX 4 3 3 2" xfId="17890"/>
    <cellStyle name="SAPBEXstdItemX 4 3 3 2 2" xfId="27401"/>
    <cellStyle name="SAPBEXstdItemX 4 3 3 3" xfId="23836"/>
    <cellStyle name="SAPBEXstdItemX 4 3 4" xfId="7427"/>
    <cellStyle name="SAPBEXstdItemX 4 3 4 2" xfId="21580"/>
    <cellStyle name="SAPBEXstdItemX 4 3 5" xfId="14595"/>
    <cellStyle name="SAPBEXstdItemX 4 3 5 2" xfId="25321"/>
    <cellStyle name="SAPBEXstdItemX 4 3 6" xfId="19542"/>
    <cellStyle name="SAPBEXstdItemX 4 4" xfId="2876"/>
    <cellStyle name="SAPBEXstdItemX 4 4 2" xfId="9643"/>
    <cellStyle name="SAPBEXstdItemX 4 4 2 2" xfId="16292"/>
    <cellStyle name="SAPBEXstdItemX 4 4 2 2 2" xfId="26407"/>
    <cellStyle name="SAPBEXstdItemX 4 4 2 3" xfId="22875"/>
    <cellStyle name="SAPBEXstdItemX 4 4 3" xfId="11596"/>
    <cellStyle name="SAPBEXstdItemX 4 4 3 2" xfId="17923"/>
    <cellStyle name="SAPBEXstdItemX 4 4 3 2 2" xfId="27423"/>
    <cellStyle name="SAPBEXstdItemX 4 4 3 3" xfId="23851"/>
    <cellStyle name="SAPBEXstdItemX 4 4 4" xfId="7463"/>
    <cellStyle name="SAPBEXstdItemX 4 4 4 2" xfId="21601"/>
    <cellStyle name="SAPBEXstdItemX 4 4 5" xfId="14630"/>
    <cellStyle name="SAPBEXstdItemX 4 4 5 2" xfId="25343"/>
    <cellStyle name="SAPBEXstdItemX 4 4 6" xfId="19557"/>
    <cellStyle name="SAPBEXstdItemX 4 5" xfId="4045"/>
    <cellStyle name="SAPBEXstdItemX 4 5 2" xfId="20198"/>
    <cellStyle name="SAPBEXstdItemX 4 6" xfId="19228"/>
    <cellStyle name="SAPBEXstdItemX 4 7" xfId="28283"/>
    <cellStyle name="SAPBEXstdItemX 5" xfId="2137"/>
    <cellStyle name="SAPBEXstdItemX 5 2" xfId="5217"/>
    <cellStyle name="SAPBEXstdItemX 5 2 2" xfId="12793"/>
    <cellStyle name="SAPBEXstdItemX 5 2 2 2" xfId="24565"/>
    <cellStyle name="SAPBEXstdItemX 5 2 3" xfId="20749"/>
    <cellStyle name="SAPBEXstdItemX 5 3" xfId="6734"/>
    <cellStyle name="SAPBEXstdItemX 5 3 2" xfId="13910"/>
    <cellStyle name="SAPBEXstdItemX 5 3 2 2" xfId="25015"/>
    <cellStyle name="SAPBEXstdItemX 5 3 3" xfId="21260"/>
    <cellStyle name="SAPBEXstdItemX 5 4" xfId="8917"/>
    <cellStyle name="SAPBEXstdItemX 5 4 2" xfId="15861"/>
    <cellStyle name="SAPBEXstdItemX 5 4 2 2" xfId="26075"/>
    <cellStyle name="SAPBEXstdItemX 5 4 3" xfId="22562"/>
    <cellStyle name="SAPBEXstdItemX 5 5" xfId="11024"/>
    <cellStyle name="SAPBEXstdItemX 5 5 2" xfId="17354"/>
    <cellStyle name="SAPBEXstdItemX 5 5 2 2" xfId="27098"/>
    <cellStyle name="SAPBEXstdItemX 5 5 3" xfId="23545"/>
    <cellStyle name="SAPBEXstdItemX 5 6" xfId="4392"/>
    <cellStyle name="SAPBEXstdItemX 5 6 2" xfId="20436"/>
    <cellStyle name="SAPBEXstdItemX 5 7" xfId="4057"/>
    <cellStyle name="SAPBEXstdItemX 5 7 2" xfId="20209"/>
    <cellStyle name="SAPBEXstdItemX 6" xfId="2672"/>
    <cellStyle name="SAPBEXstdItemX 6 2" xfId="9451"/>
    <cellStyle name="SAPBEXstdItemX 6 2 2" xfId="16102"/>
    <cellStyle name="SAPBEXstdItemX 6 2 2 2" xfId="26254"/>
    <cellStyle name="SAPBEXstdItemX 6 2 3" xfId="22735"/>
    <cellStyle name="SAPBEXstdItemX 6 3" xfId="11411"/>
    <cellStyle name="SAPBEXstdItemX 6 3 2" xfId="17739"/>
    <cellStyle name="SAPBEXstdItemX 6 3 2 2" xfId="27273"/>
    <cellStyle name="SAPBEXstdItemX 6 3 3" xfId="23714"/>
    <cellStyle name="SAPBEXstdItemX 6 4" xfId="7270"/>
    <cellStyle name="SAPBEXstdItemX 6 4 2" xfId="21434"/>
    <cellStyle name="SAPBEXstdItemX 6 5" xfId="14443"/>
    <cellStyle name="SAPBEXstdItemX 6 5 2" xfId="25192"/>
    <cellStyle name="SAPBEXstdItemX 6 6" xfId="19419"/>
    <cellStyle name="SAPBEXstdItemX 7" xfId="19042"/>
    <cellStyle name="SAPBEXstdItemX 8" xfId="28098"/>
    <cellStyle name="SAPBEXstdItemX 9" xfId="37157"/>
    <cellStyle name="SAPBEXtitle" xfId="374"/>
    <cellStyle name="SAPBEXtitle 2" xfId="375"/>
    <cellStyle name="SAPBEXtitle 2 2" xfId="1141"/>
    <cellStyle name="SAPBEXtitle 2 3" xfId="1075"/>
    <cellStyle name="SAPBEXtitle 2 4" xfId="1148"/>
    <cellStyle name="SAPBEXtitle 3" xfId="877"/>
    <cellStyle name="SAPBEXtitle 4" xfId="876"/>
    <cellStyle name="SAPBEXundefined" xfId="376"/>
    <cellStyle name="SAPBEXundefined 10" xfId="37442"/>
    <cellStyle name="SAPBEXundefined 11" xfId="37274"/>
    <cellStyle name="SAPBEXundefined 12" xfId="37766"/>
    <cellStyle name="SAPBEXundefined 13" xfId="37790"/>
    <cellStyle name="SAPBEXundefined 14" xfId="37645"/>
    <cellStyle name="SAPBEXundefined 15" xfId="37705"/>
    <cellStyle name="SAPBEXundefined 16" xfId="37286"/>
    <cellStyle name="SAPBEXundefined 17" xfId="37902"/>
    <cellStyle name="SAPBEXundefined 18" xfId="37266"/>
    <cellStyle name="SAPBEXundefined 19" xfId="37248"/>
    <cellStyle name="SAPBEXundefined 2" xfId="1630"/>
    <cellStyle name="SAPBEXundefined 2 2" xfId="1503"/>
    <cellStyle name="SAPBEXundefined 2 2 2" xfId="3312"/>
    <cellStyle name="SAPBEXundefined 2 2 2 2" xfId="10067"/>
    <cellStyle name="SAPBEXundefined 2 2 2 2 2" xfId="16620"/>
    <cellStyle name="SAPBEXundefined 2 2 2 2 2 2" xfId="26675"/>
    <cellStyle name="SAPBEXundefined 2 2 2 2 3" xfId="23133"/>
    <cellStyle name="SAPBEXundefined 2 2 2 3" xfId="11997"/>
    <cellStyle name="SAPBEXundefined 2 2 2 3 2" xfId="18322"/>
    <cellStyle name="SAPBEXundefined 2 2 2 3 2 2" xfId="27687"/>
    <cellStyle name="SAPBEXundefined 2 2 2 3 3" xfId="24105"/>
    <cellStyle name="SAPBEXundefined 2 2 2 4" xfId="7888"/>
    <cellStyle name="SAPBEXundefined 2 2 2 4 2" xfId="21892"/>
    <cellStyle name="SAPBEXundefined 2 2 2 5" xfId="15046"/>
    <cellStyle name="SAPBEXundefined 2 2 2 5 2" xfId="25607"/>
    <cellStyle name="SAPBEXundefined 2 2 2 6" xfId="19811"/>
    <cellStyle name="SAPBEXundefined 2 2 3" xfId="3785"/>
    <cellStyle name="SAPBEXundefined 2 2 3 2" xfId="10540"/>
    <cellStyle name="SAPBEXundefined 2 2 3 2 2" xfId="16943"/>
    <cellStyle name="SAPBEXundefined 2 2 3 2 2 2" xfId="26947"/>
    <cellStyle name="SAPBEXundefined 2 2 3 2 3" xfId="23399"/>
    <cellStyle name="SAPBEXundefined 2 2 3 3" xfId="12470"/>
    <cellStyle name="SAPBEXundefined 2 2 3 3 2" xfId="18793"/>
    <cellStyle name="SAPBEXundefined 2 2 3 3 2 2" xfId="27957"/>
    <cellStyle name="SAPBEXundefined 2 2 3 3 3" xfId="24369"/>
    <cellStyle name="SAPBEXundefined 2 2 3 4" xfId="8357"/>
    <cellStyle name="SAPBEXundefined 2 2 3 4 2" xfId="22353"/>
    <cellStyle name="SAPBEXundefined 2 2 3 5" xfId="15517"/>
    <cellStyle name="SAPBEXundefined 2 2 3 5 2" xfId="25877"/>
    <cellStyle name="SAPBEXundefined 2 2 3 6" xfId="20075"/>
    <cellStyle name="SAPBEXundefined 2 2 4" xfId="6277"/>
    <cellStyle name="SAPBEXundefined 2 2 4 2" xfId="13512"/>
    <cellStyle name="SAPBEXundefined 2 2 4 2 2" xfId="24915"/>
    <cellStyle name="SAPBEXundefined 2 2 4 3" xfId="21165"/>
    <cellStyle name="SAPBEXundefined 2 2 5" xfId="8550"/>
    <cellStyle name="SAPBEXundefined 2 2 5 2" xfId="15742"/>
    <cellStyle name="SAPBEXundefined 2 2 5 2 2" xfId="25993"/>
    <cellStyle name="SAPBEXundefined 2 2 5 3" xfId="22486"/>
    <cellStyle name="SAPBEXundefined 2 2 6" xfId="6340"/>
    <cellStyle name="SAPBEXundefined 2 2 6 2" xfId="13571"/>
    <cellStyle name="SAPBEXundefined 2 2 6 2 2" xfId="24925"/>
    <cellStyle name="SAPBEXundefined 2 2 6 3" xfId="21175"/>
    <cellStyle name="SAPBEXundefined 2 2 7" xfId="12701"/>
    <cellStyle name="SAPBEXundefined 2 2 7 2" xfId="24491"/>
    <cellStyle name="SAPBEXundefined 2 2 8" xfId="19174"/>
    <cellStyle name="SAPBEXundefined 2 3" xfId="2839"/>
    <cellStyle name="SAPBEXundefined 2 3 2" xfId="9610"/>
    <cellStyle name="SAPBEXundefined 2 3 2 2" xfId="16261"/>
    <cellStyle name="SAPBEXundefined 2 3 2 2 2" xfId="26387"/>
    <cellStyle name="SAPBEXundefined 2 3 2 3" xfId="22862"/>
    <cellStyle name="SAPBEXundefined 2 3 3" xfId="11565"/>
    <cellStyle name="SAPBEXundefined 2 3 3 2" xfId="17892"/>
    <cellStyle name="SAPBEXundefined 2 3 3 2 2" xfId="27403"/>
    <cellStyle name="SAPBEXundefined 2 3 3 3" xfId="23838"/>
    <cellStyle name="SAPBEXundefined 2 3 4" xfId="7429"/>
    <cellStyle name="SAPBEXundefined 2 3 4 2" xfId="21582"/>
    <cellStyle name="SAPBEXundefined 2 3 5" xfId="14597"/>
    <cellStyle name="SAPBEXundefined 2 3 5 2" xfId="25323"/>
    <cellStyle name="SAPBEXundefined 2 3 6" xfId="19544"/>
    <cellStyle name="SAPBEXundefined 2 4" xfId="2955"/>
    <cellStyle name="SAPBEXundefined 2 4 2" xfId="9722"/>
    <cellStyle name="SAPBEXundefined 2 4 2 2" xfId="16368"/>
    <cellStyle name="SAPBEXundefined 2 4 2 2 2" xfId="26476"/>
    <cellStyle name="SAPBEXundefined 2 4 2 3" xfId="22942"/>
    <cellStyle name="SAPBEXundefined 2 4 3" xfId="11672"/>
    <cellStyle name="SAPBEXundefined 2 4 3 2" xfId="17999"/>
    <cellStyle name="SAPBEXundefined 2 4 3 2 2" xfId="27492"/>
    <cellStyle name="SAPBEXundefined 2 4 3 3" xfId="23918"/>
    <cellStyle name="SAPBEXundefined 2 4 4" xfId="7542"/>
    <cellStyle name="SAPBEXundefined 2 4 4 2" xfId="21674"/>
    <cellStyle name="SAPBEXundefined 2 4 5" xfId="14709"/>
    <cellStyle name="SAPBEXundefined 2 4 5 2" xfId="25412"/>
    <cellStyle name="SAPBEXundefined 2 4 6" xfId="19624"/>
    <cellStyle name="SAPBEXundefined 2 5" xfId="4043"/>
    <cellStyle name="SAPBEXundefined 2 5 2" xfId="20196"/>
    <cellStyle name="SAPBEXundefined 2 6" xfId="19230"/>
    <cellStyle name="SAPBEXundefined 2 7" xfId="28285"/>
    <cellStyle name="SAPBEXundefined 20" xfId="37952"/>
    <cellStyle name="SAPBEXundefined 21" xfId="37906"/>
    <cellStyle name="SAPBEXundefined 22" xfId="37503"/>
    <cellStyle name="SAPBEXundefined 23" xfId="38765"/>
    <cellStyle name="SAPBEXundefined 24" xfId="38923"/>
    <cellStyle name="SAPBEXundefined 25" xfId="39052"/>
    <cellStyle name="SAPBEXundefined 26" xfId="39351"/>
    <cellStyle name="SAPBEXundefined 27" xfId="38747"/>
    <cellStyle name="SAPBEXundefined 28" xfId="38935"/>
    <cellStyle name="SAPBEXundefined 29" xfId="39844"/>
    <cellStyle name="SAPBEXundefined 3" xfId="2135"/>
    <cellStyle name="SAPBEXundefined 3 2" xfId="5215"/>
    <cellStyle name="SAPBEXundefined 3 2 2" xfId="12791"/>
    <cellStyle name="SAPBEXundefined 3 2 2 2" xfId="24563"/>
    <cellStyle name="SAPBEXundefined 3 2 3" xfId="20747"/>
    <cellStyle name="SAPBEXundefined 3 3" xfId="6732"/>
    <cellStyle name="SAPBEXundefined 3 3 2" xfId="13908"/>
    <cellStyle name="SAPBEXundefined 3 3 2 2" xfId="25013"/>
    <cellStyle name="SAPBEXundefined 3 3 3" xfId="21258"/>
    <cellStyle name="SAPBEXundefined 3 4" xfId="8915"/>
    <cellStyle name="SAPBEXundefined 3 4 2" xfId="15859"/>
    <cellStyle name="SAPBEXundefined 3 4 2 2" xfId="26073"/>
    <cellStyle name="SAPBEXundefined 3 4 3" xfId="22560"/>
    <cellStyle name="SAPBEXundefined 3 5" xfId="11022"/>
    <cellStyle name="SAPBEXundefined 3 5 2" xfId="17352"/>
    <cellStyle name="SAPBEXundefined 3 5 2 2" xfId="27096"/>
    <cellStyle name="SAPBEXundefined 3 5 3" xfId="23543"/>
    <cellStyle name="SAPBEXundefined 3 6" xfId="4394"/>
    <cellStyle name="SAPBEXundefined 3 6 2" xfId="20438"/>
    <cellStyle name="SAPBEXundefined 3 7" xfId="4055"/>
    <cellStyle name="SAPBEXundefined 3 7 2" xfId="20207"/>
    <cellStyle name="SAPBEXundefined 30" xfId="39043"/>
    <cellStyle name="SAPBEXundefined 31" xfId="40095"/>
    <cellStyle name="SAPBEXundefined 4" xfId="2674"/>
    <cellStyle name="SAPBEXundefined 4 2" xfId="9453"/>
    <cellStyle name="SAPBEXundefined 4 2 2" xfId="16104"/>
    <cellStyle name="SAPBEXundefined 4 2 2 2" xfId="26256"/>
    <cellStyle name="SAPBEXundefined 4 2 3" xfId="22737"/>
    <cellStyle name="SAPBEXundefined 4 3" xfId="11413"/>
    <cellStyle name="SAPBEXundefined 4 3 2" xfId="17741"/>
    <cellStyle name="SAPBEXundefined 4 3 2 2" xfId="27275"/>
    <cellStyle name="SAPBEXundefined 4 3 3" xfId="23716"/>
    <cellStyle name="SAPBEXundefined 4 4" xfId="7272"/>
    <cellStyle name="SAPBEXundefined 4 4 2" xfId="21436"/>
    <cellStyle name="SAPBEXundefined 4 5" xfId="14445"/>
    <cellStyle name="SAPBEXundefined 4 5 2" xfId="25194"/>
    <cellStyle name="SAPBEXundefined 4 6" xfId="19421"/>
    <cellStyle name="SAPBEXundefined 5" xfId="19044"/>
    <cellStyle name="SAPBEXundefined 6" xfId="28100"/>
    <cellStyle name="SAPBEXundefined 7" xfId="37161"/>
    <cellStyle name="SAPBEXundefined 8" xfId="37086"/>
    <cellStyle name="SAPBEXundefined 9" xfId="37192"/>
    <cellStyle name="stand_bord" xfId="377"/>
    <cellStyle name="Style 1" xfId="378"/>
    <cellStyle name="tabel" xfId="681"/>
    <cellStyle name="Text Indent A" xfId="379"/>
    <cellStyle name="Text Indent B" xfId="380"/>
    <cellStyle name="Text Indent B 2" xfId="381"/>
    <cellStyle name="Text Indent B 2 2" xfId="878"/>
    <cellStyle name="Text Indent B 2 2 2" xfId="1519"/>
    <cellStyle name="Text Indent B 2 2 3" xfId="1144"/>
    <cellStyle name="Text Indent B 2 3" xfId="1025"/>
    <cellStyle name="Text Indent B 2 4" xfId="1149"/>
    <cellStyle name="Text Indent B 3" xfId="382"/>
    <cellStyle name="Text Indent B 3 2" xfId="879"/>
    <cellStyle name="Text Indent C" xfId="383"/>
    <cellStyle name="Text Indent C 2" xfId="384"/>
    <cellStyle name="Text Indent C 2 2" xfId="880"/>
    <cellStyle name="Text Indent C 2 2 2" xfId="1520"/>
    <cellStyle name="Text Indent C 2 2 3" xfId="1145"/>
    <cellStyle name="Text Indent C 2 3" xfId="1016"/>
    <cellStyle name="Text Indent C 2 4" xfId="1150"/>
    <cellStyle name="Text Indent C 3" xfId="385"/>
    <cellStyle name="Text Indent C 3 2" xfId="881"/>
    <cellStyle name="Tickmark" xfId="386"/>
    <cellStyle name="Title" xfId="387"/>
    <cellStyle name="Title 2" xfId="882"/>
    <cellStyle name="Total" xfId="388"/>
    <cellStyle name="Total 2" xfId="883"/>
    <cellStyle name="Total 2 2" xfId="1553"/>
    <cellStyle name="Total 2 2 2" xfId="986"/>
    <cellStyle name="Total 2 2 2 2" xfId="3257"/>
    <cellStyle name="Total 2 2 2 2 2" xfId="7833"/>
    <cellStyle name="Total 2 2 2 2 2 2" xfId="14991"/>
    <cellStyle name="Total 2 2 2 2 2 2 2" xfId="34827"/>
    <cellStyle name="Total 2 2 2 2 2 3" xfId="31279"/>
    <cellStyle name="Total 2 2 2 2 3" xfId="10012"/>
    <cellStyle name="Total 2 2 2 2 3 2" xfId="16569"/>
    <cellStyle name="Total 2 2 2 2 3 2 2" xfId="35346"/>
    <cellStyle name="Total 2 2 2 2 3 3" xfId="32371"/>
    <cellStyle name="Total 2 2 2 2 4" xfId="11942"/>
    <cellStyle name="Total 2 2 2 2 4 2" xfId="18267"/>
    <cellStyle name="Total 2 2 2 2 4 2 2" xfId="36035"/>
    <cellStyle name="Total 2 2 2 2 4 3" xfId="33282"/>
    <cellStyle name="Total 2 2 2 2 5" xfId="4770"/>
    <cellStyle name="Total 2 2 2 2 5 2" xfId="20673"/>
    <cellStyle name="Total 2 2 2 2 5 2 2" xfId="36467"/>
    <cellStyle name="Total 2 2 2 2 5 3" xfId="29426"/>
    <cellStyle name="Total 2 2 2 2 6" xfId="4279"/>
    <cellStyle name="Total 2 2 2 2 6 2" xfId="29224"/>
    <cellStyle name="Total 2 2 2 2 7" xfId="28794"/>
    <cellStyle name="Total 2 2 2 3" xfId="3730"/>
    <cellStyle name="Total 2 2 2 3 2" xfId="10485"/>
    <cellStyle name="Total 2 2 2 3 2 2" xfId="16892"/>
    <cellStyle name="Total 2 2 2 3 2 2 2" xfId="35399"/>
    <cellStyle name="Total 2 2 2 3 2 3" xfId="32572"/>
    <cellStyle name="Total 2 2 2 3 3" xfId="12415"/>
    <cellStyle name="Total 2 2 2 3 3 2" xfId="18738"/>
    <cellStyle name="Total 2 2 2 3 3 2 2" xfId="36236"/>
    <cellStyle name="Total 2 2 2 3 3 3" xfId="33483"/>
    <cellStyle name="Total 2 2 2 3 4" xfId="15462"/>
    <cellStyle name="Total 2 2 2 3 4 2" xfId="35028"/>
    <cellStyle name="Total 2 2 2 3 5" xfId="28995"/>
    <cellStyle name="Total 2 2 2 4" xfId="6025"/>
    <cellStyle name="Total 2 2 2 4 2" xfId="13286"/>
    <cellStyle name="Total 2 2 2 4 2 2" xfId="33848"/>
    <cellStyle name="Total 2 2 2 4 3" xfId="30260"/>
    <cellStyle name="Total 2 2 2 5" xfId="5906"/>
    <cellStyle name="Total 2 2 2 5 2" xfId="13171"/>
    <cellStyle name="Total 2 2 2 5 2 2" xfId="33793"/>
    <cellStyle name="Total 2 2 2 5 3" xfId="30202"/>
    <cellStyle name="Total 2 2 2 6" xfId="8554"/>
    <cellStyle name="Total 2 2 2 6 2" xfId="15746"/>
    <cellStyle name="Total 2 2 2 6 2 2" xfId="35142"/>
    <cellStyle name="Total 2 2 2 6 3" xfId="31541"/>
    <cellStyle name="Total 2 2 2 7" xfId="4656"/>
    <cellStyle name="Total 2 2 2 7 2" xfId="29368"/>
    <cellStyle name="Total 2 2 2 8" xfId="28173"/>
    <cellStyle name="Total 2 2 3" xfId="2320"/>
    <cellStyle name="Total 2 2 3 2" xfId="6917"/>
    <cellStyle name="Total 2 2 3 2 2" xfId="14091"/>
    <cellStyle name="Total 2 2 3 2 2 2" xfId="34399"/>
    <cellStyle name="Total 2 2 3 2 3" xfId="30848"/>
    <cellStyle name="Total 2 2 3 3" xfId="9100"/>
    <cellStyle name="Total 2 2 3 3 2" xfId="15961"/>
    <cellStyle name="Total 2 2 3 3 2 2" xfId="35212"/>
    <cellStyle name="Total 2 2 3 3 3" xfId="31937"/>
    <cellStyle name="Total 2 2 3 4" xfId="11135"/>
    <cellStyle name="Total 2 2 3 4 2" xfId="17464"/>
    <cellStyle name="Total 2 2 3 4 2 2" xfId="35702"/>
    <cellStyle name="Total 2 2 3 4 3" xfId="32949"/>
    <cellStyle name="Total 2 2 3 5" xfId="5360"/>
    <cellStyle name="Total 2 2 3 5 2" xfId="20850"/>
    <cellStyle name="Total 2 2 3 5 2 2" xfId="36513"/>
    <cellStyle name="Total 2 2 3 5 3" xfId="29837"/>
    <cellStyle name="Total 2 2 3 6" xfId="12892"/>
    <cellStyle name="Total 2 2 3 6 2" xfId="33646"/>
    <cellStyle name="Total 2 2 4" xfId="3025"/>
    <cellStyle name="Total 2 2 4 2" xfId="9791"/>
    <cellStyle name="Total 2 2 4 2 2" xfId="16424"/>
    <cellStyle name="Total 2 2 4 2 2 2" xfId="35308"/>
    <cellStyle name="Total 2 2 4 2 3" xfId="32258"/>
    <cellStyle name="Total 2 2 4 3" xfId="11728"/>
    <cellStyle name="Total 2 2 4 3 2" xfId="18054"/>
    <cellStyle name="Total 2 2 4 3 2 2" xfId="35927"/>
    <cellStyle name="Total 2 2 4 3 3" xfId="33174"/>
    <cellStyle name="Total 2 2 4 4" xfId="7612"/>
    <cellStyle name="Total 2 2 4 4 2" xfId="21717"/>
    <cellStyle name="Total 2 2 4 4 2 2" xfId="36586"/>
    <cellStyle name="Total 2 2 4 4 3" xfId="31170"/>
    <cellStyle name="Total 2 2 4 5" xfId="14777"/>
    <cellStyle name="Total 2 2 4 5 2" xfId="34718"/>
    <cellStyle name="Total 2 2 4 6" xfId="28686"/>
    <cellStyle name="Total 2 2 5" xfId="3544"/>
    <cellStyle name="Total 2 2 5 2" xfId="10299"/>
    <cellStyle name="Total 2 2 5 2 2" xfId="16781"/>
    <cellStyle name="Total 2 2 5 2 2 2" xfId="35387"/>
    <cellStyle name="Total 2 2 5 2 3" xfId="32485"/>
    <cellStyle name="Total 2 2 5 3" xfId="12229"/>
    <cellStyle name="Total 2 2 5 3 2" xfId="18552"/>
    <cellStyle name="Total 2 2 5 3 2 2" xfId="36149"/>
    <cellStyle name="Total 2 2 5 3 3" xfId="33396"/>
    <cellStyle name="Total 2 2 5 4" xfId="8120"/>
    <cellStyle name="Total 2 2 5 4 2" xfId="22117"/>
    <cellStyle name="Total 2 2 5 4 2 2" xfId="36713"/>
    <cellStyle name="Total 2 2 5 4 3" xfId="31393"/>
    <cellStyle name="Total 2 2 5 5" xfId="15276"/>
    <cellStyle name="Total 2 2 5 5 2" xfId="34941"/>
    <cellStyle name="Total 2 2 5 6" xfId="28908"/>
    <cellStyle name="Total 2 2 6" xfId="4118"/>
    <cellStyle name="Total 2 2 6 2" xfId="29163"/>
    <cellStyle name="Total 2 3" xfId="934"/>
    <cellStyle name="Total 2 3 2" xfId="3021"/>
    <cellStyle name="Total 2 3 2 2" xfId="7608"/>
    <cellStyle name="Total 2 3 2 2 2" xfId="14773"/>
    <cellStyle name="Total 2 3 2 2 2 2" xfId="34714"/>
    <cellStyle name="Total 2 3 2 2 3" xfId="31166"/>
    <cellStyle name="Total 2 3 2 3" xfId="9787"/>
    <cellStyle name="Total 2 3 2 3 2" xfId="16423"/>
    <cellStyle name="Total 2 3 2 3 2 2" xfId="35307"/>
    <cellStyle name="Total 2 3 2 3 3" xfId="32254"/>
    <cellStyle name="Total 2 3 2 4" xfId="11727"/>
    <cellStyle name="Total 2 3 2 4 2" xfId="18053"/>
    <cellStyle name="Total 2 3 2 4 2 2" xfId="35926"/>
    <cellStyle name="Total 2 3 2 4 3" xfId="33173"/>
    <cellStyle name="Total 2 3 2 5" xfId="4741"/>
    <cellStyle name="Total 2 3 2 5 2" xfId="20670"/>
    <cellStyle name="Total 2 3 2 5 2 2" xfId="36466"/>
    <cellStyle name="Total 2 3 2 5 3" xfId="29399"/>
    <cellStyle name="Total 2 3 2 6" xfId="4272"/>
    <cellStyle name="Total 2 3 2 6 2" xfId="29222"/>
    <cellStyle name="Total 2 3 2 7" xfId="28685"/>
    <cellStyle name="Total 2 3 3" xfId="3543"/>
    <cellStyle name="Total 2 3 3 2" xfId="10298"/>
    <cellStyle name="Total 2 3 3 2 2" xfId="16780"/>
    <cellStyle name="Total 2 3 3 2 2 2" xfId="35386"/>
    <cellStyle name="Total 2 3 3 2 3" xfId="32484"/>
    <cellStyle name="Total 2 3 3 3" xfId="12228"/>
    <cellStyle name="Total 2 3 3 3 2" xfId="18551"/>
    <cellStyle name="Total 2 3 3 3 2 2" xfId="36148"/>
    <cellStyle name="Total 2 3 3 3 3" xfId="33395"/>
    <cellStyle name="Total 2 3 3 4" xfId="8119"/>
    <cellStyle name="Total 2 3 3 4 2" xfId="22116"/>
    <cellStyle name="Total 2 3 3 4 2 2" xfId="36712"/>
    <cellStyle name="Total 2 3 3 4 3" xfId="31392"/>
    <cellStyle name="Total 2 3 3 5" xfId="15275"/>
    <cellStyle name="Total 2 3 3 5 2" xfId="34940"/>
    <cellStyle name="Total 2 3 3 6" xfId="28907"/>
    <cellStyle name="Total 2 3 4" xfId="5975"/>
    <cellStyle name="Total 2 3 4 2" xfId="13236"/>
    <cellStyle name="Total 2 3 4 2 2" xfId="33815"/>
    <cellStyle name="Total 2 3 4 3" xfId="30227"/>
    <cellStyle name="Total 2 3 5" xfId="5915"/>
    <cellStyle name="Total 2 3 5 2" xfId="13177"/>
    <cellStyle name="Total 2 3 5 2 2" xfId="33795"/>
    <cellStyle name="Total 2 3 5 3" xfId="30207"/>
    <cellStyle name="Total 2 3 6" xfId="5868"/>
    <cellStyle name="Total 2 3 6 2" xfId="13137"/>
    <cellStyle name="Total 2 3 6 2 2" xfId="33771"/>
    <cellStyle name="Total 2 3 6 3" xfId="30178"/>
    <cellStyle name="Total 2 3 7" xfId="4585"/>
    <cellStyle name="Total 2 3 7 2" xfId="20595"/>
    <cellStyle name="Total 2 3 7 2 2" xfId="36438"/>
    <cellStyle name="Total 2 3 7 3" xfId="29323"/>
    <cellStyle name="Total 2 3 8" xfId="5346"/>
    <cellStyle name="Total 2 3 8 2" xfId="29830"/>
    <cellStyle name="Total 2 3 9" xfId="28165"/>
    <cellStyle name="Total 2 4" xfId="2153"/>
    <cellStyle name="Total 2 4 2" xfId="3256"/>
    <cellStyle name="Total 2 4 2 2" xfId="10011"/>
    <cellStyle name="Total 2 4 2 2 2" xfId="16568"/>
    <cellStyle name="Total 2 4 2 2 2 2" xfId="35345"/>
    <cellStyle name="Total 2 4 2 2 3" xfId="32370"/>
    <cellStyle name="Total 2 4 2 3" xfId="11941"/>
    <cellStyle name="Total 2 4 2 3 2" xfId="18266"/>
    <cellStyle name="Total 2 4 2 3 2 2" xfId="36034"/>
    <cellStyle name="Total 2 4 2 3 3" xfId="33281"/>
    <cellStyle name="Total 2 4 2 4" xfId="7832"/>
    <cellStyle name="Total 2 4 2 4 2" xfId="21837"/>
    <cellStyle name="Total 2 4 2 4 2 2" xfId="36599"/>
    <cellStyle name="Total 2 4 2 4 3" xfId="31278"/>
    <cellStyle name="Total 2 4 2 5" xfId="14990"/>
    <cellStyle name="Total 2 4 2 5 2" xfId="34826"/>
    <cellStyle name="Total 2 4 2 6" xfId="28793"/>
    <cellStyle name="Total 2 4 3" xfId="3729"/>
    <cellStyle name="Total 2 4 3 2" xfId="10484"/>
    <cellStyle name="Total 2 4 3 2 2" xfId="16891"/>
    <cellStyle name="Total 2 4 3 2 2 2" xfId="35398"/>
    <cellStyle name="Total 2 4 3 2 3" xfId="32571"/>
    <cellStyle name="Total 2 4 3 3" xfId="12414"/>
    <cellStyle name="Total 2 4 3 3 2" xfId="18737"/>
    <cellStyle name="Total 2 4 3 3 2 2" xfId="36235"/>
    <cellStyle name="Total 2 4 3 3 3" xfId="33482"/>
    <cellStyle name="Total 2 4 3 4" xfId="15461"/>
    <cellStyle name="Total 2 4 3 4 2" xfId="35027"/>
    <cellStyle name="Total 2 4 3 5" xfId="28994"/>
    <cellStyle name="Total 2 4 4" xfId="6750"/>
    <cellStyle name="Total 2 4 4 2" xfId="13926"/>
    <cellStyle name="Total 2 4 4 2 2" xfId="34294"/>
    <cellStyle name="Total 2 4 4 3" xfId="30743"/>
    <cellStyle name="Total 2 4 5" xfId="8933"/>
    <cellStyle name="Total 2 4 5 2" xfId="15873"/>
    <cellStyle name="Total 2 4 5 2 2" xfId="35184"/>
    <cellStyle name="Total 2 4 5 3" xfId="31832"/>
    <cellStyle name="Total 2 4 6" xfId="11037"/>
    <cellStyle name="Total 2 4 6 2" xfId="17367"/>
    <cellStyle name="Total 2 4 6 2 2" xfId="35664"/>
    <cellStyle name="Total 2 4 6 3" xfId="32911"/>
    <cellStyle name="Total 2 4 7" xfId="12805"/>
    <cellStyle name="Total 2 4 7 2" xfId="33618"/>
    <cellStyle name="Total 2 5" xfId="2766"/>
    <cellStyle name="Total 2 5 2" xfId="9545"/>
    <cellStyle name="Total 2 5 2 2" xfId="16196"/>
    <cellStyle name="Total 2 5 2 2 2" xfId="35266"/>
    <cellStyle name="Total 2 5 2 3" xfId="32200"/>
    <cellStyle name="Total 2 5 3" xfId="11505"/>
    <cellStyle name="Total 2 5 3 2" xfId="17833"/>
    <cellStyle name="Total 2 5 3 2 2" xfId="35890"/>
    <cellStyle name="Total 2 5 3 3" xfId="33137"/>
    <cellStyle name="Total 2 5 4" xfId="7364"/>
    <cellStyle name="Total 2 5 4 2" xfId="21523"/>
    <cellStyle name="Total 2 5 4 2 2" xfId="36561"/>
    <cellStyle name="Total 2 5 4 3" xfId="31112"/>
    <cellStyle name="Total 2 5 5" xfId="14537"/>
    <cellStyle name="Total 2 5 5 2" xfId="34663"/>
    <cellStyle name="Total 2 5 6" xfId="28649"/>
    <cellStyle name="Total 2 6" xfId="4804"/>
    <cellStyle name="Total 2 6 2" xfId="29450"/>
    <cellStyle name="Total 3" xfId="1365"/>
    <cellStyle name="Total 3 2" xfId="2056"/>
    <cellStyle name="Total 3 2 2" xfId="3004"/>
    <cellStyle name="Total 3 2 2 2" xfId="7591"/>
    <cellStyle name="Total 3 2 2 2 2" xfId="14757"/>
    <cellStyle name="Total 3 2 2 2 2 2" xfId="25443"/>
    <cellStyle name="Total 3 2 2 3" xfId="9770"/>
    <cellStyle name="Total 3 2 2 3 2" xfId="16409"/>
    <cellStyle name="Total 3 2 2 3 2 2" xfId="26507"/>
    <cellStyle name="Total 3 2 2 4" xfId="11713"/>
    <cellStyle name="Total 3 2 2 4 2" xfId="18040"/>
    <cellStyle name="Total 3 2 2 4 2 2" xfId="27523"/>
    <cellStyle name="Total 3 2 2 5" xfId="5151"/>
    <cellStyle name="Total 3 2 2 6" xfId="12736"/>
    <cellStyle name="Total 3 2 2 6 2" xfId="24519"/>
    <cellStyle name="Total 3 2 3" xfId="3529"/>
    <cellStyle name="Total 3 2 3 2" xfId="10284"/>
    <cellStyle name="Total 3 2 3 2 2" xfId="16766"/>
    <cellStyle name="Total 3 2 3 2 2 2" xfId="26788"/>
    <cellStyle name="Total 3 2 3 3" xfId="12214"/>
    <cellStyle name="Total 3 2 3 3 2" xfId="18538"/>
    <cellStyle name="Total 3 2 3 3 2 2" xfId="27799"/>
    <cellStyle name="Total 3 2 3 4" xfId="8105"/>
    <cellStyle name="Total 3 2 3 5" xfId="15262"/>
    <cellStyle name="Total 3 2 3 5 2" xfId="25719"/>
    <cellStyle name="Total 3 2 4" xfId="6653"/>
    <cellStyle name="Total 3 2 4 2" xfId="13831"/>
    <cellStyle name="Total 3 2 4 2 2" xfId="24971"/>
    <cellStyle name="Total 3 2 5" xfId="8836"/>
    <cellStyle name="Total 3 2 5 2" xfId="15804"/>
    <cellStyle name="Total 3 2 5 2 2" xfId="26029"/>
    <cellStyle name="Total 3 2 6" xfId="10950"/>
    <cellStyle name="Total 3 2 6 2" xfId="17282"/>
    <cellStyle name="Total 3 2 6 2 2" xfId="27055"/>
    <cellStyle name="Total 3 2 7" xfId="4489"/>
    <cellStyle name="Total 3 2 8" xfId="4841"/>
    <cellStyle name="Total 3 2 8 2" xfId="20683"/>
    <cellStyle name="Total 3 3" xfId="2840"/>
    <cellStyle name="Total 3 3 2" xfId="9611"/>
    <cellStyle name="Total 3 3 2 2" xfId="16262"/>
    <cellStyle name="Total 3 3 2 2 2" xfId="26388"/>
    <cellStyle name="Total 3 3 3" xfId="11566"/>
    <cellStyle name="Total 3 3 3 2" xfId="17893"/>
    <cellStyle name="Total 3 3 3 2 2" xfId="27404"/>
    <cellStyle name="Total 3 3 4" xfId="7430"/>
    <cellStyle name="Total 3 3 5" xfId="14598"/>
    <cellStyle name="Total 3 3 5 2" xfId="25324"/>
    <cellStyle name="Total 3 4" xfId="2931"/>
    <cellStyle name="Total 3 4 2" xfId="9698"/>
    <cellStyle name="Total 3 4 2 2" xfId="16346"/>
    <cellStyle name="Total 3 4 2 2 2" xfId="26459"/>
    <cellStyle name="Total 3 4 3" xfId="11650"/>
    <cellStyle name="Total 3 4 3 2" xfId="17977"/>
    <cellStyle name="Total 3 4 3 2 2" xfId="27475"/>
    <cellStyle name="Total 3 4 4" xfId="7518"/>
    <cellStyle name="Total 3 4 5" xfId="14685"/>
    <cellStyle name="Total 3 4 5 2" xfId="25395"/>
    <cellStyle name="Total 3 5" xfId="4194"/>
    <cellStyle name="Total 3 6" xfId="4336"/>
    <cellStyle name="Total 3 6 2" xfId="20382"/>
    <cellStyle name="Total 4" xfId="2257"/>
    <cellStyle name="Total 4 2" xfId="6854"/>
    <cellStyle name="Total 4 2 2" xfId="14028"/>
    <cellStyle name="Total 4 2 2 2" xfId="25070"/>
    <cellStyle name="Total 4 3" xfId="9037"/>
    <cellStyle name="Total 4 3 2" xfId="15937"/>
    <cellStyle name="Total 4 3 2 2" xfId="26132"/>
    <cellStyle name="Total 4 4" xfId="11103"/>
    <cellStyle name="Total 4 4 2" xfId="17432"/>
    <cellStyle name="Total 4 4 2 2" xfId="27152"/>
    <cellStyle name="Total 4 5" xfId="12868"/>
    <cellStyle name="Total 4 5 2" xfId="24621"/>
    <cellStyle name="Total 5" xfId="2675"/>
    <cellStyle name="Total 5 2" xfId="9454"/>
    <cellStyle name="Total 5 2 2" xfId="16105"/>
    <cellStyle name="Total 5 2 2 2" xfId="26257"/>
    <cellStyle name="Total 5 3" xfId="11414"/>
    <cellStyle name="Total 5 3 2" xfId="17742"/>
    <cellStyle name="Total 5 3 2 2" xfId="27276"/>
    <cellStyle name="Total 5 4" xfId="7273"/>
    <cellStyle name="Total 5 5" xfId="14446"/>
    <cellStyle name="Total 5 5 2" xfId="25195"/>
    <cellStyle name="Total 6" xfId="19045"/>
    <cellStyle name="Väliotsikko" xfId="747"/>
    <cellStyle name="Warning Text" xfId="389"/>
    <cellStyle name="Warning Text 2" xfId="884"/>
    <cellStyle name="Акцент1" xfId="65" builtinId="29" customBuiltin="1"/>
    <cellStyle name="Акцент1 2" xfId="390"/>
    <cellStyle name="Акцент1 3" xfId="391"/>
    <cellStyle name="Акцент1 4" xfId="392"/>
    <cellStyle name="Акцент1 5" xfId="393"/>
    <cellStyle name="Акцент2" xfId="69" builtinId="33" customBuiltin="1"/>
    <cellStyle name="Акцент2 2" xfId="394"/>
    <cellStyle name="Акцент2 3" xfId="395"/>
    <cellStyle name="Акцент2 4" xfId="396"/>
    <cellStyle name="Акцент2 5" xfId="397"/>
    <cellStyle name="Акцент3" xfId="73" builtinId="37" customBuiltin="1"/>
    <cellStyle name="Акцент3 2" xfId="398"/>
    <cellStyle name="Акцент3 3" xfId="399"/>
    <cellStyle name="Акцент3 4" xfId="400"/>
    <cellStyle name="Акцент3 5" xfId="401"/>
    <cellStyle name="Акцент4" xfId="77" builtinId="41" customBuiltin="1"/>
    <cellStyle name="Акцент4 2" xfId="402"/>
    <cellStyle name="Акцент4 3" xfId="403"/>
    <cellStyle name="Акцент4 4" xfId="404"/>
    <cellStyle name="Акцент4 5" xfId="405"/>
    <cellStyle name="Акцент5" xfId="81" builtinId="45" customBuiltin="1"/>
    <cellStyle name="Акцент5 2" xfId="406"/>
    <cellStyle name="Акцент5 3" xfId="407"/>
    <cellStyle name="Акцент5 4" xfId="408"/>
    <cellStyle name="Акцент5 5" xfId="409"/>
    <cellStyle name="Акцент6" xfId="85" builtinId="49" customBuiltin="1"/>
    <cellStyle name="Акцент6 2" xfId="410"/>
    <cellStyle name="Акцент6 3" xfId="411"/>
    <cellStyle name="Акцент6 4" xfId="412"/>
    <cellStyle name="Акцент6 5" xfId="413"/>
    <cellStyle name="Беззащитный" xfId="414"/>
    <cellStyle name="Ввод " xfId="57" builtinId="20" customBuiltin="1"/>
    <cellStyle name="Ввод  2" xfId="415"/>
    <cellStyle name="Ввод  2 10" xfId="36929"/>
    <cellStyle name="Ввод  2 11" xfId="37960"/>
    <cellStyle name="Ввод  2 12" xfId="37386"/>
    <cellStyle name="Ввод  2 13" xfId="37775"/>
    <cellStyle name="Ввод  2 14" xfId="37949"/>
    <cellStyle name="Ввод  2 15" xfId="37292"/>
    <cellStyle name="Ввод  2 16" xfId="37396"/>
    <cellStyle name="Ввод  2 17" xfId="37788"/>
    <cellStyle name="Ввод  2 18" xfId="36974"/>
    <cellStyle name="Ввод  2 19" xfId="37797"/>
    <cellStyle name="Ввод  2 2" xfId="1631"/>
    <cellStyle name="Ввод  2 2 2" xfId="947"/>
    <cellStyle name="Ввод  2 2 2 2" xfId="3313"/>
    <cellStyle name="Ввод  2 2 2 2 2" xfId="10068"/>
    <cellStyle name="Ввод  2 2 2 2 2 2" xfId="16621"/>
    <cellStyle name="Ввод  2 2 2 2 2 2 2" xfId="35347"/>
    <cellStyle name="Ввод  2 2 2 2 2 3" xfId="32376"/>
    <cellStyle name="Ввод  2 2 2 2 3" xfId="11998"/>
    <cellStyle name="Ввод  2 2 2 2 3 2" xfId="18323"/>
    <cellStyle name="Ввод  2 2 2 2 3 2 2" xfId="36040"/>
    <cellStyle name="Ввод  2 2 2 2 3 3" xfId="33287"/>
    <cellStyle name="Ввод  2 2 2 2 4" xfId="7889"/>
    <cellStyle name="Ввод  2 2 2 2 4 2" xfId="21893"/>
    <cellStyle name="Ввод  2 2 2 2 4 2 2" xfId="36604"/>
    <cellStyle name="Ввод  2 2 2 2 4 3" xfId="31284"/>
    <cellStyle name="Ввод  2 2 2 2 5" xfId="15047"/>
    <cellStyle name="Ввод  2 2 2 2 5 2" xfId="34832"/>
    <cellStyle name="Ввод  2 2 2 2 6" xfId="28799"/>
    <cellStyle name="Ввод  2 2 2 3" xfId="3786"/>
    <cellStyle name="Ввод  2 2 2 3 2" xfId="10541"/>
    <cellStyle name="Ввод  2 2 2 3 2 2" xfId="16944"/>
    <cellStyle name="Ввод  2 2 2 3 2 2 2" xfId="35400"/>
    <cellStyle name="Ввод  2 2 2 3 2 3" xfId="32577"/>
    <cellStyle name="Ввод  2 2 2 3 3" xfId="12471"/>
    <cellStyle name="Ввод  2 2 2 3 3 2" xfId="18794"/>
    <cellStyle name="Ввод  2 2 2 3 3 2 2" xfId="36241"/>
    <cellStyle name="Ввод  2 2 2 3 3 3" xfId="33488"/>
    <cellStyle name="Ввод  2 2 2 3 4" xfId="15518"/>
    <cellStyle name="Ввод  2 2 2 3 4 2" xfId="35033"/>
    <cellStyle name="Ввод  2 2 2 3 5" xfId="29000"/>
    <cellStyle name="Ввод  2 2 2 4" xfId="5988"/>
    <cellStyle name="Ввод  2 2 2 4 2" xfId="13249"/>
    <cellStyle name="Ввод  2 2 2 4 2 2" xfId="33823"/>
    <cellStyle name="Ввод  2 2 2 4 3" xfId="30235"/>
    <cellStyle name="Ввод  2 2 2 5" xfId="5807"/>
    <cellStyle name="Ввод  2 2 2 5 2" xfId="13097"/>
    <cellStyle name="Ввод  2 2 2 5 2 2" xfId="33750"/>
    <cellStyle name="Ввод  2 2 2 5 3" xfId="30139"/>
    <cellStyle name="Ввод  2 2 2 6" xfId="6184"/>
    <cellStyle name="Ввод  2 2 2 6 2" xfId="13423"/>
    <cellStyle name="Ввод  2 2 2 6 2 2" xfId="33934"/>
    <cellStyle name="Ввод  2 2 2 6 3" xfId="30364"/>
    <cellStyle name="Ввод  2 2 2 7" xfId="4282"/>
    <cellStyle name="Ввод  2 2 2 7 2" xfId="29225"/>
    <cellStyle name="Ввод  2 2 2 8" xfId="28166"/>
    <cellStyle name="Ввод  2 2 3" xfId="2262"/>
    <cellStyle name="Ввод  2 2 3 2" xfId="6859"/>
    <cellStyle name="Ввод  2 2 3 2 2" xfId="14033"/>
    <cellStyle name="Ввод  2 2 3 2 2 2" xfId="34355"/>
    <cellStyle name="Ввод  2 2 3 2 3" xfId="30804"/>
    <cellStyle name="Ввод  2 2 3 3" xfId="9042"/>
    <cellStyle name="Ввод  2 2 3 3 2" xfId="15938"/>
    <cellStyle name="Ввод  2 2 3 3 2 2" xfId="35203"/>
    <cellStyle name="Ввод  2 2 3 3 3" xfId="31893"/>
    <cellStyle name="Ввод  2 2 3 4" xfId="11106"/>
    <cellStyle name="Ввод  2 2 3 4 2" xfId="17435"/>
    <cellStyle name="Ввод  2 2 3 4 2 2" xfId="35687"/>
    <cellStyle name="Ввод  2 2 3 4 3" xfId="32934"/>
    <cellStyle name="Ввод  2 2 3 5" xfId="5316"/>
    <cellStyle name="Ввод  2 2 3 5 2" xfId="20825"/>
    <cellStyle name="Ввод  2 2 3 5 2 2" xfId="36507"/>
    <cellStyle name="Ввод  2 2 3 5 3" xfId="29812"/>
    <cellStyle name="Ввод  2 2 3 6" xfId="12869"/>
    <cellStyle name="Ввод  2 2 3 6 2" xfId="33637"/>
    <cellStyle name="Ввод  2 2 3 7" xfId="28447"/>
    <cellStyle name="Ввод  2 2 4" xfId="2841"/>
    <cellStyle name="Ввод  2 2 4 2" xfId="9612"/>
    <cellStyle name="Ввод  2 2 4 2 2" xfId="16263"/>
    <cellStyle name="Ввод  2 2 4 2 2 2" xfId="35274"/>
    <cellStyle name="Ввод  2 2 4 2 3" xfId="32207"/>
    <cellStyle name="Ввод  2 2 4 3" xfId="11567"/>
    <cellStyle name="Ввод  2 2 4 3 2" xfId="17894"/>
    <cellStyle name="Ввод  2 2 4 3 2 2" xfId="35894"/>
    <cellStyle name="Ввод  2 2 4 3 3" xfId="33141"/>
    <cellStyle name="Ввод  2 2 4 4" xfId="7431"/>
    <cellStyle name="Ввод  2 2 4 4 2" xfId="21583"/>
    <cellStyle name="Ввод  2 2 4 4 2 2" xfId="36564"/>
    <cellStyle name="Ввод  2 2 4 4 3" xfId="31119"/>
    <cellStyle name="Ввод  2 2 4 5" xfId="14599"/>
    <cellStyle name="Ввод  2 2 4 5 2" xfId="34667"/>
    <cellStyle name="Ввод  2 2 4 6" xfId="28653"/>
    <cellStyle name="Ввод  2 2 5" xfId="2780"/>
    <cellStyle name="Ввод  2 2 5 2" xfId="9552"/>
    <cellStyle name="Ввод  2 2 5 2 2" xfId="16203"/>
    <cellStyle name="Ввод  2 2 5 2 2 2" xfId="35270"/>
    <cellStyle name="Ввод  2 2 5 2 3" xfId="32204"/>
    <cellStyle name="Ввод  2 2 5 3" xfId="11507"/>
    <cellStyle name="Ввод  2 2 5 3 2" xfId="17835"/>
    <cellStyle name="Ввод  2 2 5 3 2 2" xfId="35891"/>
    <cellStyle name="Ввод  2 2 5 3 3" xfId="33138"/>
    <cellStyle name="Ввод  2 2 5 4" xfId="7370"/>
    <cellStyle name="Ввод  2 2 5 4 2" xfId="21525"/>
    <cellStyle name="Ввод  2 2 5 4 2 2" xfId="36562"/>
    <cellStyle name="Ввод  2 2 5 4 3" xfId="31116"/>
    <cellStyle name="Ввод  2 2 5 5" xfId="14539"/>
    <cellStyle name="Ввод  2 2 5 5 2" xfId="34664"/>
    <cellStyle name="Ввод  2 2 5 6" xfId="28650"/>
    <cellStyle name="Ввод  2 2 6" xfId="4042"/>
    <cellStyle name="Ввод  2 2 6 2" xfId="29136"/>
    <cellStyle name="Ввод  2 2 7" xfId="28286"/>
    <cellStyle name="Ввод  2 20" xfId="38153"/>
    <cellStyle name="Ввод  2 21" xfId="38294"/>
    <cellStyle name="Ввод  2 22" xfId="38436"/>
    <cellStyle name="Ввод  2 23" xfId="39639"/>
    <cellStyle name="Ввод  2 24" xfId="39761"/>
    <cellStyle name="Ввод  2 25" xfId="39880"/>
    <cellStyle name="Ввод  2 26" xfId="39993"/>
    <cellStyle name="Ввод  2 27" xfId="39725"/>
    <cellStyle name="Ввод  2 28" xfId="40053"/>
    <cellStyle name="Ввод  2 29" xfId="40094"/>
    <cellStyle name="Ввод  2 3" xfId="2239"/>
    <cellStyle name="Ввод  2 3 2" xfId="5298"/>
    <cellStyle name="Ввод  2 3 2 2" xfId="12857"/>
    <cellStyle name="Ввод  2 3 2 2 2" xfId="33630"/>
    <cellStyle name="Ввод  2 3 2 3" xfId="29802"/>
    <cellStyle name="Ввод  2 3 3" xfId="6836"/>
    <cellStyle name="Ввод  2 3 3 2" xfId="14010"/>
    <cellStyle name="Ввод  2 3 3 2 2" xfId="34337"/>
    <cellStyle name="Ввод  2 3 3 3" xfId="30786"/>
    <cellStyle name="Ввод  2 3 4" xfId="9019"/>
    <cellStyle name="Ввод  2 3 4 2" xfId="15926"/>
    <cellStyle name="Ввод  2 3 4 2 2" xfId="35196"/>
    <cellStyle name="Ввод  2 3 4 3" xfId="31875"/>
    <cellStyle name="Ввод  2 3 5" xfId="11091"/>
    <cellStyle name="Ввод  2 3 5 2" xfId="17420"/>
    <cellStyle name="Ввод  2 3 5 2 2" xfId="35677"/>
    <cellStyle name="Ввод  2 3 5 3" xfId="32924"/>
    <cellStyle name="Ввод  2 3 6" xfId="4395"/>
    <cellStyle name="Ввод  2 3 6 2" xfId="20439"/>
    <cellStyle name="Ввод  2 3 6 2 2" xfId="36361"/>
    <cellStyle name="Ввод  2 3 6 3" xfId="29246"/>
    <cellStyle name="Ввод  2 3 7" xfId="5323"/>
    <cellStyle name="Ввод  2 3 7 2" xfId="29818"/>
    <cellStyle name="Ввод  2 3 8" xfId="28437"/>
    <cellStyle name="Ввод  2 30" xfId="40221"/>
    <cellStyle name="Ввод  2 31" xfId="39834"/>
    <cellStyle name="Ввод  2 4" xfId="2676"/>
    <cellStyle name="Ввод  2 4 2" xfId="9455"/>
    <cellStyle name="Ввод  2 4 2 2" xfId="16106"/>
    <cellStyle name="Ввод  2 4 2 2 2" xfId="35247"/>
    <cellStyle name="Ввод  2 4 2 3" xfId="32181"/>
    <cellStyle name="Ввод  2 4 3" xfId="11415"/>
    <cellStyle name="Ввод  2 4 3 2" xfId="17743"/>
    <cellStyle name="Ввод  2 4 3 2 2" xfId="35871"/>
    <cellStyle name="Ввод  2 4 3 3" xfId="33118"/>
    <cellStyle name="Ввод  2 4 4" xfId="7274"/>
    <cellStyle name="Ввод  2 4 4 2" xfId="21437"/>
    <cellStyle name="Ввод  2 4 4 2 2" xfId="36542"/>
    <cellStyle name="Ввод  2 4 4 3" xfId="31093"/>
    <cellStyle name="Ввод  2 4 5" xfId="14447"/>
    <cellStyle name="Ввод  2 4 5 2" xfId="34644"/>
    <cellStyle name="Ввод  2 4 6" xfId="28630"/>
    <cellStyle name="Ввод  2 5" xfId="19046"/>
    <cellStyle name="Ввод  2 5 2" xfId="36349"/>
    <cellStyle name="Ввод  2 6" xfId="28101"/>
    <cellStyle name="Ввод  2 7" xfId="37193"/>
    <cellStyle name="Ввод  2 8" xfId="37545"/>
    <cellStyle name="Ввод  2 9" xfId="36969"/>
    <cellStyle name="Ввод  3" xfId="416"/>
    <cellStyle name="Ввод  3 10" xfId="37239"/>
    <cellStyle name="Ввод  3 11" xfId="38104"/>
    <cellStyle name="Ввод  3 12" xfId="38245"/>
    <cellStyle name="Ввод  3 13" xfId="38387"/>
    <cellStyle name="Ввод  3 14" xfId="38530"/>
    <cellStyle name="Ввод  3 15" xfId="38673"/>
    <cellStyle name="Ввод  3 16" xfId="38816"/>
    <cellStyle name="Ввод  3 17" xfId="38960"/>
    <cellStyle name="Ввод  3 18" xfId="39101"/>
    <cellStyle name="Ввод  3 19" xfId="39238"/>
    <cellStyle name="Ввод  3 2" xfId="1632"/>
    <cellStyle name="Ввод  3 2 2" xfId="996"/>
    <cellStyle name="Ввод  3 2 2 2" xfId="3314"/>
    <cellStyle name="Ввод  3 2 2 2 2" xfId="10069"/>
    <cellStyle name="Ввод  3 2 2 2 2 2" xfId="16622"/>
    <cellStyle name="Ввод  3 2 2 2 2 2 2" xfId="35348"/>
    <cellStyle name="Ввод  3 2 2 2 2 3" xfId="32377"/>
    <cellStyle name="Ввод  3 2 2 2 3" xfId="11999"/>
    <cellStyle name="Ввод  3 2 2 2 3 2" xfId="18324"/>
    <cellStyle name="Ввод  3 2 2 2 3 2 2" xfId="36041"/>
    <cellStyle name="Ввод  3 2 2 2 3 3" xfId="33288"/>
    <cellStyle name="Ввод  3 2 2 2 4" xfId="7890"/>
    <cellStyle name="Ввод  3 2 2 2 4 2" xfId="21894"/>
    <cellStyle name="Ввод  3 2 2 2 4 2 2" xfId="36605"/>
    <cellStyle name="Ввод  3 2 2 2 4 3" xfId="31285"/>
    <cellStyle name="Ввод  3 2 2 2 5" xfId="15048"/>
    <cellStyle name="Ввод  3 2 2 2 5 2" xfId="34833"/>
    <cellStyle name="Ввод  3 2 2 2 6" xfId="28800"/>
    <cellStyle name="Ввод  3 2 2 3" xfId="3787"/>
    <cellStyle name="Ввод  3 2 2 3 2" xfId="10542"/>
    <cellStyle name="Ввод  3 2 2 3 2 2" xfId="16945"/>
    <cellStyle name="Ввод  3 2 2 3 2 2 2" xfId="35401"/>
    <cellStyle name="Ввод  3 2 2 3 2 3" xfId="32578"/>
    <cellStyle name="Ввод  3 2 2 3 3" xfId="12472"/>
    <cellStyle name="Ввод  3 2 2 3 3 2" xfId="18795"/>
    <cellStyle name="Ввод  3 2 2 3 3 2 2" xfId="36242"/>
    <cellStyle name="Ввод  3 2 2 3 3 3" xfId="33489"/>
    <cellStyle name="Ввод  3 2 2 3 4" xfId="15519"/>
    <cellStyle name="Ввод  3 2 2 3 4 2" xfId="35034"/>
    <cellStyle name="Ввод  3 2 2 3 5" xfId="29001"/>
    <cellStyle name="Ввод  3 2 2 4" xfId="6035"/>
    <cellStyle name="Ввод  3 2 2 4 2" xfId="13296"/>
    <cellStyle name="Ввод  3 2 2 4 2 2" xfId="33850"/>
    <cellStyle name="Ввод  3 2 2 4 3" xfId="30262"/>
    <cellStyle name="Ввод  3 2 2 5" xfId="5901"/>
    <cellStyle name="Ввод  3 2 2 5 2" xfId="13166"/>
    <cellStyle name="Ввод  3 2 2 5 2 2" xfId="33792"/>
    <cellStyle name="Ввод  3 2 2 5 3" xfId="30201"/>
    <cellStyle name="Ввод  3 2 2 6" xfId="6058"/>
    <cellStyle name="Ввод  3 2 2 6 2" xfId="13317"/>
    <cellStyle name="Ввод  3 2 2 6 2 2" xfId="33863"/>
    <cellStyle name="Ввод  3 2 2 6 3" xfId="30277"/>
    <cellStyle name="Ввод  3 2 2 7" xfId="3982"/>
    <cellStyle name="Ввод  3 2 2 7 2" xfId="29108"/>
    <cellStyle name="Ввод  3 2 2 8" xfId="28174"/>
    <cellStyle name="Ввод  3 2 3" xfId="2263"/>
    <cellStyle name="Ввод  3 2 3 2" xfId="6860"/>
    <cellStyle name="Ввод  3 2 3 2 2" xfId="14034"/>
    <cellStyle name="Ввод  3 2 3 2 2 2" xfId="34356"/>
    <cellStyle name="Ввод  3 2 3 2 3" xfId="30805"/>
    <cellStyle name="Ввод  3 2 3 3" xfId="9043"/>
    <cellStyle name="Ввод  3 2 3 3 2" xfId="15939"/>
    <cellStyle name="Ввод  3 2 3 3 2 2" xfId="35204"/>
    <cellStyle name="Ввод  3 2 3 3 3" xfId="31894"/>
    <cellStyle name="Ввод  3 2 3 4" xfId="11107"/>
    <cellStyle name="Ввод  3 2 3 4 2" xfId="17436"/>
    <cellStyle name="Ввод  3 2 3 4 2 2" xfId="35688"/>
    <cellStyle name="Ввод  3 2 3 4 3" xfId="32935"/>
    <cellStyle name="Ввод  3 2 3 5" xfId="5317"/>
    <cellStyle name="Ввод  3 2 3 5 2" xfId="20826"/>
    <cellStyle name="Ввод  3 2 3 5 2 2" xfId="36508"/>
    <cellStyle name="Ввод  3 2 3 5 3" xfId="29813"/>
    <cellStyle name="Ввод  3 2 3 6" xfId="12870"/>
    <cellStyle name="Ввод  3 2 3 6 2" xfId="33638"/>
    <cellStyle name="Ввод  3 2 3 7" xfId="28448"/>
    <cellStyle name="Ввод  3 2 4" xfId="3051"/>
    <cellStyle name="Ввод  3 2 4 2" xfId="9817"/>
    <cellStyle name="Ввод  3 2 4 2 2" xfId="16446"/>
    <cellStyle name="Ввод  3 2 4 2 2 2" xfId="35309"/>
    <cellStyle name="Ввод  3 2 4 2 3" xfId="32263"/>
    <cellStyle name="Ввод  3 2 4 3" xfId="11754"/>
    <cellStyle name="Ввод  3 2 4 3 2" xfId="18080"/>
    <cellStyle name="Ввод  3 2 4 3 2 2" xfId="35932"/>
    <cellStyle name="Ввод  3 2 4 3 3" xfId="33179"/>
    <cellStyle name="Ввод  3 2 4 4" xfId="7638"/>
    <cellStyle name="Ввод  3 2 4 4 2" xfId="21739"/>
    <cellStyle name="Ввод  3 2 4 4 2 2" xfId="36587"/>
    <cellStyle name="Ввод  3 2 4 4 3" xfId="31175"/>
    <cellStyle name="Ввод  3 2 4 5" xfId="14803"/>
    <cellStyle name="Ввод  3 2 4 5 2" xfId="34723"/>
    <cellStyle name="Ввод  3 2 4 6" xfId="28691"/>
    <cellStyle name="Ввод  3 2 5" xfId="3566"/>
    <cellStyle name="Ввод  3 2 5 2" xfId="10321"/>
    <cellStyle name="Ввод  3 2 5 2 2" xfId="16799"/>
    <cellStyle name="Ввод  3 2 5 2 2 2" xfId="35388"/>
    <cellStyle name="Ввод  3 2 5 2 3" xfId="32490"/>
    <cellStyle name="Ввод  3 2 5 3" xfId="12251"/>
    <cellStyle name="Ввод  3 2 5 3 2" xfId="18574"/>
    <cellStyle name="Ввод  3 2 5 3 2 2" xfId="36154"/>
    <cellStyle name="Ввод  3 2 5 3 3" xfId="33401"/>
    <cellStyle name="Ввод  3 2 5 4" xfId="8142"/>
    <cellStyle name="Ввод  3 2 5 4 2" xfId="22139"/>
    <cellStyle name="Ввод  3 2 5 4 2 2" xfId="36718"/>
    <cellStyle name="Ввод  3 2 5 4 3" xfId="31398"/>
    <cellStyle name="Ввод  3 2 5 5" xfId="15298"/>
    <cellStyle name="Ввод  3 2 5 5 2" xfId="34946"/>
    <cellStyle name="Ввод  3 2 5 6" xfId="28913"/>
    <cellStyle name="Ввод  3 2 6" xfId="4041"/>
    <cellStyle name="Ввод  3 2 6 2" xfId="29135"/>
    <cellStyle name="Ввод  3 2 7" xfId="28287"/>
    <cellStyle name="Ввод  3 20" xfId="39374"/>
    <cellStyle name="Ввод  3 21" xfId="39512"/>
    <cellStyle name="Ввод  3 22" xfId="38754"/>
    <cellStyle name="Ввод  3 23" xfId="37918"/>
    <cellStyle name="Ввод  3 24" xfId="39041"/>
    <cellStyle name="Ввод  3 25" xfId="37299"/>
    <cellStyle name="Ввод  3 26" xfId="39869"/>
    <cellStyle name="Ввод  3 27" xfId="39970"/>
    <cellStyle name="Ввод  3 28" xfId="39683"/>
    <cellStyle name="Ввод  3 29" xfId="40225"/>
    <cellStyle name="Ввод  3 3" xfId="2368"/>
    <cellStyle name="Ввод  3 3 2" xfId="2859"/>
    <cellStyle name="Ввод  3 3 2 2" xfId="7446"/>
    <cellStyle name="Ввод  3 3 2 2 2" xfId="14613"/>
    <cellStyle name="Ввод  3 3 2 2 2 2" xfId="34672"/>
    <cellStyle name="Ввод  3 3 2 2 3" xfId="31124"/>
    <cellStyle name="Ввод  3 3 2 3" xfId="9626"/>
    <cellStyle name="Ввод  3 3 2 3 2" xfId="16275"/>
    <cellStyle name="Ввод  3 3 2 3 2 2" xfId="35277"/>
    <cellStyle name="Ввод  3 3 2 3 3" xfId="32212"/>
    <cellStyle name="Ввод  3 3 2 4" xfId="11579"/>
    <cellStyle name="Ввод  3 3 2 4 2" xfId="17906"/>
    <cellStyle name="Ввод  3 3 2 4 2 2" xfId="35897"/>
    <cellStyle name="Ввод  3 3 2 4 3" xfId="33144"/>
    <cellStyle name="Ввод  3 3 2 5" xfId="5401"/>
    <cellStyle name="Ввод  3 3 2 5 2" xfId="20872"/>
    <cellStyle name="Ввод  3 3 2 5 2 2" xfId="36515"/>
    <cellStyle name="Ввод  3 3 2 5 3" xfId="29858"/>
    <cellStyle name="Ввод  3 3 2 6" xfId="12915"/>
    <cellStyle name="Ввод  3 3 2 6 2" xfId="33651"/>
    <cellStyle name="Ввод  3 3 2 7" xfId="28656"/>
    <cellStyle name="Ввод  3 3 3" xfId="2958"/>
    <cellStyle name="Ввод  3 3 3 2" xfId="9725"/>
    <cellStyle name="Ввод  3 3 3 2 2" xfId="16371"/>
    <cellStyle name="Ввод  3 3 3 2 2 2" xfId="35292"/>
    <cellStyle name="Ввод  3 3 3 2 3" xfId="32230"/>
    <cellStyle name="Ввод  3 3 3 3" xfId="11675"/>
    <cellStyle name="Ввод  3 3 3 3 2" xfId="18002"/>
    <cellStyle name="Ввод  3 3 3 3 2 2" xfId="35912"/>
    <cellStyle name="Ввод  3 3 3 3 3" xfId="33159"/>
    <cellStyle name="Ввод  3 3 3 4" xfId="7545"/>
    <cellStyle name="Ввод  3 3 3 4 2" xfId="21676"/>
    <cellStyle name="Ввод  3 3 3 4 2 2" xfId="36576"/>
    <cellStyle name="Ввод  3 3 3 4 3" xfId="31142"/>
    <cellStyle name="Ввод  3 3 3 5" xfId="14712"/>
    <cellStyle name="Ввод  3 3 3 5 2" xfId="34690"/>
    <cellStyle name="Ввод  3 3 3 6" xfId="28671"/>
    <cellStyle name="Ввод  3 3 4" xfId="6965"/>
    <cellStyle name="Ввод  3 3 4 2" xfId="14139"/>
    <cellStyle name="Ввод  3 3 4 2 2" xfId="34429"/>
    <cellStyle name="Ввод  3 3 4 3" xfId="30878"/>
    <cellStyle name="Ввод  3 3 5" xfId="9148"/>
    <cellStyle name="Ввод  3 3 5 2" xfId="15984"/>
    <cellStyle name="Ввод  3 3 5 2 2" xfId="35217"/>
    <cellStyle name="Ввод  3 3 5 3" xfId="31967"/>
    <cellStyle name="Ввод  3 3 6" xfId="11172"/>
    <cellStyle name="Ввод  3 3 6 2" xfId="17501"/>
    <cellStyle name="Ввод  3 3 6 2 2" xfId="35721"/>
    <cellStyle name="Ввод  3 3 6 3" xfId="32968"/>
    <cellStyle name="Ввод  3 3 7" xfId="4396"/>
    <cellStyle name="Ввод  3 3 7 2" xfId="20440"/>
    <cellStyle name="Ввод  3 3 7 2 2" xfId="36362"/>
    <cellStyle name="Ввод  3 3 7 3" xfId="29247"/>
    <cellStyle name="Ввод  3 3 8" xfId="4867"/>
    <cellStyle name="Ввод  3 3 8 2" xfId="29505"/>
    <cellStyle name="Ввод  3 3 9" xfId="28480"/>
    <cellStyle name="Ввод  3 30" xfId="39955"/>
    <cellStyle name="Ввод  3 4" xfId="2677"/>
    <cellStyle name="Ввод  3 4 2" xfId="9456"/>
    <cellStyle name="Ввод  3 4 2 2" xfId="16107"/>
    <cellStyle name="Ввод  3 4 2 2 2" xfId="35248"/>
    <cellStyle name="Ввод  3 4 2 3" xfId="32182"/>
    <cellStyle name="Ввод  3 4 3" xfId="11416"/>
    <cellStyle name="Ввод  3 4 3 2" xfId="17744"/>
    <cellStyle name="Ввод  3 4 3 2 2" xfId="35872"/>
    <cellStyle name="Ввод  3 4 3 3" xfId="33119"/>
    <cellStyle name="Ввод  3 4 4" xfId="7275"/>
    <cellStyle name="Ввод  3 4 4 2" xfId="21438"/>
    <cellStyle name="Ввод  3 4 4 2 2" xfId="36543"/>
    <cellStyle name="Ввод  3 4 4 3" xfId="31094"/>
    <cellStyle name="Ввод  3 4 5" xfId="14448"/>
    <cellStyle name="Ввод  3 4 5 2" xfId="34645"/>
    <cellStyle name="Ввод  3 4 6" xfId="28631"/>
    <cellStyle name="Ввод  3 5" xfId="28102"/>
    <cellStyle name="Ввод  3 6" xfId="37194"/>
    <cellStyle name="Ввод  3 7" xfId="37064"/>
    <cellStyle name="Ввод  3 8" xfId="37669"/>
    <cellStyle name="Ввод  3 9" xfId="37809"/>
    <cellStyle name="Ввод  4" xfId="417"/>
    <cellStyle name="Ввод  4 10" xfId="37240"/>
    <cellStyle name="Ввод  4 11" xfId="37035"/>
    <cellStyle name="Ввод  4 12" xfId="36933"/>
    <cellStyle name="Ввод  4 13" xfId="37383"/>
    <cellStyle name="Ввод  4 14" xfId="37326"/>
    <cellStyle name="Ввод  4 15" xfId="37755"/>
    <cellStyle name="Ввод  4 16" xfId="38004"/>
    <cellStyle name="Ввод  4 17" xfId="38043"/>
    <cellStyle name="Ввод  4 18" xfId="38185"/>
    <cellStyle name="Ввод  4 19" xfId="38327"/>
    <cellStyle name="Ввод  4 2" xfId="1633"/>
    <cellStyle name="Ввод  4 2 2" xfId="908"/>
    <cellStyle name="Ввод  4 2 2 2" xfId="3315"/>
    <cellStyle name="Ввод  4 2 2 2 2" xfId="10070"/>
    <cellStyle name="Ввод  4 2 2 2 2 2" xfId="16623"/>
    <cellStyle name="Ввод  4 2 2 2 2 2 2" xfId="35349"/>
    <cellStyle name="Ввод  4 2 2 2 2 3" xfId="32378"/>
    <cellStyle name="Ввод  4 2 2 2 3" xfId="12000"/>
    <cellStyle name="Ввод  4 2 2 2 3 2" xfId="18325"/>
    <cellStyle name="Ввод  4 2 2 2 3 2 2" xfId="36042"/>
    <cellStyle name="Ввод  4 2 2 2 3 3" xfId="33289"/>
    <cellStyle name="Ввод  4 2 2 2 4" xfId="7891"/>
    <cellStyle name="Ввод  4 2 2 2 4 2" xfId="21895"/>
    <cellStyle name="Ввод  4 2 2 2 4 2 2" xfId="36606"/>
    <cellStyle name="Ввод  4 2 2 2 4 3" xfId="31286"/>
    <cellStyle name="Ввод  4 2 2 2 5" xfId="15049"/>
    <cellStyle name="Ввод  4 2 2 2 5 2" xfId="34834"/>
    <cellStyle name="Ввод  4 2 2 2 6" xfId="28801"/>
    <cellStyle name="Ввод  4 2 2 3" xfId="3788"/>
    <cellStyle name="Ввод  4 2 2 3 2" xfId="10543"/>
    <cellStyle name="Ввод  4 2 2 3 2 2" xfId="16946"/>
    <cellStyle name="Ввод  4 2 2 3 2 2 2" xfId="35402"/>
    <cellStyle name="Ввод  4 2 2 3 2 3" xfId="32579"/>
    <cellStyle name="Ввод  4 2 2 3 3" xfId="12473"/>
    <cellStyle name="Ввод  4 2 2 3 3 2" xfId="18796"/>
    <cellStyle name="Ввод  4 2 2 3 3 2 2" xfId="36243"/>
    <cellStyle name="Ввод  4 2 2 3 3 3" xfId="33490"/>
    <cellStyle name="Ввод  4 2 2 3 4" xfId="15520"/>
    <cellStyle name="Ввод  4 2 2 3 4 2" xfId="35035"/>
    <cellStyle name="Ввод  4 2 2 3 5" xfId="29002"/>
    <cellStyle name="Ввод  4 2 2 4" xfId="5949"/>
    <cellStyle name="Ввод  4 2 2 4 2" xfId="13210"/>
    <cellStyle name="Ввод  4 2 2 4 2 2" xfId="33811"/>
    <cellStyle name="Ввод  4 2 2 4 3" xfId="30223"/>
    <cellStyle name="Ввод  4 2 2 5" xfId="5699"/>
    <cellStyle name="Ввод  4 2 2 5 2" xfId="13038"/>
    <cellStyle name="Ввод  4 2 2 5 2 2" xfId="33725"/>
    <cellStyle name="Ввод  4 2 2 5 3" xfId="30089"/>
    <cellStyle name="Ввод  4 2 2 6" xfId="5813"/>
    <cellStyle name="Ввод  4 2 2 6 2" xfId="13102"/>
    <cellStyle name="Ввод  4 2 2 6 2 2" xfId="33753"/>
    <cellStyle name="Ввод  4 2 2 6 3" xfId="30143"/>
    <cellStyle name="Ввод  4 2 2 7" xfId="7366"/>
    <cellStyle name="Ввод  4 2 2 7 2" xfId="31113"/>
    <cellStyle name="Ввод  4 2 2 8" xfId="28163"/>
    <cellStyle name="Ввод  4 2 3" xfId="2277"/>
    <cellStyle name="Ввод  4 2 3 2" xfId="6874"/>
    <cellStyle name="Ввод  4 2 3 2 2" xfId="14048"/>
    <cellStyle name="Ввод  4 2 3 2 2 2" xfId="34368"/>
    <cellStyle name="Ввод  4 2 3 2 3" xfId="30817"/>
    <cellStyle name="Ввод  4 2 3 3" xfId="9057"/>
    <cellStyle name="Ввод  4 2 3 3 2" xfId="15945"/>
    <cellStyle name="Ввод  4 2 3 3 2 2" xfId="35208"/>
    <cellStyle name="Ввод  4 2 3 3 3" xfId="31906"/>
    <cellStyle name="Ввод  4 2 3 4" xfId="11118"/>
    <cellStyle name="Ввод  4 2 3 4 2" xfId="17447"/>
    <cellStyle name="Ввод  4 2 3 4 2 2" xfId="35697"/>
    <cellStyle name="Ввод  4 2 3 4 3" xfId="32944"/>
    <cellStyle name="Ввод  4 2 3 5" xfId="5330"/>
    <cellStyle name="Ввод  4 2 3 5 2" xfId="20831"/>
    <cellStyle name="Ввод  4 2 3 5 2 2" xfId="36512"/>
    <cellStyle name="Ввод  4 2 3 5 3" xfId="29825"/>
    <cellStyle name="Ввод  4 2 3 6" xfId="12876"/>
    <cellStyle name="Ввод  4 2 3 6 2" xfId="33642"/>
    <cellStyle name="Ввод  4 2 3 7" xfId="28457"/>
    <cellStyle name="Ввод  4 2 4" xfId="3052"/>
    <cellStyle name="Ввод  4 2 4 2" xfId="9818"/>
    <cellStyle name="Ввод  4 2 4 2 2" xfId="16447"/>
    <cellStyle name="Ввод  4 2 4 2 2 2" xfId="35310"/>
    <cellStyle name="Ввод  4 2 4 2 3" xfId="32264"/>
    <cellStyle name="Ввод  4 2 4 3" xfId="11755"/>
    <cellStyle name="Ввод  4 2 4 3 2" xfId="18081"/>
    <cellStyle name="Ввод  4 2 4 3 2 2" xfId="35933"/>
    <cellStyle name="Ввод  4 2 4 3 3" xfId="33180"/>
    <cellStyle name="Ввод  4 2 4 4" xfId="7639"/>
    <cellStyle name="Ввод  4 2 4 4 2" xfId="21740"/>
    <cellStyle name="Ввод  4 2 4 4 2 2" xfId="36588"/>
    <cellStyle name="Ввод  4 2 4 4 3" xfId="31176"/>
    <cellStyle name="Ввод  4 2 4 5" xfId="14804"/>
    <cellStyle name="Ввод  4 2 4 5 2" xfId="34724"/>
    <cellStyle name="Ввод  4 2 4 6" xfId="28692"/>
    <cellStyle name="Ввод  4 2 5" xfId="3567"/>
    <cellStyle name="Ввод  4 2 5 2" xfId="10322"/>
    <cellStyle name="Ввод  4 2 5 2 2" xfId="16800"/>
    <cellStyle name="Ввод  4 2 5 2 2 2" xfId="35389"/>
    <cellStyle name="Ввод  4 2 5 2 3" xfId="32491"/>
    <cellStyle name="Ввод  4 2 5 3" xfId="12252"/>
    <cellStyle name="Ввод  4 2 5 3 2" xfId="18575"/>
    <cellStyle name="Ввод  4 2 5 3 2 2" xfId="36155"/>
    <cellStyle name="Ввод  4 2 5 3 3" xfId="33402"/>
    <cellStyle name="Ввод  4 2 5 4" xfId="8143"/>
    <cellStyle name="Ввод  4 2 5 4 2" xfId="22140"/>
    <cellStyle name="Ввод  4 2 5 4 2 2" xfId="36719"/>
    <cellStyle name="Ввод  4 2 5 4 3" xfId="31399"/>
    <cellStyle name="Ввод  4 2 5 5" xfId="15299"/>
    <cellStyle name="Ввод  4 2 5 5 2" xfId="34947"/>
    <cellStyle name="Ввод  4 2 5 6" xfId="28914"/>
    <cellStyle name="Ввод  4 2 6" xfId="4040"/>
    <cellStyle name="Ввод  4 2 6 2" xfId="29134"/>
    <cellStyle name="Ввод  4 2 7" xfId="28288"/>
    <cellStyle name="Ввод  4 20" xfId="38469"/>
    <cellStyle name="Ввод  4 21" xfId="38611"/>
    <cellStyle name="Ввод  4 22" xfId="39286"/>
    <cellStyle name="Ввод  4 23" xfId="38898"/>
    <cellStyle name="Ввод  4 24" xfId="38948"/>
    <cellStyle name="Ввод  4 25" xfId="39182"/>
    <cellStyle name="Ввод  4 26" xfId="40098"/>
    <cellStyle name="Ввод  4 27" xfId="39326"/>
    <cellStyle name="Ввод  4 28" xfId="39587"/>
    <cellStyle name="Ввод  4 29" xfId="40365"/>
    <cellStyle name="Ввод  4 3" xfId="2426"/>
    <cellStyle name="Ввод  4 3 2" xfId="2860"/>
    <cellStyle name="Ввод  4 3 2 2" xfId="7447"/>
    <cellStyle name="Ввод  4 3 2 2 2" xfId="14614"/>
    <cellStyle name="Ввод  4 3 2 2 2 2" xfId="34673"/>
    <cellStyle name="Ввод  4 3 2 2 3" xfId="31125"/>
    <cellStyle name="Ввод  4 3 2 3" xfId="9627"/>
    <cellStyle name="Ввод  4 3 2 3 2" xfId="16276"/>
    <cellStyle name="Ввод  4 3 2 3 2 2" xfId="35278"/>
    <cellStyle name="Ввод  4 3 2 3 3" xfId="32213"/>
    <cellStyle name="Ввод  4 3 2 4" xfId="11580"/>
    <cellStyle name="Ввод  4 3 2 4 2" xfId="17907"/>
    <cellStyle name="Ввод  4 3 2 4 2 2" xfId="35898"/>
    <cellStyle name="Ввод  4 3 2 4 3" xfId="33145"/>
    <cellStyle name="Ввод  4 3 2 5" xfId="5454"/>
    <cellStyle name="Ввод  4 3 2 5 2" xfId="20890"/>
    <cellStyle name="Ввод  4 3 2 5 2 2" xfId="36516"/>
    <cellStyle name="Ввод  4 3 2 5 3" xfId="29894"/>
    <cellStyle name="Ввод  4 3 2 6" xfId="12934"/>
    <cellStyle name="Ввод  4 3 2 6 2" xfId="33653"/>
    <cellStyle name="Ввод  4 3 2 7" xfId="28657"/>
    <cellStyle name="Ввод  4 3 3" xfId="2933"/>
    <cellStyle name="Ввод  4 3 3 2" xfId="9700"/>
    <cellStyle name="Ввод  4 3 3 2 2" xfId="16348"/>
    <cellStyle name="Ввод  4 3 3 2 2 2" xfId="35287"/>
    <cellStyle name="Ввод  4 3 3 2 3" xfId="32223"/>
    <cellStyle name="Ввод  4 3 3 3" xfId="11652"/>
    <cellStyle name="Ввод  4 3 3 3 2" xfId="17979"/>
    <cellStyle name="Ввод  4 3 3 3 2 2" xfId="35907"/>
    <cellStyle name="Ввод  4 3 3 3 3" xfId="33154"/>
    <cellStyle name="Ввод  4 3 3 4" xfId="7520"/>
    <cellStyle name="Ввод  4 3 3 4 2" xfId="21656"/>
    <cellStyle name="Ввод  4 3 3 4 2 2" xfId="36572"/>
    <cellStyle name="Ввод  4 3 3 4 3" xfId="31135"/>
    <cellStyle name="Ввод  4 3 3 5" xfId="14687"/>
    <cellStyle name="Ввод  4 3 3 5 2" xfId="34683"/>
    <cellStyle name="Ввод  4 3 3 6" xfId="28666"/>
    <cellStyle name="Ввод  4 3 4" xfId="7023"/>
    <cellStyle name="Ввод  4 3 4 2" xfId="14197"/>
    <cellStyle name="Ввод  4 3 4 2 2" xfId="34470"/>
    <cellStyle name="Ввод  4 3 4 3" xfId="30919"/>
    <cellStyle name="Ввод  4 3 5" xfId="9205"/>
    <cellStyle name="Ввод  4 3 5 2" xfId="16002"/>
    <cellStyle name="Ввод  4 3 5 2 2" xfId="35219"/>
    <cellStyle name="Ввод  4 3 5 3" xfId="32008"/>
    <cellStyle name="Ввод  4 3 6" xfId="11221"/>
    <cellStyle name="Ввод  4 3 6 2" xfId="17550"/>
    <cellStyle name="Ввод  4 3 6 2 2" xfId="35754"/>
    <cellStyle name="Ввод  4 3 6 3" xfId="33001"/>
    <cellStyle name="Ввод  4 3 7" xfId="4397"/>
    <cellStyle name="Ввод  4 3 7 2" xfId="20441"/>
    <cellStyle name="Ввод  4 3 7 2 2" xfId="36363"/>
    <cellStyle name="Ввод  4 3 7 3" xfId="29248"/>
    <cellStyle name="Ввод  4 3 8" xfId="5501"/>
    <cellStyle name="Ввод  4 3 8 2" xfId="29935"/>
    <cellStyle name="Ввод  4 3 9" xfId="28513"/>
    <cellStyle name="Ввод  4 30" xfId="40084"/>
    <cellStyle name="Ввод  4 4" xfId="2678"/>
    <cellStyle name="Ввод  4 4 2" xfId="9457"/>
    <cellStyle name="Ввод  4 4 2 2" xfId="16108"/>
    <cellStyle name="Ввод  4 4 2 2 2" xfId="35249"/>
    <cellStyle name="Ввод  4 4 2 3" xfId="32183"/>
    <cellStyle name="Ввод  4 4 3" xfId="11417"/>
    <cellStyle name="Ввод  4 4 3 2" xfId="17745"/>
    <cellStyle name="Ввод  4 4 3 2 2" xfId="35873"/>
    <cellStyle name="Ввод  4 4 3 3" xfId="33120"/>
    <cellStyle name="Ввод  4 4 4" xfId="7276"/>
    <cellStyle name="Ввод  4 4 4 2" xfId="21439"/>
    <cellStyle name="Ввод  4 4 4 2 2" xfId="36544"/>
    <cellStyle name="Ввод  4 4 4 3" xfId="31095"/>
    <cellStyle name="Ввод  4 4 5" xfId="14449"/>
    <cellStyle name="Ввод  4 4 5 2" xfId="34646"/>
    <cellStyle name="Ввод  4 4 6" xfId="28632"/>
    <cellStyle name="Ввод  4 5" xfId="28103"/>
    <cellStyle name="Ввод  4 6" xfId="37195"/>
    <cellStyle name="Ввод  4 7" xfId="37063"/>
    <cellStyle name="Ввод  4 8" xfId="37229"/>
    <cellStyle name="Ввод  4 9" xfId="37050"/>
    <cellStyle name="Ввод  5" xfId="418"/>
    <cellStyle name="Ввод  5 10" xfId="37241"/>
    <cellStyle name="Ввод  5 11" xfId="37034"/>
    <cellStyle name="Ввод  5 12" xfId="37721"/>
    <cellStyle name="Ввод  5 13" xfId="37854"/>
    <cellStyle name="Ввод  5 14" xfId="38155"/>
    <cellStyle name="Ввод  5 15" xfId="38296"/>
    <cellStyle name="Ввод  5 16" xfId="38438"/>
    <cellStyle name="Ввод  5 17" xfId="38581"/>
    <cellStyle name="Ввод  5 18" xfId="38724"/>
    <cellStyle name="Ввод  5 19" xfId="38867"/>
    <cellStyle name="Ввод  5 2" xfId="1634"/>
    <cellStyle name="Ввод  5 2 2" xfId="1370"/>
    <cellStyle name="Ввод  5 2 2 2" xfId="3316"/>
    <cellStyle name="Ввод  5 2 2 2 2" xfId="10071"/>
    <cellStyle name="Ввод  5 2 2 2 2 2" xfId="16624"/>
    <cellStyle name="Ввод  5 2 2 2 2 2 2" xfId="35350"/>
    <cellStyle name="Ввод  5 2 2 2 2 3" xfId="32379"/>
    <cellStyle name="Ввод  5 2 2 2 3" xfId="12001"/>
    <cellStyle name="Ввод  5 2 2 2 3 2" xfId="18326"/>
    <cellStyle name="Ввод  5 2 2 2 3 2 2" xfId="36043"/>
    <cellStyle name="Ввод  5 2 2 2 3 3" xfId="33290"/>
    <cellStyle name="Ввод  5 2 2 2 4" xfId="7892"/>
    <cellStyle name="Ввод  5 2 2 2 4 2" xfId="21896"/>
    <cellStyle name="Ввод  5 2 2 2 4 2 2" xfId="36607"/>
    <cellStyle name="Ввод  5 2 2 2 4 3" xfId="31287"/>
    <cellStyle name="Ввод  5 2 2 2 5" xfId="15050"/>
    <cellStyle name="Ввод  5 2 2 2 5 2" xfId="34835"/>
    <cellStyle name="Ввод  5 2 2 2 6" xfId="28802"/>
    <cellStyle name="Ввод  5 2 2 3" xfId="3789"/>
    <cellStyle name="Ввод  5 2 2 3 2" xfId="10544"/>
    <cellStyle name="Ввод  5 2 2 3 2 2" xfId="16947"/>
    <cellStyle name="Ввод  5 2 2 3 2 2 2" xfId="35403"/>
    <cellStyle name="Ввод  5 2 2 3 2 3" xfId="32580"/>
    <cellStyle name="Ввод  5 2 2 3 3" xfId="12474"/>
    <cellStyle name="Ввод  5 2 2 3 3 2" xfId="18797"/>
    <cellStyle name="Ввод  5 2 2 3 3 2 2" xfId="36244"/>
    <cellStyle name="Ввод  5 2 2 3 3 3" xfId="33491"/>
    <cellStyle name="Ввод  5 2 2 3 4" xfId="15521"/>
    <cellStyle name="Ввод  5 2 2 3 4 2" xfId="35036"/>
    <cellStyle name="Ввод  5 2 2 3 5" xfId="29003"/>
    <cellStyle name="Ввод  5 2 2 4" xfId="6163"/>
    <cellStyle name="Ввод  5 2 2 4 2" xfId="13403"/>
    <cellStyle name="Ввод  5 2 2 4 2 2" xfId="33921"/>
    <cellStyle name="Ввод  5 2 2 4 3" xfId="30351"/>
    <cellStyle name="Ввод  5 2 2 5" xfId="5740"/>
    <cellStyle name="Ввод  5 2 2 5 2" xfId="13061"/>
    <cellStyle name="Ввод  5 2 2 5 2 2" xfId="33730"/>
    <cellStyle name="Ввод  5 2 2 5 3" xfId="30112"/>
    <cellStyle name="Ввод  5 2 2 6" xfId="9971"/>
    <cellStyle name="Ввод  5 2 2 6 2" xfId="16555"/>
    <cellStyle name="Ввод  5 2 2 6 2 2" xfId="35338"/>
    <cellStyle name="Ввод  5 2 2 6 3" xfId="32336"/>
    <cellStyle name="Ввод  5 2 2 7" xfId="3975"/>
    <cellStyle name="Ввод  5 2 2 7 2" xfId="29104"/>
    <cellStyle name="Ввод  5 2 2 8" xfId="28226"/>
    <cellStyle name="Ввод  5 2 3" xfId="2203"/>
    <cellStyle name="Ввод  5 2 3 2" xfId="6800"/>
    <cellStyle name="Ввод  5 2 3 2 2" xfId="13975"/>
    <cellStyle name="Ввод  5 2 3 2 2 2" xfId="34314"/>
    <cellStyle name="Ввод  5 2 3 2 3" xfId="30763"/>
    <cellStyle name="Ввод  5 2 3 3" xfId="8983"/>
    <cellStyle name="Ввод  5 2 3 3 2" xfId="15910"/>
    <cellStyle name="Ввод  5 2 3 3 2 2" xfId="35192"/>
    <cellStyle name="Ввод  5 2 3 3 3" xfId="31852"/>
    <cellStyle name="Ввод  5 2 3 4" xfId="11076"/>
    <cellStyle name="Ввод  5 2 3 4 2" xfId="17405"/>
    <cellStyle name="Ввод  5 2 3 4 2 2" xfId="35673"/>
    <cellStyle name="Ввод  5 2 3 4 3" xfId="32920"/>
    <cellStyle name="Ввод  5 2 3 5" xfId="5275"/>
    <cellStyle name="Ввод  5 2 3 5 2" xfId="20795"/>
    <cellStyle name="Ввод  5 2 3 5 2 2" xfId="36502"/>
    <cellStyle name="Ввод  5 2 3 5 3" xfId="29796"/>
    <cellStyle name="Ввод  5 2 3 6" xfId="12842"/>
    <cellStyle name="Ввод  5 2 3 6 2" xfId="33626"/>
    <cellStyle name="Ввод  5 2 3 7" xfId="28433"/>
    <cellStyle name="Ввод  5 2 4" xfId="3053"/>
    <cellStyle name="Ввод  5 2 4 2" xfId="9819"/>
    <cellStyle name="Ввод  5 2 4 2 2" xfId="16448"/>
    <cellStyle name="Ввод  5 2 4 2 2 2" xfId="35311"/>
    <cellStyle name="Ввод  5 2 4 2 3" xfId="32265"/>
    <cellStyle name="Ввод  5 2 4 3" xfId="11756"/>
    <cellStyle name="Ввод  5 2 4 3 2" xfId="18082"/>
    <cellStyle name="Ввод  5 2 4 3 2 2" xfId="35934"/>
    <cellStyle name="Ввод  5 2 4 3 3" xfId="33181"/>
    <cellStyle name="Ввод  5 2 4 4" xfId="7640"/>
    <cellStyle name="Ввод  5 2 4 4 2" xfId="21741"/>
    <cellStyle name="Ввод  5 2 4 4 2 2" xfId="36589"/>
    <cellStyle name="Ввод  5 2 4 4 3" xfId="31177"/>
    <cellStyle name="Ввод  5 2 4 5" xfId="14805"/>
    <cellStyle name="Ввод  5 2 4 5 2" xfId="34725"/>
    <cellStyle name="Ввод  5 2 4 6" xfId="28693"/>
    <cellStyle name="Ввод  5 2 5" xfId="3568"/>
    <cellStyle name="Ввод  5 2 5 2" xfId="10323"/>
    <cellStyle name="Ввод  5 2 5 2 2" xfId="16801"/>
    <cellStyle name="Ввод  5 2 5 2 2 2" xfId="35390"/>
    <cellStyle name="Ввод  5 2 5 2 3" xfId="32492"/>
    <cellStyle name="Ввод  5 2 5 3" xfId="12253"/>
    <cellStyle name="Ввод  5 2 5 3 2" xfId="18576"/>
    <cellStyle name="Ввод  5 2 5 3 2 2" xfId="36156"/>
    <cellStyle name="Ввод  5 2 5 3 3" xfId="33403"/>
    <cellStyle name="Ввод  5 2 5 4" xfId="8144"/>
    <cellStyle name="Ввод  5 2 5 4 2" xfId="22141"/>
    <cellStyle name="Ввод  5 2 5 4 2 2" xfId="36720"/>
    <cellStyle name="Ввод  5 2 5 4 3" xfId="31400"/>
    <cellStyle name="Ввод  5 2 5 5" xfId="15300"/>
    <cellStyle name="Ввод  5 2 5 5 2" xfId="34948"/>
    <cellStyle name="Ввод  5 2 5 6" xfId="28915"/>
    <cellStyle name="Ввод  5 2 6" xfId="4079"/>
    <cellStyle name="Ввод  5 2 6 2" xfId="29143"/>
    <cellStyle name="Ввод  5 2 7" xfId="28289"/>
    <cellStyle name="Ввод  5 20" xfId="39011"/>
    <cellStyle name="Ввод  5 21" xfId="39152"/>
    <cellStyle name="Ввод  5 22" xfId="38293"/>
    <cellStyle name="Ввод  5 23" xfId="39427"/>
    <cellStyle name="Ввод  5 24" xfId="38578"/>
    <cellStyle name="Ввод  5 25" xfId="39688"/>
    <cellStyle name="Ввод  5 26" xfId="39316"/>
    <cellStyle name="Ввод  5 27" xfId="39488"/>
    <cellStyle name="Ввод  5 28" xfId="39590"/>
    <cellStyle name="Ввод  5 29" xfId="39871"/>
    <cellStyle name="Ввод  5 3" xfId="2245"/>
    <cellStyle name="Ввод  5 3 2" xfId="2861"/>
    <cellStyle name="Ввод  5 3 2 2" xfId="7448"/>
    <cellStyle name="Ввод  5 3 2 2 2" xfId="14615"/>
    <cellStyle name="Ввод  5 3 2 2 2 2" xfId="34674"/>
    <cellStyle name="Ввод  5 3 2 2 3" xfId="31126"/>
    <cellStyle name="Ввод  5 3 2 3" xfId="9628"/>
    <cellStyle name="Ввод  5 3 2 3 2" xfId="16277"/>
    <cellStyle name="Ввод  5 3 2 3 2 2" xfId="35279"/>
    <cellStyle name="Ввод  5 3 2 3 3" xfId="32214"/>
    <cellStyle name="Ввод  5 3 2 4" xfId="11581"/>
    <cellStyle name="Ввод  5 3 2 4 2" xfId="17908"/>
    <cellStyle name="Ввод  5 3 2 4 2 2" xfId="35899"/>
    <cellStyle name="Ввод  5 3 2 4 3" xfId="33146"/>
    <cellStyle name="Ввод  5 3 2 5" xfId="5302"/>
    <cellStyle name="Ввод  5 3 2 5 2" xfId="20816"/>
    <cellStyle name="Ввод  5 3 2 5 2 2" xfId="36504"/>
    <cellStyle name="Ввод  5 3 2 5 3" xfId="29804"/>
    <cellStyle name="Ввод  5 3 2 6" xfId="12861"/>
    <cellStyle name="Ввод  5 3 2 6 2" xfId="33632"/>
    <cellStyle name="Ввод  5 3 2 7" xfId="28658"/>
    <cellStyle name="Ввод  5 3 3" xfId="2874"/>
    <cellStyle name="Ввод  5 3 3 2" xfId="9641"/>
    <cellStyle name="Ввод  5 3 3 2 2" xfId="16290"/>
    <cellStyle name="Ввод  5 3 3 2 2 2" xfId="35284"/>
    <cellStyle name="Ввод  5 3 3 2 3" xfId="32219"/>
    <cellStyle name="Ввод  5 3 3 3" xfId="11594"/>
    <cellStyle name="Ввод  5 3 3 3 2" xfId="17921"/>
    <cellStyle name="Ввод  5 3 3 3 2 2" xfId="35904"/>
    <cellStyle name="Ввод  5 3 3 3 3" xfId="33151"/>
    <cellStyle name="Ввод  5 3 3 4" xfId="7461"/>
    <cellStyle name="Ввод  5 3 3 4 2" xfId="21599"/>
    <cellStyle name="Ввод  5 3 3 4 2 2" xfId="36569"/>
    <cellStyle name="Ввод  5 3 3 4 3" xfId="31131"/>
    <cellStyle name="Ввод  5 3 3 5" xfId="14628"/>
    <cellStyle name="Ввод  5 3 3 5 2" xfId="34679"/>
    <cellStyle name="Ввод  5 3 3 6" xfId="28663"/>
    <cellStyle name="Ввод  5 3 4" xfId="6842"/>
    <cellStyle name="Ввод  5 3 4 2" xfId="14016"/>
    <cellStyle name="Ввод  5 3 4 2 2" xfId="34341"/>
    <cellStyle name="Ввод  5 3 4 3" xfId="30790"/>
    <cellStyle name="Ввод  5 3 5" xfId="9025"/>
    <cellStyle name="Ввод  5 3 5 2" xfId="15930"/>
    <cellStyle name="Ввод  5 3 5 2 2" xfId="35198"/>
    <cellStyle name="Ввод  5 3 5 3" xfId="31879"/>
    <cellStyle name="Ввод  5 3 6" xfId="11095"/>
    <cellStyle name="Ввод  5 3 6 2" xfId="17424"/>
    <cellStyle name="Ввод  5 3 6 2 2" xfId="35679"/>
    <cellStyle name="Ввод  5 3 6 3" xfId="32926"/>
    <cellStyle name="Ввод  5 3 7" xfId="4398"/>
    <cellStyle name="Ввод  5 3 7 2" xfId="20442"/>
    <cellStyle name="Ввод  5 3 7 2 2" xfId="36364"/>
    <cellStyle name="Ввод  5 3 7 3" xfId="29249"/>
    <cellStyle name="Ввод  5 3 8" xfId="4688"/>
    <cellStyle name="Ввод  5 3 8 2" xfId="29384"/>
    <cellStyle name="Ввод  5 3 9" xfId="28439"/>
    <cellStyle name="Ввод  5 30" xfId="40429"/>
    <cellStyle name="Ввод  5 4" xfId="2679"/>
    <cellStyle name="Ввод  5 4 2" xfId="9458"/>
    <cellStyle name="Ввод  5 4 2 2" xfId="16109"/>
    <cellStyle name="Ввод  5 4 2 2 2" xfId="35250"/>
    <cellStyle name="Ввод  5 4 2 3" xfId="32184"/>
    <cellStyle name="Ввод  5 4 3" xfId="11418"/>
    <cellStyle name="Ввод  5 4 3 2" xfId="17746"/>
    <cellStyle name="Ввод  5 4 3 2 2" xfId="35874"/>
    <cellStyle name="Ввод  5 4 3 3" xfId="33121"/>
    <cellStyle name="Ввод  5 4 4" xfId="7277"/>
    <cellStyle name="Ввод  5 4 4 2" xfId="21440"/>
    <cellStyle name="Ввод  5 4 4 2 2" xfId="36545"/>
    <cellStyle name="Ввод  5 4 4 3" xfId="31096"/>
    <cellStyle name="Ввод  5 4 5" xfId="14450"/>
    <cellStyle name="Ввод  5 4 5 2" xfId="34647"/>
    <cellStyle name="Ввод  5 4 6" xfId="28633"/>
    <cellStyle name="Ввод  5 5" xfId="28104"/>
    <cellStyle name="Ввод  5 6" xfId="37196"/>
    <cellStyle name="Ввод  5 7" xfId="37337"/>
    <cellStyle name="Ввод  5 8" xfId="37230"/>
    <cellStyle name="Ввод  5 9" xfId="37333"/>
    <cellStyle name="Вывод" xfId="58" builtinId="21" customBuiltin="1"/>
    <cellStyle name="Вывод 2" xfId="419"/>
    <cellStyle name="Вывод 2 10" xfId="37436"/>
    <cellStyle name="Вывод 2 11" xfId="37497"/>
    <cellStyle name="Вывод 2 12" xfId="37723"/>
    <cellStyle name="Вывод 2 13" xfId="37298"/>
    <cellStyle name="Вывод 2 14" xfId="38011"/>
    <cellStyle name="Вывод 2 15" xfId="37606"/>
    <cellStyle name="Вывод 2 16" xfId="37315"/>
    <cellStyle name="Вывод 2 17" xfId="37757"/>
    <cellStyle name="Вывод 2 18" xfId="36988"/>
    <cellStyle name="Вывод 2 19" xfId="37025"/>
    <cellStyle name="Вывод 2 2" xfId="1635"/>
    <cellStyle name="Вывод 2 2 2" xfId="1382"/>
    <cellStyle name="Вывод 2 2 2 2" xfId="3317"/>
    <cellStyle name="Вывод 2 2 2 2 2" xfId="10072"/>
    <cellStyle name="Вывод 2 2 2 2 2 2" xfId="16625"/>
    <cellStyle name="Вывод 2 2 2 2 2 2 2" xfId="26676"/>
    <cellStyle name="Вывод 2 2 2 2 2 3" xfId="23134"/>
    <cellStyle name="Вывод 2 2 2 2 3" xfId="12002"/>
    <cellStyle name="Вывод 2 2 2 2 3 2" xfId="18327"/>
    <cellStyle name="Вывод 2 2 2 2 3 2 2" xfId="27688"/>
    <cellStyle name="Вывод 2 2 2 2 3 3" xfId="24106"/>
    <cellStyle name="Вывод 2 2 2 2 4" xfId="7893"/>
    <cellStyle name="Вывод 2 2 2 2 4 2" xfId="21897"/>
    <cellStyle name="Вывод 2 2 2 2 5" xfId="15051"/>
    <cellStyle name="Вывод 2 2 2 2 5 2" xfId="25608"/>
    <cellStyle name="Вывод 2 2 2 2 6" xfId="19812"/>
    <cellStyle name="Вывод 2 2 2 3" xfId="3790"/>
    <cellStyle name="Вывод 2 2 2 3 2" xfId="10545"/>
    <cellStyle name="Вывод 2 2 2 3 2 2" xfId="16948"/>
    <cellStyle name="Вывод 2 2 2 3 2 2 2" xfId="26948"/>
    <cellStyle name="Вывод 2 2 2 3 2 3" xfId="23400"/>
    <cellStyle name="Вывод 2 2 2 3 3" xfId="12475"/>
    <cellStyle name="Вывод 2 2 2 3 3 2" xfId="18798"/>
    <cellStyle name="Вывод 2 2 2 3 3 2 2" xfId="27958"/>
    <cellStyle name="Вывод 2 2 2 3 3 3" xfId="24370"/>
    <cellStyle name="Вывод 2 2 2 3 4" xfId="8358"/>
    <cellStyle name="Вывод 2 2 2 3 4 2" xfId="22354"/>
    <cellStyle name="Вывод 2 2 2 3 5" xfId="15522"/>
    <cellStyle name="Вывод 2 2 2 3 5 2" xfId="25878"/>
    <cellStyle name="Вывод 2 2 2 3 6" xfId="20076"/>
    <cellStyle name="Вывод 2 2 2 4" xfId="6175"/>
    <cellStyle name="Вывод 2 2 2 4 2" xfId="13414"/>
    <cellStyle name="Вывод 2 2 2 4 2 2" xfId="24881"/>
    <cellStyle name="Вывод 2 2 2 4 3" xfId="21131"/>
    <cellStyle name="Вывод 2 2 2 5" xfId="6363"/>
    <cellStyle name="Вывод 2 2 2 5 2" xfId="13585"/>
    <cellStyle name="Вывод 2 2 2 5 2 2" xfId="24931"/>
    <cellStyle name="Вывод 2 2 2 5 3" xfId="21181"/>
    <cellStyle name="Вывод 2 2 2 6" xfId="9969"/>
    <cellStyle name="Вывод 2 2 2 6 2" xfId="16553"/>
    <cellStyle name="Вывод 2 2 2 6 2 2" xfId="26618"/>
    <cellStyle name="Вывод 2 2 2 6 3" xfId="23076"/>
    <cellStyle name="Вывод 2 2 2 7" xfId="12665"/>
    <cellStyle name="Вывод 2 2 2 7 2" xfId="24459"/>
    <cellStyle name="Вывод 2 2 2 8" xfId="19142"/>
    <cellStyle name="Вывод 2 2 3" xfId="2842"/>
    <cellStyle name="Вывод 2 2 3 2" xfId="9613"/>
    <cellStyle name="Вывод 2 2 3 2 2" xfId="16264"/>
    <cellStyle name="Вывод 2 2 3 2 2 2" xfId="26389"/>
    <cellStyle name="Вывод 2 2 3 2 3" xfId="22863"/>
    <cellStyle name="Вывод 2 2 3 3" xfId="11568"/>
    <cellStyle name="Вывод 2 2 3 3 2" xfId="17895"/>
    <cellStyle name="Вывод 2 2 3 3 2 2" xfId="27405"/>
    <cellStyle name="Вывод 2 2 3 3 3" xfId="23839"/>
    <cellStyle name="Вывод 2 2 3 4" xfId="7432"/>
    <cellStyle name="Вывод 2 2 3 4 2" xfId="21584"/>
    <cellStyle name="Вывод 2 2 3 5" xfId="14600"/>
    <cellStyle name="Вывод 2 2 3 5 2" xfId="25325"/>
    <cellStyle name="Вывод 2 2 3 6" xfId="19545"/>
    <cellStyle name="Вывод 2 2 4" xfId="2607"/>
    <cellStyle name="Вывод 2 2 4 2" xfId="9387"/>
    <cellStyle name="Вывод 2 2 4 2 2" xfId="16039"/>
    <cellStyle name="Вывод 2 2 4 2 2 2" xfId="26193"/>
    <cellStyle name="Вывод 2 2 4 2 3" xfId="22674"/>
    <cellStyle name="Вывод 2 2 4 3" xfId="11347"/>
    <cellStyle name="Вывод 2 2 4 3 2" xfId="17676"/>
    <cellStyle name="Вывод 2 2 4 3 2 2" xfId="27213"/>
    <cellStyle name="Вывод 2 2 4 3 3" xfId="23654"/>
    <cellStyle name="Вывод 2 2 4 4" xfId="7205"/>
    <cellStyle name="Вывод 2 2 4 4 2" xfId="21372"/>
    <cellStyle name="Вывод 2 2 4 5" xfId="14379"/>
    <cellStyle name="Вывод 2 2 4 5 2" xfId="25132"/>
    <cellStyle name="Вывод 2 2 4 6" xfId="19358"/>
    <cellStyle name="Вывод 2 2 5" xfId="4124"/>
    <cellStyle name="Вывод 2 2 5 2" xfId="20249"/>
    <cellStyle name="Вывод 2 2 6" xfId="19231"/>
    <cellStyle name="Вывод 2 2 7" xfId="28290"/>
    <cellStyle name="Вывод 2 20" xfId="37756"/>
    <cellStyle name="Вывод 2 21" xfId="37427"/>
    <cellStyle name="Вывод 2 22" xfId="38152"/>
    <cellStyle name="Вывод 2 23" xfId="39485"/>
    <cellStyle name="Вывод 2 24" xfId="38851"/>
    <cellStyle name="Вывод 2 25" xfId="39581"/>
    <cellStyle name="Вывод 2 26" xfId="39710"/>
    <cellStyle name="Вывод 2 27" xfId="39227"/>
    <cellStyle name="Вывод 2 28" xfId="39980"/>
    <cellStyle name="Вывод 2 29" xfId="39217"/>
    <cellStyle name="Вывод 2 3" xfId="2177"/>
    <cellStyle name="Вывод 2 3 2" xfId="5252"/>
    <cellStyle name="Вывод 2 3 2 2" xfId="12823"/>
    <cellStyle name="Вывод 2 3 2 2 2" xfId="24589"/>
    <cellStyle name="Вывод 2 3 2 3" xfId="20778"/>
    <cellStyle name="Вывод 2 3 3" xfId="6774"/>
    <cellStyle name="Вывод 2 3 3 2" xfId="13950"/>
    <cellStyle name="Вывод 2 3 3 2 2" xfId="25039"/>
    <cellStyle name="Вывод 2 3 3 3" xfId="21284"/>
    <cellStyle name="Вывод 2 3 4" xfId="8957"/>
    <cellStyle name="Вывод 2 3 4 2" xfId="15891"/>
    <cellStyle name="Вывод 2 3 4 2 2" xfId="26099"/>
    <cellStyle name="Вывод 2 3 4 3" xfId="22586"/>
    <cellStyle name="Вывод 2 3 5" xfId="11056"/>
    <cellStyle name="Вывод 2 3 5 2" xfId="17386"/>
    <cellStyle name="Вывод 2 3 5 2 2" xfId="27122"/>
    <cellStyle name="Вывод 2 3 5 3" xfId="23569"/>
    <cellStyle name="Вывод 2 3 6" xfId="4399"/>
    <cellStyle name="Вывод 2 3 6 2" xfId="20443"/>
    <cellStyle name="Вывод 2 3 7" xfId="8451"/>
    <cellStyle name="Вывод 2 3 7 2" xfId="22440"/>
    <cellStyle name="Вывод 2 30" xfId="40033"/>
    <cellStyle name="Вывод 2 31" xfId="39306"/>
    <cellStyle name="Вывод 2 4" xfId="2680"/>
    <cellStyle name="Вывод 2 4 2" xfId="9459"/>
    <cellStyle name="Вывод 2 4 2 2" xfId="16110"/>
    <cellStyle name="Вывод 2 4 2 2 2" xfId="26258"/>
    <cellStyle name="Вывод 2 4 2 3" xfId="22738"/>
    <cellStyle name="Вывод 2 4 3" xfId="11419"/>
    <cellStyle name="Вывод 2 4 3 2" xfId="17747"/>
    <cellStyle name="Вывод 2 4 3 2 2" xfId="27277"/>
    <cellStyle name="Вывод 2 4 3 3" xfId="23717"/>
    <cellStyle name="Вывод 2 4 4" xfId="7278"/>
    <cellStyle name="Вывод 2 4 4 2" xfId="21441"/>
    <cellStyle name="Вывод 2 4 5" xfId="14451"/>
    <cellStyle name="Вывод 2 4 5 2" xfId="25196"/>
    <cellStyle name="Вывод 2 4 6" xfId="19422"/>
    <cellStyle name="Вывод 2 5" xfId="19047"/>
    <cellStyle name="Вывод 2 6" xfId="28105"/>
    <cellStyle name="Вывод 2 7" xfId="37197"/>
    <cellStyle name="Вывод 2 8" xfId="37440"/>
    <cellStyle name="Вывод 2 9" xfId="37572"/>
    <cellStyle name="Вывод 3" xfId="420"/>
    <cellStyle name="Вывод 3 10" xfId="37536"/>
    <cellStyle name="Вывод 3 11" xfId="37845"/>
    <cellStyle name="Вывод 3 12" xfId="38075"/>
    <cellStyle name="Вывод 3 13" xfId="38217"/>
    <cellStyle name="Вывод 3 14" xfId="38358"/>
    <cellStyle name="Вывод 3 15" xfId="38501"/>
    <cellStyle name="Вывод 3 16" xfId="38643"/>
    <cellStyle name="Вывод 3 17" xfId="38787"/>
    <cellStyle name="Вывод 3 18" xfId="38932"/>
    <cellStyle name="Вывод 3 19" xfId="39075"/>
    <cellStyle name="Вывод 3 2" xfId="1636"/>
    <cellStyle name="Вывод 3 2 2" xfId="997"/>
    <cellStyle name="Вывод 3 2 2 2" xfId="3318"/>
    <cellStyle name="Вывод 3 2 2 2 2" xfId="10073"/>
    <cellStyle name="Вывод 3 2 2 2 2 2" xfId="16626"/>
    <cellStyle name="Вывод 3 2 2 2 2 2 2" xfId="26677"/>
    <cellStyle name="Вывод 3 2 2 2 2 3" xfId="23135"/>
    <cellStyle name="Вывод 3 2 2 2 3" xfId="12003"/>
    <cellStyle name="Вывод 3 2 2 2 3 2" xfId="18328"/>
    <cellStyle name="Вывод 3 2 2 2 3 2 2" xfId="27689"/>
    <cellStyle name="Вывод 3 2 2 2 3 3" xfId="24107"/>
    <cellStyle name="Вывод 3 2 2 2 4" xfId="7894"/>
    <cellStyle name="Вывод 3 2 2 2 4 2" xfId="21898"/>
    <cellStyle name="Вывод 3 2 2 2 5" xfId="15052"/>
    <cellStyle name="Вывод 3 2 2 2 5 2" xfId="25609"/>
    <cellStyle name="Вывод 3 2 2 2 6" xfId="19813"/>
    <cellStyle name="Вывод 3 2 2 3" xfId="3791"/>
    <cellStyle name="Вывод 3 2 2 3 2" xfId="10546"/>
    <cellStyle name="Вывод 3 2 2 3 2 2" xfId="16949"/>
    <cellStyle name="Вывод 3 2 2 3 2 2 2" xfId="26949"/>
    <cellStyle name="Вывод 3 2 2 3 2 3" xfId="23401"/>
    <cellStyle name="Вывод 3 2 2 3 3" xfId="12476"/>
    <cellStyle name="Вывод 3 2 2 3 3 2" xfId="18799"/>
    <cellStyle name="Вывод 3 2 2 3 3 2 2" xfId="27959"/>
    <cellStyle name="Вывод 3 2 2 3 3 3" xfId="24371"/>
    <cellStyle name="Вывод 3 2 2 3 4" xfId="8359"/>
    <cellStyle name="Вывод 3 2 2 3 4 2" xfId="22355"/>
    <cellStyle name="Вывод 3 2 2 3 5" xfId="15523"/>
    <cellStyle name="Вывод 3 2 2 3 5 2" xfId="25879"/>
    <cellStyle name="Вывод 3 2 2 3 6" xfId="20077"/>
    <cellStyle name="Вывод 3 2 2 4" xfId="6036"/>
    <cellStyle name="Вывод 3 2 2 4 2" xfId="13297"/>
    <cellStyle name="Вывод 3 2 2 4 2 2" xfId="24838"/>
    <cellStyle name="Вывод 3 2 2 4 3" xfId="21089"/>
    <cellStyle name="Вывод 3 2 2 5" xfId="5751"/>
    <cellStyle name="Вывод 3 2 2 5 2" xfId="13069"/>
    <cellStyle name="Вывод 3 2 2 5 2 2" xfId="24728"/>
    <cellStyle name="Вывод 3 2 2 5 3" xfId="20979"/>
    <cellStyle name="Вывод 3 2 2 6" xfId="5943"/>
    <cellStyle name="Вывод 3 2 2 6 2" xfId="13205"/>
    <cellStyle name="Вывод 3 2 2 6 2 2" xfId="24789"/>
    <cellStyle name="Вывод 3 2 2 6 3" xfId="21040"/>
    <cellStyle name="Вывод 3 2 2 7" xfId="3981"/>
    <cellStyle name="Вывод 3 2 2 7 2" xfId="20162"/>
    <cellStyle name="Вывод 3 2 2 8" xfId="19120"/>
    <cellStyle name="Вывод 3 2 3" xfId="3054"/>
    <cellStyle name="Вывод 3 2 3 2" xfId="9820"/>
    <cellStyle name="Вывод 3 2 3 2 2" xfId="16449"/>
    <cellStyle name="Вывод 3 2 3 2 2 2" xfId="26538"/>
    <cellStyle name="Вывод 3 2 3 2 3" xfId="22997"/>
    <cellStyle name="Вывод 3 2 3 3" xfId="11757"/>
    <cellStyle name="Вывод 3 2 3 3 2" xfId="18083"/>
    <cellStyle name="Вывод 3 2 3 3 2 2" xfId="27553"/>
    <cellStyle name="Вывод 3 2 3 3 3" xfId="23972"/>
    <cellStyle name="Вывод 3 2 3 4" xfId="7641"/>
    <cellStyle name="Вывод 3 2 3 4 2" xfId="21742"/>
    <cellStyle name="Вывод 3 2 3 5" xfId="14806"/>
    <cellStyle name="Вывод 3 2 3 5 2" xfId="25473"/>
    <cellStyle name="Вывод 3 2 3 6" xfId="19678"/>
    <cellStyle name="Вывод 3 2 4" xfId="3569"/>
    <cellStyle name="Вывод 3 2 4 2" xfId="10324"/>
    <cellStyle name="Вывод 3 2 4 2 2" xfId="16802"/>
    <cellStyle name="Вывод 3 2 4 2 2 2" xfId="26815"/>
    <cellStyle name="Вывод 3 2 4 2 3" xfId="23267"/>
    <cellStyle name="Вывод 3 2 4 3" xfId="12254"/>
    <cellStyle name="Вывод 3 2 4 3 2" xfId="18577"/>
    <cellStyle name="Вывод 3 2 4 3 2 2" xfId="27825"/>
    <cellStyle name="Вывод 3 2 4 3 3" xfId="24237"/>
    <cellStyle name="Вывод 3 2 4 4" xfId="8145"/>
    <cellStyle name="Вывод 3 2 4 4 2" xfId="22142"/>
    <cellStyle name="Вывод 3 2 4 5" xfId="15301"/>
    <cellStyle name="Вывод 3 2 4 5 2" xfId="25745"/>
    <cellStyle name="Вывод 3 2 4 6" xfId="19943"/>
    <cellStyle name="Вывод 3 2 5" xfId="4110"/>
    <cellStyle name="Вывод 3 2 5 2" xfId="20241"/>
    <cellStyle name="Вывод 3 2 6" xfId="19232"/>
    <cellStyle name="Вывод 3 2 7" xfId="28291"/>
    <cellStyle name="Вывод 3 20" xfId="39213"/>
    <cellStyle name="Вывод 3 21" xfId="39349"/>
    <cellStyle name="Вывод 3 22" xfId="39083"/>
    <cellStyle name="Вывод 3 23" xfId="38722"/>
    <cellStyle name="Вывод 3 24" xfId="39357"/>
    <cellStyle name="Вывод 3 25" xfId="37028"/>
    <cellStyle name="Вывод 3 26" xfId="39806"/>
    <cellStyle name="Вывод 3 27" xfId="39486"/>
    <cellStyle name="Вывод 3 28" xfId="40282"/>
    <cellStyle name="Вывод 3 29" xfId="40032"/>
    <cellStyle name="Вывод 3 3" xfId="2250"/>
    <cellStyle name="Вывод 3 3 2" xfId="2862"/>
    <cellStyle name="Вывод 3 3 2 2" xfId="7449"/>
    <cellStyle name="Вывод 3 3 2 2 2" xfId="14616"/>
    <cellStyle name="Вывод 3 3 2 2 2 2" xfId="25334"/>
    <cellStyle name="Вывод 3 3 2 2 3" xfId="21593"/>
    <cellStyle name="Вывод 3 3 2 3" xfId="9629"/>
    <cellStyle name="Вывод 3 3 2 3 2" xfId="16278"/>
    <cellStyle name="Вывод 3 3 2 3 2 2" xfId="26398"/>
    <cellStyle name="Вывод 3 3 2 3 3" xfId="22869"/>
    <cellStyle name="Вывод 3 3 2 4" xfId="11582"/>
    <cellStyle name="Вывод 3 3 2 4 2" xfId="17909"/>
    <cellStyle name="Вывод 3 3 2 4 2 2" xfId="27414"/>
    <cellStyle name="Вывод 3 3 2 4 3" xfId="23845"/>
    <cellStyle name="Вывод 3 3 2 5" xfId="5307"/>
    <cellStyle name="Вывод 3 3 2 5 2" xfId="20820"/>
    <cellStyle name="Вывод 3 3 2 6" xfId="12866"/>
    <cellStyle name="Вывод 3 3 2 6 2" xfId="24620"/>
    <cellStyle name="Вывод 3 3 2 7" xfId="19551"/>
    <cellStyle name="Вывод 3 3 3" xfId="2604"/>
    <cellStyle name="Вывод 3 3 3 2" xfId="9384"/>
    <cellStyle name="Вывод 3 3 3 2 2" xfId="16036"/>
    <cellStyle name="Вывод 3 3 3 2 2 2" xfId="26190"/>
    <cellStyle name="Вывод 3 3 3 2 3" xfId="22672"/>
    <cellStyle name="Вывод 3 3 3 3" xfId="11344"/>
    <cellStyle name="Вывод 3 3 3 3 2" xfId="17673"/>
    <cellStyle name="Вывод 3 3 3 3 2 2" xfId="27210"/>
    <cellStyle name="Вывод 3 3 3 3 3" xfId="23652"/>
    <cellStyle name="Вывод 3 3 3 4" xfId="7202"/>
    <cellStyle name="Вывод 3 3 3 4 2" xfId="21370"/>
    <cellStyle name="Вывод 3 3 3 5" xfId="14376"/>
    <cellStyle name="Вывод 3 3 3 5 2" xfId="25129"/>
    <cellStyle name="Вывод 3 3 3 6" xfId="19356"/>
    <cellStyle name="Вывод 3 3 4" xfId="6847"/>
    <cellStyle name="Вывод 3 3 4 2" xfId="14021"/>
    <cellStyle name="Вывод 3 3 4 2 2" xfId="25069"/>
    <cellStyle name="Вывод 3 3 4 3" xfId="21313"/>
    <cellStyle name="Вывод 3 3 5" xfId="9030"/>
    <cellStyle name="Вывод 3 3 5 2" xfId="15935"/>
    <cellStyle name="Вывод 3 3 5 2 2" xfId="26131"/>
    <cellStyle name="Вывод 3 3 5 3" xfId="22617"/>
    <cellStyle name="Вывод 3 3 6" xfId="11100"/>
    <cellStyle name="Вывод 3 3 6 2" xfId="17429"/>
    <cellStyle name="Вывод 3 3 6 2 2" xfId="27151"/>
    <cellStyle name="Вывод 3 3 6 3" xfId="23597"/>
    <cellStyle name="Вывод 3 3 7" xfId="4400"/>
    <cellStyle name="Вывод 3 3 7 2" xfId="20444"/>
    <cellStyle name="Вывод 3 3 8" xfId="4654"/>
    <cellStyle name="Вывод 3 3 8 2" xfId="20644"/>
    <cellStyle name="Вывод 3 30" xfId="39922"/>
    <cellStyle name="Вывод 3 4" xfId="2681"/>
    <cellStyle name="Вывод 3 4 2" xfId="9460"/>
    <cellStyle name="Вывод 3 4 2 2" xfId="16111"/>
    <cellStyle name="Вывод 3 4 2 2 2" xfId="26259"/>
    <cellStyle name="Вывод 3 4 2 3" xfId="22739"/>
    <cellStyle name="Вывод 3 4 3" xfId="11420"/>
    <cellStyle name="Вывод 3 4 3 2" xfId="17748"/>
    <cellStyle name="Вывод 3 4 3 2 2" xfId="27278"/>
    <cellStyle name="Вывод 3 4 3 3" xfId="23718"/>
    <cellStyle name="Вывод 3 4 4" xfId="7279"/>
    <cellStyle name="Вывод 3 4 4 2" xfId="21442"/>
    <cellStyle name="Вывод 3 4 5" xfId="14452"/>
    <cellStyle name="Вывод 3 4 5 2" xfId="25197"/>
    <cellStyle name="Вывод 3 4 6" xfId="19423"/>
    <cellStyle name="Вывод 3 5" xfId="28106"/>
    <cellStyle name="Вывод 3 6" xfId="37198"/>
    <cellStyle name="Вывод 3 7" xfId="37544"/>
    <cellStyle name="Вывод 3 8" xfId="37469"/>
    <cellStyle name="Вывод 3 9" xfId="37540"/>
    <cellStyle name="Вывод 4" xfId="421"/>
    <cellStyle name="Вывод 4 10" xfId="37959"/>
    <cellStyle name="Вывод 4 11" xfId="37417"/>
    <cellStyle name="Вывод 4 12" xfId="37892"/>
    <cellStyle name="Вывод 4 13" xfId="37425"/>
    <cellStyle name="Вывод 4 14" xfId="37614"/>
    <cellStyle name="Вывод 4 15" xfId="38085"/>
    <cellStyle name="Вывод 4 16" xfId="38226"/>
    <cellStyle name="Вывод 4 17" xfId="38368"/>
    <cellStyle name="Вывод 4 18" xfId="38511"/>
    <cellStyle name="Вывод 4 19" xfId="38653"/>
    <cellStyle name="Вывод 4 2" xfId="1637"/>
    <cellStyle name="Вывод 4 2 2" xfId="907"/>
    <cellStyle name="Вывод 4 2 2 2" xfId="3319"/>
    <cellStyle name="Вывод 4 2 2 2 2" xfId="10074"/>
    <cellStyle name="Вывод 4 2 2 2 2 2" xfId="16627"/>
    <cellStyle name="Вывод 4 2 2 2 2 2 2" xfId="26678"/>
    <cellStyle name="Вывод 4 2 2 2 2 3" xfId="23136"/>
    <cellStyle name="Вывод 4 2 2 2 3" xfId="12004"/>
    <cellStyle name="Вывод 4 2 2 2 3 2" xfId="18329"/>
    <cellStyle name="Вывод 4 2 2 2 3 2 2" xfId="27690"/>
    <cellStyle name="Вывод 4 2 2 2 3 3" xfId="24108"/>
    <cellStyle name="Вывод 4 2 2 2 4" xfId="7895"/>
    <cellStyle name="Вывод 4 2 2 2 4 2" xfId="21899"/>
    <cellStyle name="Вывод 4 2 2 2 5" xfId="15053"/>
    <cellStyle name="Вывод 4 2 2 2 5 2" xfId="25610"/>
    <cellStyle name="Вывод 4 2 2 2 6" xfId="19814"/>
    <cellStyle name="Вывод 4 2 2 3" xfId="3792"/>
    <cellStyle name="Вывод 4 2 2 3 2" xfId="10547"/>
    <cellStyle name="Вывод 4 2 2 3 2 2" xfId="16950"/>
    <cellStyle name="Вывод 4 2 2 3 2 2 2" xfId="26950"/>
    <cellStyle name="Вывод 4 2 2 3 2 3" xfId="23402"/>
    <cellStyle name="Вывод 4 2 2 3 3" xfId="12477"/>
    <cellStyle name="Вывод 4 2 2 3 3 2" xfId="18800"/>
    <cellStyle name="Вывод 4 2 2 3 3 2 2" xfId="27960"/>
    <cellStyle name="Вывод 4 2 2 3 3 3" xfId="24372"/>
    <cellStyle name="Вывод 4 2 2 3 4" xfId="8360"/>
    <cellStyle name="Вывод 4 2 2 3 4 2" xfId="22356"/>
    <cellStyle name="Вывод 4 2 2 3 5" xfId="15524"/>
    <cellStyle name="Вывод 4 2 2 3 5 2" xfId="25880"/>
    <cellStyle name="Вывод 4 2 2 3 6" xfId="20078"/>
    <cellStyle name="Вывод 4 2 2 4" xfId="5948"/>
    <cellStyle name="Вывод 4 2 2 4 2" xfId="13209"/>
    <cellStyle name="Вывод 4 2 2 4 2 2" xfId="24790"/>
    <cellStyle name="Вывод 4 2 2 4 3" xfId="21041"/>
    <cellStyle name="Вывод 4 2 2 5" xfId="5921"/>
    <cellStyle name="Вывод 4 2 2 5 2" xfId="13183"/>
    <cellStyle name="Вывод 4 2 2 5 2 2" xfId="24779"/>
    <cellStyle name="Вывод 4 2 2 5 3" xfId="21030"/>
    <cellStyle name="Вывод 4 2 2 6" xfId="5692"/>
    <cellStyle name="Вывод 4 2 2 6 2" xfId="13034"/>
    <cellStyle name="Вывод 4 2 2 6 2 2" xfId="24702"/>
    <cellStyle name="Вывод 4 2 2 6 3" xfId="20954"/>
    <cellStyle name="Вывод 4 2 2 7" xfId="4629"/>
    <cellStyle name="Вывод 4 2 2 7 2" xfId="20630"/>
    <cellStyle name="Вывод 4 2 2 8" xfId="19072"/>
    <cellStyle name="Вывод 4 2 3" xfId="3055"/>
    <cellStyle name="Вывод 4 2 3 2" xfId="9821"/>
    <cellStyle name="Вывод 4 2 3 2 2" xfId="16450"/>
    <cellStyle name="Вывод 4 2 3 2 2 2" xfId="26539"/>
    <cellStyle name="Вывод 4 2 3 2 3" xfId="22998"/>
    <cellStyle name="Вывод 4 2 3 3" xfId="11758"/>
    <cellStyle name="Вывод 4 2 3 3 2" xfId="18084"/>
    <cellStyle name="Вывод 4 2 3 3 2 2" xfId="27554"/>
    <cellStyle name="Вывод 4 2 3 3 3" xfId="23973"/>
    <cellStyle name="Вывод 4 2 3 4" xfId="7642"/>
    <cellStyle name="Вывод 4 2 3 4 2" xfId="21743"/>
    <cellStyle name="Вывод 4 2 3 5" xfId="14807"/>
    <cellStyle name="Вывод 4 2 3 5 2" xfId="25474"/>
    <cellStyle name="Вывод 4 2 3 6" xfId="19679"/>
    <cellStyle name="Вывод 4 2 4" xfId="3570"/>
    <cellStyle name="Вывод 4 2 4 2" xfId="10325"/>
    <cellStyle name="Вывод 4 2 4 2 2" xfId="16803"/>
    <cellStyle name="Вывод 4 2 4 2 2 2" xfId="26816"/>
    <cellStyle name="Вывод 4 2 4 2 3" xfId="23268"/>
    <cellStyle name="Вывод 4 2 4 3" xfId="12255"/>
    <cellStyle name="Вывод 4 2 4 3 2" xfId="18578"/>
    <cellStyle name="Вывод 4 2 4 3 2 2" xfId="27826"/>
    <cellStyle name="Вывод 4 2 4 3 3" xfId="24238"/>
    <cellStyle name="Вывод 4 2 4 4" xfId="8146"/>
    <cellStyle name="Вывод 4 2 4 4 2" xfId="22143"/>
    <cellStyle name="Вывод 4 2 4 5" xfId="15302"/>
    <cellStyle name="Вывод 4 2 4 5 2" xfId="25746"/>
    <cellStyle name="Вывод 4 2 4 6" xfId="19944"/>
    <cellStyle name="Вывод 4 2 5" xfId="4039"/>
    <cellStyle name="Вывод 4 2 5 2" xfId="20195"/>
    <cellStyle name="Вывод 4 2 6" xfId="19233"/>
    <cellStyle name="Вывод 4 2 7" xfId="28292"/>
    <cellStyle name="Вывод 4 20" xfId="38796"/>
    <cellStyle name="Вывод 4 21" xfId="38941"/>
    <cellStyle name="Вывод 4 22" xfId="39638"/>
    <cellStyle name="Вывод 4 23" xfId="39760"/>
    <cellStyle name="Вывод 4 24" xfId="39879"/>
    <cellStyle name="Вывод 4 25" xfId="39992"/>
    <cellStyle name="Вывод 4 26" xfId="39828"/>
    <cellStyle name="Вывод 4 27" xfId="40187"/>
    <cellStyle name="Вывод 4 28" xfId="38797"/>
    <cellStyle name="Вывод 4 29" xfId="39954"/>
    <cellStyle name="Вывод 4 3" xfId="2427"/>
    <cellStyle name="Вывод 4 3 2" xfId="2863"/>
    <cellStyle name="Вывод 4 3 2 2" xfId="7450"/>
    <cellStyle name="Вывод 4 3 2 2 2" xfId="14617"/>
    <cellStyle name="Вывод 4 3 2 2 2 2" xfId="25335"/>
    <cellStyle name="Вывод 4 3 2 2 3" xfId="21594"/>
    <cellStyle name="Вывод 4 3 2 3" xfId="9630"/>
    <cellStyle name="Вывод 4 3 2 3 2" xfId="16279"/>
    <cellStyle name="Вывод 4 3 2 3 2 2" xfId="26399"/>
    <cellStyle name="Вывод 4 3 2 3 3" xfId="22870"/>
    <cellStyle name="Вывод 4 3 2 4" xfId="11583"/>
    <cellStyle name="Вывод 4 3 2 4 2" xfId="17910"/>
    <cellStyle name="Вывод 4 3 2 4 2 2" xfId="27415"/>
    <cellStyle name="Вывод 4 3 2 4 3" xfId="23846"/>
    <cellStyle name="Вывод 4 3 2 5" xfId="5455"/>
    <cellStyle name="Вывод 4 3 2 5 2" xfId="20891"/>
    <cellStyle name="Вывод 4 3 2 6" xfId="12935"/>
    <cellStyle name="Вывод 4 3 2 6 2" xfId="24671"/>
    <cellStyle name="Вывод 4 3 2 7" xfId="19552"/>
    <cellStyle name="Вывод 4 3 3" xfId="2959"/>
    <cellStyle name="Вывод 4 3 3 2" xfId="9726"/>
    <cellStyle name="Вывод 4 3 3 2 2" xfId="16372"/>
    <cellStyle name="Вывод 4 3 3 2 2 2" xfId="26479"/>
    <cellStyle name="Вывод 4 3 3 2 3" xfId="22944"/>
    <cellStyle name="Вывод 4 3 3 3" xfId="11676"/>
    <cellStyle name="Вывод 4 3 3 3 2" xfId="18003"/>
    <cellStyle name="Вывод 4 3 3 3 2 2" xfId="27495"/>
    <cellStyle name="Вывод 4 3 3 3 3" xfId="23920"/>
    <cellStyle name="Вывод 4 3 3 4" xfId="7546"/>
    <cellStyle name="Вывод 4 3 3 4 2" xfId="21677"/>
    <cellStyle name="Вывод 4 3 3 5" xfId="14713"/>
    <cellStyle name="Вывод 4 3 3 5 2" xfId="25415"/>
    <cellStyle name="Вывод 4 3 3 6" xfId="19626"/>
    <cellStyle name="Вывод 4 3 4" xfId="7024"/>
    <cellStyle name="Вывод 4 3 4 2" xfId="14198"/>
    <cellStyle name="Вывод 4 3 4 2 2" xfId="25120"/>
    <cellStyle name="Вывод 4 3 4 3" xfId="21361"/>
    <cellStyle name="Вывод 4 3 5" xfId="9206"/>
    <cellStyle name="Вывод 4 3 5 2" xfId="16003"/>
    <cellStyle name="Вывод 4 3 5 2 2" xfId="26181"/>
    <cellStyle name="Вывод 4 3 5 3" xfId="22664"/>
    <cellStyle name="Вывод 4 3 6" xfId="11222"/>
    <cellStyle name="Вывод 4 3 6 2" xfId="17551"/>
    <cellStyle name="Вывод 4 3 6 2 2" xfId="27201"/>
    <cellStyle name="Вывод 4 3 6 3" xfId="23644"/>
    <cellStyle name="Вывод 4 3 7" xfId="4401"/>
    <cellStyle name="Вывод 4 3 7 2" xfId="20445"/>
    <cellStyle name="Вывод 4 3 8" xfId="5354"/>
    <cellStyle name="Вывод 4 3 8 2" xfId="20847"/>
    <cellStyle name="Вывод 4 30" xfId="38090"/>
    <cellStyle name="Вывод 4 4" xfId="2682"/>
    <cellStyle name="Вывод 4 4 2" xfId="9461"/>
    <cellStyle name="Вывод 4 4 2 2" xfId="16112"/>
    <cellStyle name="Вывод 4 4 2 2 2" xfId="26260"/>
    <cellStyle name="Вывод 4 4 2 3" xfId="22740"/>
    <cellStyle name="Вывод 4 4 3" xfId="11421"/>
    <cellStyle name="Вывод 4 4 3 2" xfId="17749"/>
    <cellStyle name="Вывод 4 4 3 2 2" xfId="27279"/>
    <cellStyle name="Вывод 4 4 3 3" xfId="23719"/>
    <cellStyle name="Вывод 4 4 4" xfId="7280"/>
    <cellStyle name="Вывод 4 4 4 2" xfId="21443"/>
    <cellStyle name="Вывод 4 4 5" xfId="14453"/>
    <cellStyle name="Вывод 4 4 5 2" xfId="25198"/>
    <cellStyle name="Вывод 4 4 6" xfId="19424"/>
    <cellStyle name="Вывод 4 5" xfId="28107"/>
    <cellStyle name="Вывод 4 6" xfId="37199"/>
    <cellStyle name="Вывод 4 7" xfId="37062"/>
    <cellStyle name="Вывод 4 8" xfId="36998"/>
    <cellStyle name="Вывод 4 9" xfId="37372"/>
    <cellStyle name="Вывод 5" xfId="422"/>
    <cellStyle name="Вывод 5 10" xfId="37242"/>
    <cellStyle name="Вывод 5 11" xfId="38103"/>
    <cellStyle name="Вывод 5 12" xfId="38244"/>
    <cellStyle name="Вывод 5 13" xfId="38386"/>
    <cellStyle name="Вывод 5 14" xfId="38529"/>
    <cellStyle name="Вывод 5 15" xfId="38672"/>
    <cellStyle name="Вывод 5 16" xfId="38815"/>
    <cellStyle name="Вывод 5 17" xfId="38959"/>
    <cellStyle name="Вывод 5 18" xfId="39100"/>
    <cellStyle name="Вывод 5 19" xfId="39237"/>
    <cellStyle name="Вывод 5 2" xfId="1638"/>
    <cellStyle name="Вывод 5 2 2" xfId="1502"/>
    <cellStyle name="Вывод 5 2 2 2" xfId="3320"/>
    <cellStyle name="Вывод 5 2 2 2 2" xfId="10075"/>
    <cellStyle name="Вывод 5 2 2 2 2 2" xfId="16628"/>
    <cellStyle name="Вывод 5 2 2 2 2 2 2" xfId="26679"/>
    <cellStyle name="Вывод 5 2 2 2 2 3" xfId="23137"/>
    <cellStyle name="Вывод 5 2 2 2 3" xfId="12005"/>
    <cellStyle name="Вывод 5 2 2 2 3 2" xfId="18330"/>
    <cellStyle name="Вывод 5 2 2 2 3 2 2" xfId="27691"/>
    <cellStyle name="Вывод 5 2 2 2 3 3" xfId="24109"/>
    <cellStyle name="Вывод 5 2 2 2 4" xfId="7896"/>
    <cellStyle name="Вывод 5 2 2 2 4 2" xfId="21900"/>
    <cellStyle name="Вывод 5 2 2 2 5" xfId="15054"/>
    <cellStyle name="Вывод 5 2 2 2 5 2" xfId="25611"/>
    <cellStyle name="Вывод 5 2 2 2 6" xfId="19815"/>
    <cellStyle name="Вывод 5 2 2 3" xfId="3793"/>
    <cellStyle name="Вывод 5 2 2 3 2" xfId="10548"/>
    <cellStyle name="Вывод 5 2 2 3 2 2" xfId="16951"/>
    <cellStyle name="Вывод 5 2 2 3 2 2 2" xfId="26951"/>
    <cellStyle name="Вывод 5 2 2 3 2 3" xfId="23403"/>
    <cellStyle name="Вывод 5 2 2 3 3" xfId="12478"/>
    <cellStyle name="Вывод 5 2 2 3 3 2" xfId="18801"/>
    <cellStyle name="Вывод 5 2 2 3 3 2 2" xfId="27961"/>
    <cellStyle name="Вывод 5 2 2 3 3 3" xfId="24373"/>
    <cellStyle name="Вывод 5 2 2 3 4" xfId="8361"/>
    <cellStyle name="Вывод 5 2 2 3 4 2" xfId="22357"/>
    <cellStyle name="Вывод 5 2 2 3 5" xfId="15525"/>
    <cellStyle name="Вывод 5 2 2 3 5 2" xfId="25881"/>
    <cellStyle name="Вывод 5 2 2 3 6" xfId="20079"/>
    <cellStyle name="Вывод 5 2 2 4" xfId="6276"/>
    <cellStyle name="Вывод 5 2 2 4 2" xfId="13511"/>
    <cellStyle name="Вывод 5 2 2 4 2 2" xfId="24914"/>
    <cellStyle name="Вывод 5 2 2 4 3" xfId="21164"/>
    <cellStyle name="Вывод 5 2 2 5" xfId="8549"/>
    <cellStyle name="Вывод 5 2 2 5 2" xfId="15741"/>
    <cellStyle name="Вывод 5 2 2 5 2 2" xfId="25992"/>
    <cellStyle name="Вывод 5 2 2 5 3" xfId="22485"/>
    <cellStyle name="Вывод 5 2 2 6" xfId="6080"/>
    <cellStyle name="Вывод 5 2 2 6 2" xfId="13335"/>
    <cellStyle name="Вывод 5 2 2 6 2 2" xfId="24852"/>
    <cellStyle name="Вывод 5 2 2 6 3" xfId="21103"/>
    <cellStyle name="Вывод 5 2 2 7" xfId="12700"/>
    <cellStyle name="Вывод 5 2 2 7 2" xfId="24490"/>
    <cellStyle name="Вывод 5 2 2 8" xfId="19173"/>
    <cellStyle name="Вывод 5 2 3" xfId="3056"/>
    <cellStyle name="Вывод 5 2 3 2" xfId="9822"/>
    <cellStyle name="Вывод 5 2 3 2 2" xfId="16451"/>
    <cellStyle name="Вывод 5 2 3 2 2 2" xfId="26540"/>
    <cellStyle name="Вывод 5 2 3 2 3" xfId="22999"/>
    <cellStyle name="Вывод 5 2 3 3" xfId="11759"/>
    <cellStyle name="Вывод 5 2 3 3 2" xfId="18085"/>
    <cellStyle name="Вывод 5 2 3 3 2 2" xfId="27555"/>
    <cellStyle name="Вывод 5 2 3 3 3" xfId="23974"/>
    <cellStyle name="Вывод 5 2 3 4" xfId="7643"/>
    <cellStyle name="Вывод 5 2 3 4 2" xfId="21744"/>
    <cellStyle name="Вывод 5 2 3 5" xfId="14808"/>
    <cellStyle name="Вывод 5 2 3 5 2" xfId="25475"/>
    <cellStyle name="Вывод 5 2 3 6" xfId="19680"/>
    <cellStyle name="Вывод 5 2 4" xfId="3571"/>
    <cellStyle name="Вывод 5 2 4 2" xfId="10326"/>
    <cellStyle name="Вывод 5 2 4 2 2" xfId="16804"/>
    <cellStyle name="Вывод 5 2 4 2 2 2" xfId="26817"/>
    <cellStyle name="Вывод 5 2 4 2 3" xfId="23269"/>
    <cellStyle name="Вывод 5 2 4 3" xfId="12256"/>
    <cellStyle name="Вывод 5 2 4 3 2" xfId="18579"/>
    <cellStyle name="Вывод 5 2 4 3 2 2" xfId="27827"/>
    <cellStyle name="Вывод 5 2 4 3 3" xfId="24239"/>
    <cellStyle name="Вывод 5 2 4 4" xfId="8147"/>
    <cellStyle name="Вывод 5 2 4 4 2" xfId="22144"/>
    <cellStyle name="Вывод 5 2 4 5" xfId="15303"/>
    <cellStyle name="Вывод 5 2 4 5 2" xfId="25747"/>
    <cellStyle name="Вывод 5 2 4 6" xfId="19945"/>
    <cellStyle name="Вывод 5 2 5" xfId="4038"/>
    <cellStyle name="Вывод 5 2 5 2" xfId="20194"/>
    <cellStyle name="Вывод 5 2 6" xfId="19234"/>
    <cellStyle name="Вывод 5 2 7" xfId="28293"/>
    <cellStyle name="Вывод 5 20" xfId="39373"/>
    <cellStyle name="Вывод 5 21" xfId="39511"/>
    <cellStyle name="Вывод 5 22" xfId="39542"/>
    <cellStyle name="Вывод 5 23" xfId="38435"/>
    <cellStyle name="Вывод 5 24" xfId="38791"/>
    <cellStyle name="Вывод 5 25" xfId="38721"/>
    <cellStyle name="Вывод 5 26" xfId="39496"/>
    <cellStyle name="Вывод 5 27" xfId="39008"/>
    <cellStyle name="Вывод 5 28" xfId="39684"/>
    <cellStyle name="Вывод 5 29" xfId="40273"/>
    <cellStyle name="Вывод 5 3" xfId="2246"/>
    <cellStyle name="Вывод 5 3 2" xfId="2864"/>
    <cellStyle name="Вывод 5 3 2 2" xfId="7451"/>
    <cellStyle name="Вывод 5 3 2 2 2" xfId="14618"/>
    <cellStyle name="Вывод 5 3 2 2 2 2" xfId="25336"/>
    <cellStyle name="Вывод 5 3 2 2 3" xfId="21595"/>
    <cellStyle name="Вывод 5 3 2 3" xfId="9631"/>
    <cellStyle name="Вывод 5 3 2 3 2" xfId="16280"/>
    <cellStyle name="Вывод 5 3 2 3 2 2" xfId="26400"/>
    <cellStyle name="Вывод 5 3 2 3 3" xfId="22871"/>
    <cellStyle name="Вывод 5 3 2 4" xfId="11584"/>
    <cellStyle name="Вывод 5 3 2 4 2" xfId="17911"/>
    <cellStyle name="Вывод 5 3 2 4 2 2" xfId="27416"/>
    <cellStyle name="Вывод 5 3 2 4 3" xfId="23847"/>
    <cellStyle name="Вывод 5 3 2 5" xfId="5303"/>
    <cellStyle name="Вывод 5 3 2 5 2" xfId="20817"/>
    <cellStyle name="Вывод 5 3 2 6" xfId="12862"/>
    <cellStyle name="Вывод 5 3 2 6 2" xfId="24619"/>
    <cellStyle name="Вывод 5 3 2 7" xfId="19553"/>
    <cellStyle name="Вывод 5 3 3" xfId="2934"/>
    <cellStyle name="Вывод 5 3 3 2" xfId="9701"/>
    <cellStyle name="Вывод 5 3 3 2 2" xfId="16349"/>
    <cellStyle name="Вывод 5 3 3 2 2 2" xfId="26461"/>
    <cellStyle name="Вывод 5 3 3 2 3" xfId="22928"/>
    <cellStyle name="Вывод 5 3 3 3" xfId="11653"/>
    <cellStyle name="Вывод 5 3 3 3 2" xfId="17980"/>
    <cellStyle name="Вывод 5 3 3 3 2 2" xfId="27477"/>
    <cellStyle name="Вывод 5 3 3 3 3" xfId="23904"/>
    <cellStyle name="Вывод 5 3 3 4" xfId="7521"/>
    <cellStyle name="Вывод 5 3 3 4 2" xfId="21657"/>
    <cellStyle name="Вывод 5 3 3 5" xfId="14688"/>
    <cellStyle name="Вывод 5 3 3 5 2" xfId="25397"/>
    <cellStyle name="Вывод 5 3 3 6" xfId="19610"/>
    <cellStyle name="Вывод 5 3 4" xfId="6843"/>
    <cellStyle name="Вывод 5 3 4 2" xfId="14017"/>
    <cellStyle name="Вывод 5 3 4 2 2" xfId="25068"/>
    <cellStyle name="Вывод 5 3 4 3" xfId="21312"/>
    <cellStyle name="Вывод 5 3 5" xfId="9026"/>
    <cellStyle name="Вывод 5 3 5 2" xfId="15931"/>
    <cellStyle name="Вывод 5 3 5 2 2" xfId="26130"/>
    <cellStyle name="Вывод 5 3 5 3" xfId="22616"/>
    <cellStyle name="Вывод 5 3 6" xfId="11096"/>
    <cellStyle name="Вывод 5 3 6 2" xfId="17425"/>
    <cellStyle name="Вывод 5 3 6 2 2" xfId="27150"/>
    <cellStyle name="Вывод 5 3 6 3" xfId="23596"/>
    <cellStyle name="Вывод 5 3 7" xfId="4402"/>
    <cellStyle name="Вывод 5 3 7 2" xfId="20446"/>
    <cellStyle name="Вывод 5 3 8" xfId="5512"/>
    <cellStyle name="Вывод 5 3 8 2" xfId="20904"/>
    <cellStyle name="Вывод 5 30" xfId="40139"/>
    <cellStyle name="Вывод 5 4" xfId="2683"/>
    <cellStyle name="Вывод 5 4 2" xfId="9462"/>
    <cellStyle name="Вывод 5 4 2 2" xfId="16113"/>
    <cellStyle name="Вывод 5 4 2 2 2" xfId="26261"/>
    <cellStyle name="Вывод 5 4 2 3" xfId="22741"/>
    <cellStyle name="Вывод 5 4 3" xfId="11422"/>
    <cellStyle name="Вывод 5 4 3 2" xfId="17750"/>
    <cellStyle name="Вывод 5 4 3 2 2" xfId="27280"/>
    <cellStyle name="Вывод 5 4 3 3" xfId="23720"/>
    <cellStyle name="Вывод 5 4 4" xfId="7281"/>
    <cellStyle name="Вывод 5 4 4 2" xfId="21444"/>
    <cellStyle name="Вывод 5 4 5" xfId="14454"/>
    <cellStyle name="Вывод 5 4 5 2" xfId="25199"/>
    <cellStyle name="Вывод 5 4 6" xfId="19425"/>
    <cellStyle name="Вывод 5 5" xfId="28108"/>
    <cellStyle name="Вывод 5 6" xfId="37200"/>
    <cellStyle name="Вывод 5 7" xfId="37061"/>
    <cellStyle name="Вывод 5 8" xfId="37493"/>
    <cellStyle name="Вывод 5 9" xfId="37268"/>
    <cellStyle name="Вычисление" xfId="59" builtinId="22" customBuiltin="1"/>
    <cellStyle name="Вычисление 2" xfId="423"/>
    <cellStyle name="Вычисление 2 10" xfId="37808"/>
    <cellStyle name="Вычисление 2 11" xfId="36915"/>
    <cellStyle name="Вычисление 2 12" xfId="37381"/>
    <cellStyle name="Вычисление 2 13" xfId="38134"/>
    <cellStyle name="Вычисление 2 14" xfId="38275"/>
    <cellStyle name="Вычисление 2 15" xfId="38417"/>
    <cellStyle name="Вычисление 2 16" xfId="38560"/>
    <cellStyle name="Вычисление 2 17" xfId="38703"/>
    <cellStyle name="Вычисление 2 18" xfId="38846"/>
    <cellStyle name="Вычисление 2 19" xfId="38990"/>
    <cellStyle name="Вычисление 2 2" xfId="1639"/>
    <cellStyle name="Вычисление 2 2 2" xfId="1514"/>
    <cellStyle name="Вычисление 2 2 2 2" xfId="3321"/>
    <cellStyle name="Вычисление 2 2 2 2 2" xfId="10076"/>
    <cellStyle name="Вычисление 2 2 2 2 2 2" xfId="16629"/>
    <cellStyle name="Вычисление 2 2 2 2 2 2 2" xfId="35351"/>
    <cellStyle name="Вычисление 2 2 2 2 2 3" xfId="32380"/>
    <cellStyle name="Вычисление 2 2 2 2 3" xfId="12006"/>
    <cellStyle name="Вычисление 2 2 2 2 3 2" xfId="18331"/>
    <cellStyle name="Вычисление 2 2 2 2 3 2 2" xfId="36044"/>
    <cellStyle name="Вычисление 2 2 2 2 3 3" xfId="33291"/>
    <cellStyle name="Вычисление 2 2 2 2 4" xfId="7897"/>
    <cellStyle name="Вычисление 2 2 2 2 4 2" xfId="21901"/>
    <cellStyle name="Вычисление 2 2 2 2 4 2 2" xfId="36608"/>
    <cellStyle name="Вычисление 2 2 2 2 4 3" xfId="31288"/>
    <cellStyle name="Вычисление 2 2 2 2 5" xfId="15055"/>
    <cellStyle name="Вычисление 2 2 2 2 5 2" xfId="34836"/>
    <cellStyle name="Вычисление 2 2 2 2 6" xfId="28803"/>
    <cellStyle name="Вычисление 2 2 2 3" xfId="3794"/>
    <cellStyle name="Вычисление 2 2 2 3 2" xfId="10549"/>
    <cellStyle name="Вычисление 2 2 2 3 2 2" xfId="16952"/>
    <cellStyle name="Вычисление 2 2 2 3 2 2 2" xfId="35404"/>
    <cellStyle name="Вычисление 2 2 2 3 2 3" xfId="32581"/>
    <cellStyle name="Вычисление 2 2 2 3 3" xfId="12479"/>
    <cellStyle name="Вычисление 2 2 2 3 3 2" xfId="18802"/>
    <cellStyle name="Вычисление 2 2 2 3 3 2 2" xfId="36245"/>
    <cellStyle name="Вычисление 2 2 2 3 3 3" xfId="33492"/>
    <cellStyle name="Вычисление 2 2 2 3 4" xfId="15526"/>
    <cellStyle name="Вычисление 2 2 2 3 4 2" xfId="35037"/>
    <cellStyle name="Вычисление 2 2 2 3 5" xfId="29004"/>
    <cellStyle name="Вычисление 2 2 2 4" xfId="6286"/>
    <cellStyle name="Вычисление 2 2 2 4 2" xfId="13519"/>
    <cellStyle name="Вычисление 2 2 2 4 2 2" xfId="33990"/>
    <cellStyle name="Вычисление 2 2 2 4 3" xfId="30423"/>
    <cellStyle name="Вычисление 2 2 2 5" xfId="8558"/>
    <cellStyle name="Вычисление 2 2 2 5 2" xfId="15750"/>
    <cellStyle name="Вычисление 2 2 2 5 2 2" xfId="35144"/>
    <cellStyle name="Вычисление 2 2 2 5 3" xfId="31543"/>
    <cellStyle name="Вычисление 2 2 2 6" xfId="6137"/>
    <cellStyle name="Вычисление 2 2 2 6 2" xfId="13379"/>
    <cellStyle name="Вычисление 2 2 2 6 2 2" xfId="33904"/>
    <cellStyle name="Вычисление 2 2 2 6 3" xfId="30335"/>
    <cellStyle name="Вычисление 2 2 2 7" xfId="12706"/>
    <cellStyle name="Вычисление 2 2 2 7 2" xfId="33596"/>
    <cellStyle name="Вычисление 2 2 2 8" xfId="28233"/>
    <cellStyle name="Вычисление 2 2 3" xfId="2093"/>
    <cellStyle name="Вычисление 2 2 3 2" xfId="6690"/>
    <cellStyle name="Вычисление 2 2 3 2 2" xfId="13867"/>
    <cellStyle name="Вычисление 2 2 3 2 2 2" xfId="34277"/>
    <cellStyle name="Вычисление 2 2 3 2 3" xfId="30726"/>
    <cellStyle name="Вычисление 2 2 3 3" xfId="8873"/>
    <cellStyle name="Вычисление 2 2 3 3 2" xfId="15823"/>
    <cellStyle name="Вычисление 2 2 3 3 2 2" xfId="35176"/>
    <cellStyle name="Вычисление 2 2 3 3 3" xfId="31815"/>
    <cellStyle name="Вычисление 2 2 3 4" xfId="10987"/>
    <cellStyle name="Вычисление 2 2 3 4 2" xfId="17318"/>
    <cellStyle name="Вычисление 2 2 3 4 2 2" xfId="35656"/>
    <cellStyle name="Вычисление 2 2 3 4 3" xfId="32903"/>
    <cellStyle name="Вычисление 2 2 3 5" xfId="5178"/>
    <cellStyle name="Вычисление 2 2 3 5 2" xfId="20713"/>
    <cellStyle name="Вычисление 2 2 3 5 2 2" xfId="36493"/>
    <cellStyle name="Вычисление 2 2 3 5 3" xfId="29774"/>
    <cellStyle name="Вычисление 2 2 3 6" xfId="12755"/>
    <cellStyle name="Вычисление 2 2 3 6 2" xfId="33610"/>
    <cellStyle name="Вычисление 2 2 3 7" xfId="28417"/>
    <cellStyle name="Вычисление 2 2 4" xfId="2843"/>
    <cellStyle name="Вычисление 2 2 4 2" xfId="9614"/>
    <cellStyle name="Вычисление 2 2 4 2 2" xfId="16265"/>
    <cellStyle name="Вычисление 2 2 4 2 2 2" xfId="35275"/>
    <cellStyle name="Вычисление 2 2 4 2 3" xfId="32208"/>
    <cellStyle name="Вычисление 2 2 4 3" xfId="11569"/>
    <cellStyle name="Вычисление 2 2 4 3 2" xfId="17896"/>
    <cellStyle name="Вычисление 2 2 4 3 2 2" xfId="35895"/>
    <cellStyle name="Вычисление 2 2 4 3 3" xfId="33142"/>
    <cellStyle name="Вычисление 2 2 4 4" xfId="7433"/>
    <cellStyle name="Вычисление 2 2 4 4 2" xfId="21585"/>
    <cellStyle name="Вычисление 2 2 4 4 2 2" xfId="36565"/>
    <cellStyle name="Вычисление 2 2 4 4 3" xfId="31120"/>
    <cellStyle name="Вычисление 2 2 4 5" xfId="14601"/>
    <cellStyle name="Вычисление 2 2 4 5 2" xfId="34668"/>
    <cellStyle name="Вычисление 2 2 4 6" xfId="28654"/>
    <cellStyle name="Вычисление 2 2 5" xfId="3072"/>
    <cellStyle name="Вычисление 2 2 5 2" xfId="9838"/>
    <cellStyle name="Вычисление 2 2 5 2 2" xfId="16463"/>
    <cellStyle name="Вычисление 2 2 5 2 2 2" xfId="35321"/>
    <cellStyle name="Вычисление 2 2 5 2 3" xfId="32278"/>
    <cellStyle name="Вычисление 2 2 5 3" xfId="11775"/>
    <cellStyle name="Вычисление 2 2 5 3 2" xfId="18100"/>
    <cellStyle name="Вычисление 2 2 5 3 2 2" xfId="35947"/>
    <cellStyle name="Вычисление 2 2 5 3 3" xfId="33194"/>
    <cellStyle name="Вычисление 2 2 5 4" xfId="7659"/>
    <cellStyle name="Вычисление 2 2 5 4 2" xfId="21749"/>
    <cellStyle name="Вычисление 2 2 5 4 2 2" xfId="36593"/>
    <cellStyle name="Вычисление 2 2 5 4 3" xfId="31190"/>
    <cellStyle name="Вычисление 2 2 5 5" xfId="14823"/>
    <cellStyle name="Вычисление 2 2 5 5 2" xfId="34738"/>
    <cellStyle name="Вычисление 2 2 5 6" xfId="28706"/>
    <cellStyle name="Вычисление 2 2 6" xfId="4227"/>
    <cellStyle name="Вычисление 2 2 6 2" xfId="29213"/>
    <cellStyle name="Вычисление 2 2 7" xfId="28294"/>
    <cellStyle name="Вычисление 2 20" xfId="39131"/>
    <cellStyle name="Вычисление 2 21" xfId="39268"/>
    <cellStyle name="Вычисление 2 22" xfId="39404"/>
    <cellStyle name="Вычисление 2 23" xfId="39442"/>
    <cellStyle name="Вычисление 2 24" xfId="39667"/>
    <cellStyle name="Вычисление 2 25" xfId="39789"/>
    <cellStyle name="Вычисление 2 26" xfId="39908"/>
    <cellStyle name="Вычисление 2 27" xfId="40097"/>
    <cellStyle name="Вычисление 2 28" xfId="39717"/>
    <cellStyle name="Вычисление 2 29" xfId="39919"/>
    <cellStyle name="Вычисление 2 3" xfId="2428"/>
    <cellStyle name="Вычисление 2 3 2" xfId="5456"/>
    <cellStyle name="Вычисление 2 3 2 2" xfId="12936"/>
    <cellStyle name="Вычисление 2 3 2 2 2" xfId="33654"/>
    <cellStyle name="Вычисление 2 3 2 3" xfId="29895"/>
    <cellStyle name="Вычисление 2 3 3" xfId="7025"/>
    <cellStyle name="Вычисление 2 3 3 2" xfId="14199"/>
    <cellStyle name="Вычисление 2 3 3 2 2" xfId="34471"/>
    <cellStyle name="Вычисление 2 3 3 3" xfId="30920"/>
    <cellStyle name="Вычисление 2 3 4" xfId="9207"/>
    <cellStyle name="Вычисление 2 3 4 2" xfId="16004"/>
    <cellStyle name="Вычисление 2 3 4 2 2" xfId="35220"/>
    <cellStyle name="Вычисление 2 3 4 3" xfId="32009"/>
    <cellStyle name="Вычисление 2 3 5" xfId="11223"/>
    <cellStyle name="Вычисление 2 3 5 2" xfId="17552"/>
    <cellStyle name="Вычисление 2 3 5 2 2" xfId="35755"/>
    <cellStyle name="Вычисление 2 3 5 3" xfId="33002"/>
    <cellStyle name="Вычисление 2 3 6" xfId="4403"/>
    <cellStyle name="Вычисление 2 3 6 2" xfId="20447"/>
    <cellStyle name="Вычисление 2 3 6 2 2" xfId="36365"/>
    <cellStyle name="Вычисление 2 3 6 3" xfId="29250"/>
    <cellStyle name="Вычисление 2 3 7" xfId="4699"/>
    <cellStyle name="Вычисление 2 3 7 2" xfId="29390"/>
    <cellStyle name="Вычисление 2 3 8" xfId="28514"/>
    <cellStyle name="Вычисление 2 30" xfId="39923"/>
    <cellStyle name="Вычисление 2 31" xfId="40360"/>
    <cellStyle name="Вычисление 2 4" xfId="2684"/>
    <cellStyle name="Вычисление 2 4 2" xfId="9463"/>
    <cellStyle name="Вычисление 2 4 2 2" xfId="16114"/>
    <cellStyle name="Вычисление 2 4 2 2 2" xfId="35251"/>
    <cellStyle name="Вычисление 2 4 2 3" xfId="32185"/>
    <cellStyle name="Вычисление 2 4 3" xfId="11423"/>
    <cellStyle name="Вычисление 2 4 3 2" xfId="17751"/>
    <cellStyle name="Вычисление 2 4 3 2 2" xfId="35875"/>
    <cellStyle name="Вычисление 2 4 3 3" xfId="33122"/>
    <cellStyle name="Вычисление 2 4 4" xfId="7282"/>
    <cellStyle name="Вычисление 2 4 4 2" xfId="21445"/>
    <cellStyle name="Вычисление 2 4 4 2 2" xfId="36546"/>
    <cellStyle name="Вычисление 2 4 4 3" xfId="31097"/>
    <cellStyle name="Вычисление 2 4 5" xfId="14455"/>
    <cellStyle name="Вычисление 2 4 5 2" xfId="34648"/>
    <cellStyle name="Вычисление 2 4 6" xfId="28634"/>
    <cellStyle name="Вычисление 2 5" xfId="19048"/>
    <cellStyle name="Вычисление 2 5 2" xfId="36350"/>
    <cellStyle name="Вычисление 2 6" xfId="28109"/>
    <cellStyle name="Вычисление 2 7" xfId="37201"/>
    <cellStyle name="Вычисление 2 8" xfId="37060"/>
    <cellStyle name="Вычисление 2 9" xfId="37668"/>
    <cellStyle name="Вычисление 3" xfId="424"/>
    <cellStyle name="Вычисление 3 10" xfId="36932"/>
    <cellStyle name="Вычисление 3 11" xfId="37988"/>
    <cellStyle name="Вычисление 3 12" xfId="38027"/>
    <cellStyle name="Вычисление 3 13" xfId="38170"/>
    <cellStyle name="Вычисление 3 14" xfId="38311"/>
    <cellStyle name="Вычисление 3 15" xfId="38453"/>
    <cellStyle name="Вычисление 3 16" xfId="38596"/>
    <cellStyle name="Вычисление 3 17" xfId="38739"/>
    <cellStyle name="Вычисление 3 18" xfId="38882"/>
    <cellStyle name="Вычисление 3 19" xfId="39026"/>
    <cellStyle name="Вычисление 3 2" xfId="1640"/>
    <cellStyle name="Вычисление 3 2 2" xfId="1451"/>
    <cellStyle name="Вычисление 3 2 2 2" xfId="3322"/>
    <cellStyle name="Вычисление 3 2 2 2 2" xfId="10077"/>
    <cellStyle name="Вычисление 3 2 2 2 2 2" xfId="16630"/>
    <cellStyle name="Вычисление 3 2 2 2 2 2 2" xfId="35352"/>
    <cellStyle name="Вычисление 3 2 2 2 2 3" xfId="32381"/>
    <cellStyle name="Вычисление 3 2 2 2 3" xfId="12007"/>
    <cellStyle name="Вычисление 3 2 2 2 3 2" xfId="18332"/>
    <cellStyle name="Вычисление 3 2 2 2 3 2 2" xfId="36045"/>
    <cellStyle name="Вычисление 3 2 2 2 3 3" xfId="33292"/>
    <cellStyle name="Вычисление 3 2 2 2 4" xfId="7898"/>
    <cellStyle name="Вычисление 3 2 2 2 4 2" xfId="21902"/>
    <cellStyle name="Вычисление 3 2 2 2 4 2 2" xfId="36609"/>
    <cellStyle name="Вычисление 3 2 2 2 4 3" xfId="31289"/>
    <cellStyle name="Вычисление 3 2 2 2 5" xfId="15056"/>
    <cellStyle name="Вычисление 3 2 2 2 5 2" xfId="34837"/>
    <cellStyle name="Вычисление 3 2 2 2 6" xfId="28804"/>
    <cellStyle name="Вычисление 3 2 2 3" xfId="3795"/>
    <cellStyle name="Вычисление 3 2 2 3 2" xfId="10550"/>
    <cellStyle name="Вычисление 3 2 2 3 2 2" xfId="16953"/>
    <cellStyle name="Вычисление 3 2 2 3 2 2 2" xfId="35405"/>
    <cellStyle name="Вычисление 3 2 2 3 2 3" xfId="32582"/>
    <cellStyle name="Вычисление 3 2 2 3 3" xfId="12480"/>
    <cellStyle name="Вычисление 3 2 2 3 3 2" xfId="18803"/>
    <cellStyle name="Вычисление 3 2 2 3 3 2 2" xfId="36246"/>
    <cellStyle name="Вычисление 3 2 2 3 3 3" xfId="33493"/>
    <cellStyle name="Вычисление 3 2 2 3 4" xfId="15527"/>
    <cellStyle name="Вычисление 3 2 2 3 4 2" xfId="35038"/>
    <cellStyle name="Вычисление 3 2 2 3 5" xfId="29005"/>
    <cellStyle name="Вычисление 3 2 2 4" xfId="6230"/>
    <cellStyle name="Вычисление 3 2 2 4 2" xfId="13466"/>
    <cellStyle name="Вычисление 3 2 2 4 2 2" xfId="33963"/>
    <cellStyle name="Вычисление 3 2 2 4 3" xfId="30393"/>
    <cellStyle name="Вычисление 3 2 2 5" xfId="8499"/>
    <cellStyle name="Вычисление 3 2 2 5 2" xfId="15715"/>
    <cellStyle name="Вычисление 3 2 2 5 2 2" xfId="35138"/>
    <cellStyle name="Вычисление 3 2 2 5 3" xfId="31513"/>
    <cellStyle name="Вычисление 3 2 2 6" xfId="5616"/>
    <cellStyle name="Вычисление 3 2 2 6 2" xfId="12970"/>
    <cellStyle name="Вычисление 3 2 2 6 2 2" xfId="33679"/>
    <cellStyle name="Вычисление 3 2 2 6 3" xfId="30031"/>
    <cellStyle name="Вычисление 3 2 2 7" xfId="12679"/>
    <cellStyle name="Вычисление 3 2 2 7 2" xfId="33593"/>
    <cellStyle name="Вычисление 3 2 2 8" xfId="28230"/>
    <cellStyle name="Вычисление 3 2 3" xfId="2092"/>
    <cellStyle name="Вычисление 3 2 3 2" xfId="6689"/>
    <cellStyle name="Вычисление 3 2 3 2 2" xfId="13866"/>
    <cellStyle name="Вычисление 3 2 3 2 2 2" xfId="34276"/>
    <cellStyle name="Вычисление 3 2 3 2 3" xfId="30725"/>
    <cellStyle name="Вычисление 3 2 3 3" xfId="8872"/>
    <cellStyle name="Вычисление 3 2 3 3 2" xfId="15822"/>
    <cellStyle name="Вычисление 3 2 3 3 2 2" xfId="35175"/>
    <cellStyle name="Вычисление 3 2 3 3 3" xfId="31814"/>
    <cellStyle name="Вычисление 3 2 3 4" xfId="10986"/>
    <cellStyle name="Вычисление 3 2 3 4 2" xfId="17317"/>
    <cellStyle name="Вычисление 3 2 3 4 2 2" xfId="35655"/>
    <cellStyle name="Вычисление 3 2 3 4 3" xfId="32902"/>
    <cellStyle name="Вычисление 3 2 3 5" xfId="5177"/>
    <cellStyle name="Вычисление 3 2 3 5 2" xfId="20712"/>
    <cellStyle name="Вычисление 3 2 3 5 2 2" xfId="36492"/>
    <cellStyle name="Вычисление 3 2 3 5 3" xfId="29773"/>
    <cellStyle name="Вычисление 3 2 3 6" xfId="12754"/>
    <cellStyle name="Вычисление 3 2 3 6 2" xfId="33609"/>
    <cellStyle name="Вычисление 3 2 3 7" xfId="28416"/>
    <cellStyle name="Вычисление 3 2 4" xfId="3057"/>
    <cellStyle name="Вычисление 3 2 4 2" xfId="9823"/>
    <cellStyle name="Вычисление 3 2 4 2 2" xfId="16452"/>
    <cellStyle name="Вычисление 3 2 4 2 2 2" xfId="35312"/>
    <cellStyle name="Вычисление 3 2 4 2 3" xfId="32266"/>
    <cellStyle name="Вычисление 3 2 4 3" xfId="11760"/>
    <cellStyle name="Вычисление 3 2 4 3 2" xfId="18086"/>
    <cellStyle name="Вычисление 3 2 4 3 2 2" xfId="35935"/>
    <cellStyle name="Вычисление 3 2 4 3 3" xfId="33182"/>
    <cellStyle name="Вычисление 3 2 4 4" xfId="7644"/>
    <cellStyle name="Вычисление 3 2 4 4 2" xfId="21745"/>
    <cellStyle name="Вычисление 3 2 4 4 2 2" xfId="36590"/>
    <cellStyle name="Вычисление 3 2 4 4 3" xfId="31178"/>
    <cellStyle name="Вычисление 3 2 4 5" xfId="14809"/>
    <cellStyle name="Вычисление 3 2 4 5 2" xfId="34726"/>
    <cellStyle name="Вычисление 3 2 4 6" xfId="28694"/>
    <cellStyle name="Вычисление 3 2 5" xfId="3572"/>
    <cellStyle name="Вычисление 3 2 5 2" xfId="10327"/>
    <cellStyle name="Вычисление 3 2 5 2 2" xfId="16805"/>
    <cellStyle name="Вычисление 3 2 5 2 2 2" xfId="35391"/>
    <cellStyle name="Вычисление 3 2 5 2 3" xfId="32493"/>
    <cellStyle name="Вычисление 3 2 5 3" xfId="12257"/>
    <cellStyle name="Вычисление 3 2 5 3 2" xfId="18580"/>
    <cellStyle name="Вычисление 3 2 5 3 2 2" xfId="36157"/>
    <cellStyle name="Вычисление 3 2 5 3 3" xfId="33404"/>
    <cellStyle name="Вычисление 3 2 5 4" xfId="8148"/>
    <cellStyle name="Вычисление 3 2 5 4 2" xfId="22145"/>
    <cellStyle name="Вычисление 3 2 5 4 2 2" xfId="36721"/>
    <cellStyle name="Вычисление 3 2 5 4 3" xfId="31401"/>
    <cellStyle name="Вычисление 3 2 5 5" xfId="15304"/>
    <cellStyle name="Вычисление 3 2 5 5 2" xfId="34949"/>
    <cellStyle name="Вычисление 3 2 5 6" xfId="28916"/>
    <cellStyle name="Вычисление 3 2 6" xfId="4077"/>
    <cellStyle name="Вычисление 3 2 6 2" xfId="29142"/>
    <cellStyle name="Вычисление 3 2 7" xfId="28295"/>
    <cellStyle name="Вычисление 3 20" xfId="39167"/>
    <cellStyle name="Вычисление 3 21" xfId="39301"/>
    <cellStyle name="Вычисление 3 22" xfId="39196"/>
    <cellStyle name="Вычисление 3 23" xfId="39576"/>
    <cellStyle name="Вычисление 3 24" xfId="39704"/>
    <cellStyle name="Вычисление 3 25" xfId="39822"/>
    <cellStyle name="Вычисление 3 26" xfId="39332"/>
    <cellStyle name="Вычисление 3 27" xfId="39803"/>
    <cellStyle name="Вычисление 3 28" xfId="40086"/>
    <cellStyle name="Вычисление 3 29" xfId="40364"/>
    <cellStyle name="Вычисление 3 3" xfId="2247"/>
    <cellStyle name="Вычисление 3 3 2" xfId="2865"/>
    <cellStyle name="Вычисление 3 3 2 2" xfId="7452"/>
    <cellStyle name="Вычисление 3 3 2 2 2" xfId="14619"/>
    <cellStyle name="Вычисление 3 3 2 2 2 2" xfId="34675"/>
    <cellStyle name="Вычисление 3 3 2 2 3" xfId="31127"/>
    <cellStyle name="Вычисление 3 3 2 3" xfId="9632"/>
    <cellStyle name="Вычисление 3 3 2 3 2" xfId="16281"/>
    <cellStyle name="Вычисление 3 3 2 3 2 2" xfId="35280"/>
    <cellStyle name="Вычисление 3 3 2 3 3" xfId="32215"/>
    <cellStyle name="Вычисление 3 3 2 4" xfId="11585"/>
    <cellStyle name="Вычисление 3 3 2 4 2" xfId="17912"/>
    <cellStyle name="Вычисление 3 3 2 4 2 2" xfId="35900"/>
    <cellStyle name="Вычисление 3 3 2 4 3" xfId="33147"/>
    <cellStyle name="Вычисление 3 3 2 5" xfId="5304"/>
    <cellStyle name="Вычисление 3 3 2 5 2" xfId="20818"/>
    <cellStyle name="Вычисление 3 3 2 5 2 2" xfId="36505"/>
    <cellStyle name="Вычисление 3 3 2 5 3" xfId="29805"/>
    <cellStyle name="Вычисление 3 3 2 6" xfId="12863"/>
    <cellStyle name="Вычисление 3 3 2 6 2" xfId="33633"/>
    <cellStyle name="Вычисление 3 3 2 7" xfId="28659"/>
    <cellStyle name="Вычисление 3 3 3" xfId="2873"/>
    <cellStyle name="Вычисление 3 3 3 2" xfId="9640"/>
    <cellStyle name="Вычисление 3 3 3 2 2" xfId="16289"/>
    <cellStyle name="Вычисление 3 3 3 2 2 2" xfId="35283"/>
    <cellStyle name="Вычисление 3 3 3 2 3" xfId="32218"/>
    <cellStyle name="Вычисление 3 3 3 3" xfId="11593"/>
    <cellStyle name="Вычисление 3 3 3 3 2" xfId="17920"/>
    <cellStyle name="Вычисление 3 3 3 3 2 2" xfId="35903"/>
    <cellStyle name="Вычисление 3 3 3 3 3" xfId="33150"/>
    <cellStyle name="Вычисление 3 3 3 4" xfId="7460"/>
    <cellStyle name="Вычисление 3 3 3 4 2" xfId="21598"/>
    <cellStyle name="Вычисление 3 3 3 4 2 2" xfId="36568"/>
    <cellStyle name="Вычисление 3 3 3 4 3" xfId="31130"/>
    <cellStyle name="Вычисление 3 3 3 5" xfId="14627"/>
    <cellStyle name="Вычисление 3 3 3 5 2" xfId="34678"/>
    <cellStyle name="Вычисление 3 3 3 6" xfId="28662"/>
    <cellStyle name="Вычисление 3 3 4" xfId="6844"/>
    <cellStyle name="Вычисление 3 3 4 2" xfId="14018"/>
    <cellStyle name="Вычисление 3 3 4 2 2" xfId="34342"/>
    <cellStyle name="Вычисление 3 3 4 3" xfId="30791"/>
    <cellStyle name="Вычисление 3 3 5" xfId="9027"/>
    <cellStyle name="Вычисление 3 3 5 2" xfId="15932"/>
    <cellStyle name="Вычисление 3 3 5 2 2" xfId="35199"/>
    <cellStyle name="Вычисление 3 3 5 3" xfId="31880"/>
    <cellStyle name="Вычисление 3 3 6" xfId="11097"/>
    <cellStyle name="Вычисление 3 3 6 2" xfId="17426"/>
    <cellStyle name="Вычисление 3 3 6 2 2" xfId="35680"/>
    <cellStyle name="Вычисление 3 3 6 3" xfId="32927"/>
    <cellStyle name="Вычисление 3 3 7" xfId="4404"/>
    <cellStyle name="Вычисление 3 3 7 2" xfId="20448"/>
    <cellStyle name="Вычисление 3 3 7 2 2" xfId="36366"/>
    <cellStyle name="Вычисление 3 3 7 3" xfId="29251"/>
    <cellStyle name="Вычисление 3 3 8" xfId="8472"/>
    <cellStyle name="Вычисление 3 3 8 2" xfId="31495"/>
    <cellStyle name="Вычисление 3 3 9" xfId="28440"/>
    <cellStyle name="Вычисление 3 30" xfId="40350"/>
    <cellStyle name="Вычисление 3 4" xfId="2685"/>
    <cellStyle name="Вычисление 3 4 2" xfId="9464"/>
    <cellStyle name="Вычисление 3 4 2 2" xfId="16115"/>
    <cellStyle name="Вычисление 3 4 2 2 2" xfId="35252"/>
    <cellStyle name="Вычисление 3 4 2 3" xfId="32186"/>
    <cellStyle name="Вычисление 3 4 3" xfId="11424"/>
    <cellStyle name="Вычисление 3 4 3 2" xfId="17752"/>
    <cellStyle name="Вычисление 3 4 3 2 2" xfId="35876"/>
    <cellStyle name="Вычисление 3 4 3 3" xfId="33123"/>
    <cellStyle name="Вычисление 3 4 4" xfId="7283"/>
    <cellStyle name="Вычисление 3 4 4 2" xfId="21446"/>
    <cellStyle name="Вычисление 3 4 4 2 2" xfId="36547"/>
    <cellStyle name="Вычисление 3 4 4 3" xfId="31098"/>
    <cellStyle name="Вычисление 3 4 5" xfId="14456"/>
    <cellStyle name="Вычисление 3 4 5 2" xfId="34649"/>
    <cellStyle name="Вычисление 3 4 6" xfId="28635"/>
    <cellStyle name="Вычисление 3 5" xfId="28110"/>
    <cellStyle name="Вычисление 3 6" xfId="37202"/>
    <cellStyle name="Вычисление 3 7" xfId="37336"/>
    <cellStyle name="Вычисление 3 8" xfId="37366"/>
    <cellStyle name="Вычисление 3 9" xfId="37046"/>
    <cellStyle name="Вычисление 4" xfId="425"/>
    <cellStyle name="Вычисление 4 10" xfId="36946"/>
    <cellStyle name="Вычисление 4 11" xfId="37883"/>
    <cellStyle name="Вычисление 4 12" xfId="37923"/>
    <cellStyle name="Вычисление 4 13" xfId="36937"/>
    <cellStyle name="Вычисление 4 14" xfId="38058"/>
    <cellStyle name="Вычисление 4 15" xfId="38200"/>
    <cellStyle name="Вычисление 4 16" xfId="38341"/>
    <cellStyle name="Вычисление 4 17" xfId="38484"/>
    <cellStyle name="Вычисление 4 18" xfId="38626"/>
    <cellStyle name="Вычисление 4 19" xfId="38770"/>
    <cellStyle name="Вычисление 4 2" xfId="1641"/>
    <cellStyle name="Вычисление 4 2 2" xfId="2048"/>
    <cellStyle name="Вычисление 4 2 2 2" xfId="3323"/>
    <cellStyle name="Вычисление 4 2 2 2 2" xfId="10078"/>
    <cellStyle name="Вычисление 4 2 2 2 2 2" xfId="16631"/>
    <cellStyle name="Вычисление 4 2 2 2 2 2 2" xfId="35353"/>
    <cellStyle name="Вычисление 4 2 2 2 2 3" xfId="32382"/>
    <cellStyle name="Вычисление 4 2 2 2 3" xfId="12008"/>
    <cellStyle name="Вычисление 4 2 2 2 3 2" xfId="18333"/>
    <cellStyle name="Вычисление 4 2 2 2 3 2 2" xfId="36046"/>
    <cellStyle name="Вычисление 4 2 2 2 3 3" xfId="33293"/>
    <cellStyle name="Вычисление 4 2 2 2 4" xfId="7899"/>
    <cellStyle name="Вычисление 4 2 2 2 4 2" xfId="21903"/>
    <cellStyle name="Вычисление 4 2 2 2 4 2 2" xfId="36610"/>
    <cellStyle name="Вычисление 4 2 2 2 4 3" xfId="31290"/>
    <cellStyle name="Вычисление 4 2 2 2 5" xfId="15057"/>
    <cellStyle name="Вычисление 4 2 2 2 5 2" xfId="34838"/>
    <cellStyle name="Вычисление 4 2 2 2 6" xfId="28805"/>
    <cellStyle name="Вычисление 4 2 2 3" xfId="3796"/>
    <cellStyle name="Вычисление 4 2 2 3 2" xfId="10551"/>
    <cellStyle name="Вычисление 4 2 2 3 2 2" xfId="16954"/>
    <cellStyle name="Вычисление 4 2 2 3 2 2 2" xfId="35406"/>
    <cellStyle name="Вычисление 4 2 2 3 2 3" xfId="32583"/>
    <cellStyle name="Вычисление 4 2 2 3 3" xfId="12481"/>
    <cellStyle name="Вычисление 4 2 2 3 3 2" xfId="18804"/>
    <cellStyle name="Вычисление 4 2 2 3 3 2 2" xfId="36247"/>
    <cellStyle name="Вычисление 4 2 2 3 3 3" xfId="33494"/>
    <cellStyle name="Вычисление 4 2 2 3 4" xfId="15528"/>
    <cellStyle name="Вычисление 4 2 2 3 4 2" xfId="35039"/>
    <cellStyle name="Вычисление 4 2 2 3 5" xfId="29006"/>
    <cellStyle name="Вычисление 4 2 2 4" xfId="6645"/>
    <cellStyle name="Вычисление 4 2 2 4 2" xfId="13823"/>
    <cellStyle name="Вычисление 4 2 2 4 2 2" xfId="34248"/>
    <cellStyle name="Вычисление 4 2 2 4 3" xfId="30697"/>
    <cellStyle name="Вычисление 4 2 2 5" xfId="8828"/>
    <cellStyle name="Вычисление 4 2 2 5 2" xfId="15800"/>
    <cellStyle name="Вычисление 4 2 2 5 2 2" xfId="35168"/>
    <cellStyle name="Вычисление 4 2 2 5 3" xfId="31786"/>
    <cellStyle name="Вычисление 4 2 2 6" xfId="10942"/>
    <cellStyle name="Вычисление 4 2 2 6 2" xfId="17274"/>
    <cellStyle name="Вычисление 4 2 2 6 2 2" xfId="35627"/>
    <cellStyle name="Вычисление 4 2 2 6 3" xfId="32874"/>
    <cellStyle name="Вычисление 4 2 2 7" xfId="12732"/>
    <cellStyle name="Вычисление 4 2 2 7 2" xfId="33602"/>
    <cellStyle name="Вычисление 4 2 2 8" xfId="28407"/>
    <cellStyle name="Вычисление 4 2 3" xfId="2276"/>
    <cellStyle name="Вычисление 4 2 3 2" xfId="6873"/>
    <cellStyle name="Вычисление 4 2 3 2 2" xfId="14047"/>
    <cellStyle name="Вычисление 4 2 3 2 2 2" xfId="34367"/>
    <cellStyle name="Вычисление 4 2 3 2 3" xfId="30816"/>
    <cellStyle name="Вычисление 4 2 3 3" xfId="9056"/>
    <cellStyle name="Вычисление 4 2 3 3 2" xfId="15944"/>
    <cellStyle name="Вычисление 4 2 3 3 2 2" xfId="35207"/>
    <cellStyle name="Вычисление 4 2 3 3 3" xfId="31905"/>
    <cellStyle name="Вычисление 4 2 3 4" xfId="11117"/>
    <cellStyle name="Вычисление 4 2 3 4 2" xfId="17446"/>
    <cellStyle name="Вычисление 4 2 3 4 2 2" xfId="35696"/>
    <cellStyle name="Вычисление 4 2 3 4 3" xfId="32943"/>
    <cellStyle name="Вычисление 4 2 3 5" xfId="5329"/>
    <cellStyle name="Вычисление 4 2 3 5 2" xfId="20830"/>
    <cellStyle name="Вычисление 4 2 3 5 2 2" xfId="36511"/>
    <cellStyle name="Вычисление 4 2 3 5 3" xfId="29824"/>
    <cellStyle name="Вычисление 4 2 3 6" xfId="12875"/>
    <cellStyle name="Вычисление 4 2 3 6 2" xfId="33641"/>
    <cellStyle name="Вычисление 4 2 3 7" xfId="28456"/>
    <cellStyle name="Вычисление 4 2 4" xfId="3058"/>
    <cellStyle name="Вычисление 4 2 4 2" xfId="9824"/>
    <cellStyle name="Вычисление 4 2 4 2 2" xfId="16453"/>
    <cellStyle name="Вычисление 4 2 4 2 2 2" xfId="35313"/>
    <cellStyle name="Вычисление 4 2 4 2 3" xfId="32267"/>
    <cellStyle name="Вычисление 4 2 4 3" xfId="11761"/>
    <cellStyle name="Вычисление 4 2 4 3 2" xfId="18087"/>
    <cellStyle name="Вычисление 4 2 4 3 2 2" xfId="35936"/>
    <cellStyle name="Вычисление 4 2 4 3 3" xfId="33183"/>
    <cellStyle name="Вычисление 4 2 4 4" xfId="7645"/>
    <cellStyle name="Вычисление 4 2 4 4 2" xfId="21746"/>
    <cellStyle name="Вычисление 4 2 4 4 2 2" xfId="36591"/>
    <cellStyle name="Вычисление 4 2 4 4 3" xfId="31179"/>
    <cellStyle name="Вычисление 4 2 4 5" xfId="14810"/>
    <cellStyle name="Вычисление 4 2 4 5 2" xfId="34727"/>
    <cellStyle name="Вычисление 4 2 4 6" xfId="28695"/>
    <cellStyle name="Вычисление 4 2 5" xfId="3573"/>
    <cellStyle name="Вычисление 4 2 5 2" xfId="10328"/>
    <cellStyle name="Вычисление 4 2 5 2 2" xfId="16806"/>
    <cellStyle name="Вычисление 4 2 5 2 2 2" xfId="35392"/>
    <cellStyle name="Вычисление 4 2 5 2 3" xfId="32494"/>
    <cellStyle name="Вычисление 4 2 5 3" xfId="12258"/>
    <cellStyle name="Вычисление 4 2 5 3 2" xfId="18581"/>
    <cellStyle name="Вычисление 4 2 5 3 2 2" xfId="36158"/>
    <cellStyle name="Вычисление 4 2 5 3 3" xfId="33405"/>
    <cellStyle name="Вычисление 4 2 5 4" xfId="8149"/>
    <cellStyle name="Вычисление 4 2 5 4 2" xfId="22146"/>
    <cellStyle name="Вычисление 4 2 5 4 2 2" xfId="36722"/>
    <cellStyle name="Вычисление 4 2 5 4 3" xfId="31402"/>
    <cellStyle name="Вычисление 4 2 5 5" xfId="15305"/>
    <cellStyle name="Вычисление 4 2 5 5 2" xfId="34950"/>
    <cellStyle name="Вычисление 4 2 5 6" xfId="28917"/>
    <cellStyle name="Вычисление 4 2 6" xfId="4125"/>
    <cellStyle name="Вычисление 4 2 6 2" xfId="29166"/>
    <cellStyle name="Вычисление 4 2 7" xfId="28296"/>
    <cellStyle name="Вычисление 4 20" xfId="38914"/>
    <cellStyle name="Вычисление 4 21" xfId="39057"/>
    <cellStyle name="Вычисление 4 22" xfId="38505"/>
    <cellStyle name="Вычисление 4 23" xfId="39331"/>
    <cellStyle name="Вычисление 4 24" xfId="39611"/>
    <cellStyle name="Вычисление 4 25" xfId="39732"/>
    <cellStyle name="Вычисление 4 26" xfId="40021"/>
    <cellStyle name="Вычисление 4 27" xfId="40027"/>
    <cellStyle name="Вычисление 4 28" xfId="39956"/>
    <cellStyle name="Вычисление 4 29" xfId="40141"/>
    <cellStyle name="Вычисление 4 3" xfId="2429"/>
    <cellStyle name="Вычисление 4 3 2" xfId="2866"/>
    <cellStyle name="Вычисление 4 3 2 2" xfId="7453"/>
    <cellStyle name="Вычисление 4 3 2 2 2" xfId="14620"/>
    <cellStyle name="Вычисление 4 3 2 2 2 2" xfId="34676"/>
    <cellStyle name="Вычисление 4 3 2 2 3" xfId="31128"/>
    <cellStyle name="Вычисление 4 3 2 3" xfId="9633"/>
    <cellStyle name="Вычисление 4 3 2 3 2" xfId="16282"/>
    <cellStyle name="Вычисление 4 3 2 3 2 2" xfId="35281"/>
    <cellStyle name="Вычисление 4 3 2 3 3" xfId="32216"/>
    <cellStyle name="Вычисление 4 3 2 4" xfId="11586"/>
    <cellStyle name="Вычисление 4 3 2 4 2" xfId="17913"/>
    <cellStyle name="Вычисление 4 3 2 4 2 2" xfId="35901"/>
    <cellStyle name="Вычисление 4 3 2 4 3" xfId="33148"/>
    <cellStyle name="Вычисление 4 3 2 5" xfId="5457"/>
    <cellStyle name="Вычисление 4 3 2 5 2" xfId="20892"/>
    <cellStyle name="Вычисление 4 3 2 5 2 2" xfId="36517"/>
    <cellStyle name="Вычисление 4 3 2 5 3" xfId="29896"/>
    <cellStyle name="Вычисление 4 3 2 6" xfId="12937"/>
    <cellStyle name="Вычисление 4 3 2 6 2" xfId="33655"/>
    <cellStyle name="Вычисление 4 3 2 7" xfId="28660"/>
    <cellStyle name="Вычисление 4 3 3" xfId="2603"/>
    <cellStyle name="Вычисление 4 3 3 2" xfId="9383"/>
    <cellStyle name="Вычисление 4 3 3 2 2" xfId="16035"/>
    <cellStyle name="Вычисление 4 3 3 2 2 2" xfId="35243"/>
    <cellStyle name="Вычисление 4 3 3 2 3" xfId="32177"/>
    <cellStyle name="Вычисление 4 3 3 3" xfId="11343"/>
    <cellStyle name="Вычисление 4 3 3 3 2" xfId="17672"/>
    <cellStyle name="Вычисление 4 3 3 3 2 2" xfId="35867"/>
    <cellStyle name="Вычисление 4 3 3 3 3" xfId="33114"/>
    <cellStyle name="Вычисление 4 3 3 4" xfId="7201"/>
    <cellStyle name="Вычисление 4 3 3 4 2" xfId="21369"/>
    <cellStyle name="Вычисление 4 3 3 4 2 2" xfId="36539"/>
    <cellStyle name="Вычисление 4 3 3 4 3" xfId="31088"/>
    <cellStyle name="Вычисление 4 3 3 5" xfId="14375"/>
    <cellStyle name="Вычисление 4 3 3 5 2" xfId="34639"/>
    <cellStyle name="Вычисление 4 3 3 6" xfId="28626"/>
    <cellStyle name="Вычисление 4 3 4" xfId="7026"/>
    <cellStyle name="Вычисление 4 3 4 2" xfId="14200"/>
    <cellStyle name="Вычисление 4 3 4 2 2" xfId="34472"/>
    <cellStyle name="Вычисление 4 3 4 3" xfId="30921"/>
    <cellStyle name="Вычисление 4 3 5" xfId="9208"/>
    <cellStyle name="Вычисление 4 3 5 2" xfId="16005"/>
    <cellStyle name="Вычисление 4 3 5 2 2" xfId="35221"/>
    <cellStyle name="Вычисление 4 3 5 3" xfId="32010"/>
    <cellStyle name="Вычисление 4 3 6" xfId="11224"/>
    <cellStyle name="Вычисление 4 3 6 2" xfId="17553"/>
    <cellStyle name="Вычисление 4 3 6 2 2" xfId="35756"/>
    <cellStyle name="Вычисление 4 3 6 3" xfId="33003"/>
    <cellStyle name="Вычисление 4 3 7" xfId="4405"/>
    <cellStyle name="Вычисление 4 3 7 2" xfId="20449"/>
    <cellStyle name="Вычисление 4 3 7 2 2" xfId="36367"/>
    <cellStyle name="Вычисление 4 3 7 3" xfId="29252"/>
    <cellStyle name="Вычисление 4 3 8" xfId="4677"/>
    <cellStyle name="Вычисление 4 3 8 2" xfId="29378"/>
    <cellStyle name="Вычисление 4 3 9" xfId="28515"/>
    <cellStyle name="Вычисление 4 30" xfId="40428"/>
    <cellStyle name="Вычисление 4 4" xfId="2686"/>
    <cellStyle name="Вычисление 4 4 2" xfId="9465"/>
    <cellStyle name="Вычисление 4 4 2 2" xfId="16116"/>
    <cellStyle name="Вычисление 4 4 2 2 2" xfId="35253"/>
    <cellStyle name="Вычисление 4 4 2 3" xfId="32187"/>
    <cellStyle name="Вычисление 4 4 3" xfId="11425"/>
    <cellStyle name="Вычисление 4 4 3 2" xfId="17753"/>
    <cellStyle name="Вычисление 4 4 3 2 2" xfId="35877"/>
    <cellStyle name="Вычисление 4 4 3 3" xfId="33124"/>
    <cellStyle name="Вычисление 4 4 4" xfId="7284"/>
    <cellStyle name="Вычисление 4 4 4 2" xfId="21447"/>
    <cellStyle name="Вычисление 4 4 4 2 2" xfId="36548"/>
    <cellStyle name="Вычисление 4 4 4 3" xfId="31099"/>
    <cellStyle name="Вычисление 4 4 5" xfId="14457"/>
    <cellStyle name="Вычисление 4 4 5 2" xfId="34650"/>
    <cellStyle name="Вычисление 4 4 6" xfId="28636"/>
    <cellStyle name="Вычисление 4 5" xfId="28111"/>
    <cellStyle name="Вычисление 4 6" xfId="37203"/>
    <cellStyle name="Вычисление 4 7" xfId="37439"/>
    <cellStyle name="Вычисление 4 8" xfId="37231"/>
    <cellStyle name="Вычисление 4 9" xfId="37045"/>
    <cellStyle name="Вычисление 5" xfId="426"/>
    <cellStyle name="Вычисление 5 10" xfId="37603"/>
    <cellStyle name="Вычисление 5 11" xfId="37605"/>
    <cellStyle name="Вычисление 5 12" xfId="37535"/>
    <cellStyle name="Вычисление 5 13" xfId="37754"/>
    <cellStyle name="Вычисление 5 14" xfId="37530"/>
    <cellStyle name="Вычисление 5 15" xfId="37947"/>
    <cellStyle name="Вычисление 5 16" xfId="37709"/>
    <cellStyle name="Вычисление 5 17" xfId="37608"/>
    <cellStyle name="Вычисление 5 18" xfId="36935"/>
    <cellStyle name="Вычисление 5 19" xfId="38079"/>
    <cellStyle name="Вычисление 5 2" xfId="1642"/>
    <cellStyle name="Вычисление 5 2 2" xfId="906"/>
    <cellStyle name="Вычисление 5 2 2 2" xfId="3324"/>
    <cellStyle name="Вычисление 5 2 2 2 2" xfId="10079"/>
    <cellStyle name="Вычисление 5 2 2 2 2 2" xfId="16632"/>
    <cellStyle name="Вычисление 5 2 2 2 2 2 2" xfId="35354"/>
    <cellStyle name="Вычисление 5 2 2 2 2 3" xfId="32383"/>
    <cellStyle name="Вычисление 5 2 2 2 3" xfId="12009"/>
    <cellStyle name="Вычисление 5 2 2 2 3 2" xfId="18334"/>
    <cellStyle name="Вычисление 5 2 2 2 3 2 2" xfId="36047"/>
    <cellStyle name="Вычисление 5 2 2 2 3 3" xfId="33294"/>
    <cellStyle name="Вычисление 5 2 2 2 4" xfId="7900"/>
    <cellStyle name="Вычисление 5 2 2 2 4 2" xfId="21904"/>
    <cellStyle name="Вычисление 5 2 2 2 4 2 2" xfId="36611"/>
    <cellStyle name="Вычисление 5 2 2 2 4 3" xfId="31291"/>
    <cellStyle name="Вычисление 5 2 2 2 5" xfId="15058"/>
    <cellStyle name="Вычисление 5 2 2 2 5 2" xfId="34839"/>
    <cellStyle name="Вычисление 5 2 2 2 6" xfId="28806"/>
    <cellStyle name="Вычисление 5 2 2 3" xfId="3797"/>
    <cellStyle name="Вычисление 5 2 2 3 2" xfId="10552"/>
    <cellStyle name="Вычисление 5 2 2 3 2 2" xfId="16955"/>
    <cellStyle name="Вычисление 5 2 2 3 2 2 2" xfId="35407"/>
    <cellStyle name="Вычисление 5 2 2 3 2 3" xfId="32584"/>
    <cellStyle name="Вычисление 5 2 2 3 3" xfId="12482"/>
    <cellStyle name="Вычисление 5 2 2 3 3 2" xfId="18805"/>
    <cellStyle name="Вычисление 5 2 2 3 3 2 2" xfId="36248"/>
    <cellStyle name="Вычисление 5 2 2 3 3 3" xfId="33495"/>
    <cellStyle name="Вычисление 5 2 2 3 4" xfId="15529"/>
    <cellStyle name="Вычисление 5 2 2 3 4 2" xfId="35040"/>
    <cellStyle name="Вычисление 5 2 2 3 5" xfId="29007"/>
    <cellStyle name="Вычисление 5 2 2 4" xfId="5947"/>
    <cellStyle name="Вычисление 5 2 2 4 2" xfId="13208"/>
    <cellStyle name="Вычисление 5 2 2 4 2 2" xfId="33810"/>
    <cellStyle name="Вычисление 5 2 2 4 3" xfId="30222"/>
    <cellStyle name="Вычисление 5 2 2 5" xfId="5835"/>
    <cellStyle name="Вычисление 5 2 2 5 2" xfId="13117"/>
    <cellStyle name="Вычисление 5 2 2 5 2 2" xfId="33760"/>
    <cellStyle name="Вычисление 5 2 2 5 3" xfId="30157"/>
    <cellStyle name="Вычисление 5 2 2 6" xfId="8557"/>
    <cellStyle name="Вычисление 5 2 2 6 2" xfId="15749"/>
    <cellStyle name="Вычисление 5 2 2 6 2 2" xfId="35143"/>
    <cellStyle name="Вычисление 5 2 2 6 3" xfId="31542"/>
    <cellStyle name="Вычисление 5 2 2 7" xfId="4190"/>
    <cellStyle name="Вычисление 5 2 2 7 2" xfId="29204"/>
    <cellStyle name="Вычисление 5 2 2 8" xfId="28162"/>
    <cellStyle name="Вычисление 5 2 3" xfId="2204"/>
    <cellStyle name="Вычисление 5 2 3 2" xfId="6801"/>
    <cellStyle name="Вычисление 5 2 3 2 2" xfId="13976"/>
    <cellStyle name="Вычисление 5 2 3 2 2 2" xfId="34315"/>
    <cellStyle name="Вычисление 5 2 3 2 3" xfId="30764"/>
    <cellStyle name="Вычисление 5 2 3 3" xfId="8984"/>
    <cellStyle name="Вычисление 5 2 3 3 2" xfId="15911"/>
    <cellStyle name="Вычисление 5 2 3 3 2 2" xfId="35193"/>
    <cellStyle name="Вычисление 5 2 3 3 3" xfId="31853"/>
    <cellStyle name="Вычисление 5 2 3 4" xfId="11077"/>
    <cellStyle name="Вычисление 5 2 3 4 2" xfId="17406"/>
    <cellStyle name="Вычисление 5 2 3 4 2 2" xfId="35674"/>
    <cellStyle name="Вычисление 5 2 3 4 3" xfId="32921"/>
    <cellStyle name="Вычисление 5 2 3 5" xfId="5276"/>
    <cellStyle name="Вычисление 5 2 3 5 2" xfId="20796"/>
    <cellStyle name="Вычисление 5 2 3 5 2 2" xfId="36503"/>
    <cellStyle name="Вычисление 5 2 3 5 3" xfId="29797"/>
    <cellStyle name="Вычисление 5 2 3 6" xfId="12843"/>
    <cellStyle name="Вычисление 5 2 3 6 2" xfId="33627"/>
    <cellStyle name="Вычисление 5 2 3 7" xfId="28434"/>
    <cellStyle name="Вычисление 5 2 4" xfId="3059"/>
    <cellStyle name="Вычисление 5 2 4 2" xfId="9825"/>
    <cellStyle name="Вычисление 5 2 4 2 2" xfId="16454"/>
    <cellStyle name="Вычисление 5 2 4 2 2 2" xfId="35314"/>
    <cellStyle name="Вычисление 5 2 4 2 3" xfId="32268"/>
    <cellStyle name="Вычисление 5 2 4 3" xfId="11762"/>
    <cellStyle name="Вычисление 5 2 4 3 2" xfId="18088"/>
    <cellStyle name="Вычисление 5 2 4 3 2 2" xfId="35937"/>
    <cellStyle name="Вычисление 5 2 4 3 3" xfId="33184"/>
    <cellStyle name="Вычисление 5 2 4 4" xfId="7646"/>
    <cellStyle name="Вычисление 5 2 4 4 2" xfId="21747"/>
    <cellStyle name="Вычисление 5 2 4 4 2 2" xfId="36592"/>
    <cellStyle name="Вычисление 5 2 4 4 3" xfId="31180"/>
    <cellStyle name="Вычисление 5 2 4 5" xfId="14811"/>
    <cellStyle name="Вычисление 5 2 4 5 2" xfId="34728"/>
    <cellStyle name="Вычисление 5 2 4 6" xfId="28696"/>
    <cellStyle name="Вычисление 5 2 5" xfId="3574"/>
    <cellStyle name="Вычисление 5 2 5 2" xfId="10329"/>
    <cellStyle name="Вычисление 5 2 5 2 2" xfId="16807"/>
    <cellStyle name="Вычисление 5 2 5 2 2 2" xfId="35393"/>
    <cellStyle name="Вычисление 5 2 5 2 3" xfId="32495"/>
    <cellStyle name="Вычисление 5 2 5 3" xfId="12259"/>
    <cellStyle name="Вычисление 5 2 5 3 2" xfId="18582"/>
    <cellStyle name="Вычисление 5 2 5 3 2 2" xfId="36159"/>
    <cellStyle name="Вычисление 5 2 5 3 3" xfId="33406"/>
    <cellStyle name="Вычисление 5 2 5 4" xfId="8150"/>
    <cellStyle name="Вычисление 5 2 5 4 2" xfId="22147"/>
    <cellStyle name="Вычисление 5 2 5 4 2 2" xfId="36723"/>
    <cellStyle name="Вычисление 5 2 5 4 3" xfId="31403"/>
    <cellStyle name="Вычисление 5 2 5 5" xfId="15306"/>
    <cellStyle name="Вычисление 5 2 5 5 2" xfId="34951"/>
    <cellStyle name="Вычисление 5 2 5 6" xfId="28918"/>
    <cellStyle name="Вычисление 5 2 6" xfId="4109"/>
    <cellStyle name="Вычисление 5 2 6 2" xfId="29159"/>
    <cellStyle name="Вычисление 5 2 7" xfId="28297"/>
    <cellStyle name="Вычисление 5 20" xfId="38221"/>
    <cellStyle name="Вычисление 5 21" xfId="38362"/>
    <cellStyle name="Вычисление 5 22" xfId="39329"/>
    <cellStyle name="Вычисление 5 23" xfId="39619"/>
    <cellStyle name="Вычисление 5 24" xfId="39740"/>
    <cellStyle name="Вычисление 5 25" xfId="39860"/>
    <cellStyle name="Вычисление 5 26" xfId="39940"/>
    <cellStyle name="Вычисление 5 27" xfId="39557"/>
    <cellStyle name="Вычисление 5 28" xfId="40281"/>
    <cellStyle name="Вычисление 5 29" xfId="39849"/>
    <cellStyle name="Вычисление 5 3" xfId="2248"/>
    <cellStyle name="Вычисление 5 3 2" xfId="2867"/>
    <cellStyle name="Вычисление 5 3 2 2" xfId="7454"/>
    <cellStyle name="Вычисление 5 3 2 2 2" xfId="14621"/>
    <cellStyle name="Вычисление 5 3 2 2 2 2" xfId="34677"/>
    <cellStyle name="Вычисление 5 3 2 2 3" xfId="31129"/>
    <cellStyle name="Вычисление 5 3 2 3" xfId="9634"/>
    <cellStyle name="Вычисление 5 3 2 3 2" xfId="16283"/>
    <cellStyle name="Вычисление 5 3 2 3 2 2" xfId="35282"/>
    <cellStyle name="Вычисление 5 3 2 3 3" xfId="32217"/>
    <cellStyle name="Вычисление 5 3 2 4" xfId="11587"/>
    <cellStyle name="Вычисление 5 3 2 4 2" xfId="17914"/>
    <cellStyle name="Вычисление 5 3 2 4 2 2" xfId="35902"/>
    <cellStyle name="Вычисление 5 3 2 4 3" xfId="33149"/>
    <cellStyle name="Вычисление 5 3 2 5" xfId="5305"/>
    <cellStyle name="Вычисление 5 3 2 5 2" xfId="20819"/>
    <cellStyle name="Вычисление 5 3 2 5 2 2" xfId="36506"/>
    <cellStyle name="Вычисление 5 3 2 5 3" xfId="29806"/>
    <cellStyle name="Вычисление 5 3 2 6" xfId="12864"/>
    <cellStyle name="Вычисление 5 3 2 6 2" xfId="33634"/>
    <cellStyle name="Вычисление 5 3 2 7" xfId="28661"/>
    <cellStyle name="Вычисление 5 3 3" xfId="2960"/>
    <cellStyle name="Вычисление 5 3 3 2" xfId="9727"/>
    <cellStyle name="Вычисление 5 3 3 2 2" xfId="16373"/>
    <cellStyle name="Вычисление 5 3 3 2 2 2" xfId="35293"/>
    <cellStyle name="Вычисление 5 3 3 2 3" xfId="32231"/>
    <cellStyle name="Вычисление 5 3 3 3" xfId="11677"/>
    <cellStyle name="Вычисление 5 3 3 3 2" xfId="18004"/>
    <cellStyle name="Вычисление 5 3 3 3 2 2" xfId="35913"/>
    <cellStyle name="Вычисление 5 3 3 3 3" xfId="33160"/>
    <cellStyle name="Вычисление 5 3 3 4" xfId="7547"/>
    <cellStyle name="Вычисление 5 3 3 4 2" xfId="21678"/>
    <cellStyle name="Вычисление 5 3 3 4 2 2" xfId="36577"/>
    <cellStyle name="Вычисление 5 3 3 4 3" xfId="31143"/>
    <cellStyle name="Вычисление 5 3 3 5" xfId="14714"/>
    <cellStyle name="Вычисление 5 3 3 5 2" xfId="34691"/>
    <cellStyle name="Вычисление 5 3 3 6" xfId="28672"/>
    <cellStyle name="Вычисление 5 3 4" xfId="6845"/>
    <cellStyle name="Вычисление 5 3 4 2" xfId="14019"/>
    <cellStyle name="Вычисление 5 3 4 2 2" xfId="34343"/>
    <cellStyle name="Вычисление 5 3 4 3" xfId="30792"/>
    <cellStyle name="Вычисление 5 3 5" xfId="9028"/>
    <cellStyle name="Вычисление 5 3 5 2" xfId="15933"/>
    <cellStyle name="Вычисление 5 3 5 2 2" xfId="35200"/>
    <cellStyle name="Вычисление 5 3 5 3" xfId="31881"/>
    <cellStyle name="Вычисление 5 3 6" xfId="11098"/>
    <cellStyle name="Вычисление 5 3 6 2" xfId="17427"/>
    <cellStyle name="Вычисление 5 3 6 2 2" xfId="35681"/>
    <cellStyle name="Вычисление 5 3 6 3" xfId="32928"/>
    <cellStyle name="Вычисление 5 3 7" xfId="4406"/>
    <cellStyle name="Вычисление 5 3 7 2" xfId="20450"/>
    <cellStyle name="Вычисление 5 3 7 2 2" xfId="36368"/>
    <cellStyle name="Вычисление 5 3 7 3" xfId="29253"/>
    <cellStyle name="Вычисление 5 3 8" xfId="4335"/>
    <cellStyle name="Вычисление 5 3 8 2" xfId="29239"/>
    <cellStyle name="Вычисление 5 3 9" xfId="28441"/>
    <cellStyle name="Вычисление 5 30" xfId="38621"/>
    <cellStyle name="Вычисление 5 4" xfId="2687"/>
    <cellStyle name="Вычисление 5 4 2" xfId="9466"/>
    <cellStyle name="Вычисление 5 4 2 2" xfId="16117"/>
    <cellStyle name="Вычисление 5 4 2 2 2" xfId="35254"/>
    <cellStyle name="Вычисление 5 4 2 3" xfId="32188"/>
    <cellStyle name="Вычисление 5 4 3" xfId="11426"/>
    <cellStyle name="Вычисление 5 4 3 2" xfId="17754"/>
    <cellStyle name="Вычисление 5 4 3 2 2" xfId="35878"/>
    <cellStyle name="Вычисление 5 4 3 3" xfId="33125"/>
    <cellStyle name="Вычисление 5 4 4" xfId="7285"/>
    <cellStyle name="Вычисление 5 4 4 2" xfId="21448"/>
    <cellStyle name="Вычисление 5 4 4 2 2" xfId="36549"/>
    <cellStyle name="Вычисление 5 4 4 3" xfId="31100"/>
    <cellStyle name="Вычисление 5 4 5" xfId="14458"/>
    <cellStyle name="Вычисление 5 4 5 2" xfId="34651"/>
    <cellStyle name="Вычисление 5 4 6" xfId="28637"/>
    <cellStyle name="Вычисление 5 5" xfId="28112"/>
    <cellStyle name="Вычисление 5 6" xfId="37204"/>
    <cellStyle name="Вычисление 5 7" xfId="37543"/>
    <cellStyle name="Вычисление 5 8" xfId="37232"/>
    <cellStyle name="Вычисление 5 9" xfId="37700"/>
    <cellStyle name="Группа" xfId="427"/>
    <cellStyle name="Дата" xfId="428"/>
    <cellStyle name="Денежный" xfId="48" builtinId="4"/>
    <cellStyle name="Денежный 2" xfId="40558"/>
    <cellStyle name="Заголовок 1" xfId="50" builtinId="16" customBuiltin="1"/>
    <cellStyle name="Заголовок 1 2" xfId="429"/>
    <cellStyle name="Заголовок 1 3" xfId="430"/>
    <cellStyle name="Заголовок 1 4" xfId="431"/>
    <cellStyle name="Заголовок 1 5" xfId="432"/>
    <cellStyle name="Заголовок 2" xfId="51" builtinId="17" customBuiltin="1"/>
    <cellStyle name="Заголовок 2 2" xfId="433"/>
    <cellStyle name="Заголовок 2 3" xfId="434"/>
    <cellStyle name="Заголовок 2 4" xfId="435"/>
    <cellStyle name="Заголовок 2 5" xfId="436"/>
    <cellStyle name="Заголовок 3" xfId="52" builtinId="18" customBuiltin="1"/>
    <cellStyle name="Заголовок 3 2" xfId="437"/>
    <cellStyle name="Заголовок 3 3" xfId="438"/>
    <cellStyle name="Заголовок 3 4" xfId="439"/>
    <cellStyle name="Заголовок 3 5" xfId="440"/>
    <cellStyle name="Заголовок 4" xfId="53" builtinId="19" customBuiltin="1"/>
    <cellStyle name="Заголовок 4 2" xfId="441"/>
    <cellStyle name="Заголовок 4 3" xfId="442"/>
    <cellStyle name="Заголовок 4 4" xfId="443"/>
    <cellStyle name="Заголовок 4 5" xfId="444"/>
    <cellStyle name="Защитный" xfId="445"/>
    <cellStyle name="Звезды" xfId="446"/>
    <cellStyle name="Звезды 10" xfId="5663"/>
    <cellStyle name="Звезды 10 2" xfId="13007"/>
    <cellStyle name="Звезды 10 2 2" xfId="33702"/>
    <cellStyle name="Звезды 10 3" xfId="30063"/>
    <cellStyle name="Звезды 11" xfId="6353"/>
    <cellStyle name="Звезды 11 2" xfId="30481"/>
    <cellStyle name="Звезды 12" xfId="37049"/>
    <cellStyle name="Звезды 13" xfId="36950"/>
    <cellStyle name="Звезды 14" xfId="37033"/>
    <cellStyle name="Звезды 15" xfId="36942"/>
    <cellStyle name="Звезды 16" xfId="37527"/>
    <cellStyle name="Звезды 17" xfId="37713"/>
    <cellStyle name="Звезды 18" xfId="36925"/>
    <cellStyle name="Звезды 19" xfId="37774"/>
    <cellStyle name="Звезды 2" xfId="447"/>
    <cellStyle name="Звезды 2 10" xfId="2133"/>
    <cellStyle name="Звезды 2 10 2" xfId="6730"/>
    <cellStyle name="Звезды 2 10 2 2" xfId="13906"/>
    <cellStyle name="Звезды 2 10 2 2 2" xfId="34287"/>
    <cellStyle name="Звезды 2 10 2 3" xfId="30736"/>
    <cellStyle name="Звезды 2 10 3" xfId="8913"/>
    <cellStyle name="Звезды 2 10 3 2" xfId="31825"/>
    <cellStyle name="Звезды 2 11" xfId="5778"/>
    <cellStyle name="Звезды 2 11 2" xfId="13092"/>
    <cellStyle name="Звезды 2 11 2 2" xfId="33747"/>
    <cellStyle name="Звезды 2 11 3" xfId="30133"/>
    <cellStyle name="Звезды 2 12" xfId="5664"/>
    <cellStyle name="Звезды 2 12 2" xfId="30064"/>
    <cellStyle name="Звезды 2 13" xfId="37048"/>
    <cellStyle name="Звезды 2 14" xfId="36941"/>
    <cellStyle name="Звезды 2 15" xfId="37280"/>
    <cellStyle name="Звезды 2 16" xfId="36944"/>
    <cellStyle name="Звезды 2 17" xfId="37011"/>
    <cellStyle name="Звезды 2 18" xfId="37498"/>
    <cellStyle name="Звезды 2 19" xfId="37789"/>
    <cellStyle name="Звезды 2 2" xfId="586"/>
    <cellStyle name="Звезды 2 2 10" xfId="37699"/>
    <cellStyle name="Звезды 2 2 11" xfId="37839"/>
    <cellStyle name="Звезды 2 2 12" xfId="37987"/>
    <cellStyle name="Звезды 2 2 13" xfId="38133"/>
    <cellStyle name="Звезды 2 2 14" xfId="38274"/>
    <cellStyle name="Звезды 2 2 15" xfId="38416"/>
    <cellStyle name="Звезды 2 2 16" xfId="38559"/>
    <cellStyle name="Звезды 2 2 17" xfId="38702"/>
    <cellStyle name="Звезды 2 2 18" xfId="38845"/>
    <cellStyle name="Звезды 2 2 19" xfId="38989"/>
    <cellStyle name="Звезды 2 2 2" xfId="1414"/>
    <cellStyle name="Звезды 2 2 2 2" xfId="1836"/>
    <cellStyle name="Звезды 2 2 2 2 10" xfId="4168"/>
    <cellStyle name="Звезды 2 2 2 2 10 2" xfId="29194"/>
    <cellStyle name="Звезды 2 2 2 2 2" xfId="2005"/>
    <cellStyle name="Звезды 2 2 2 2 2 2" xfId="3452"/>
    <cellStyle name="Звезды 2 2 2 2 2 2 2" xfId="10207"/>
    <cellStyle name="Звезды 2 2 2 2 2 2 2 2" xfId="32440"/>
    <cellStyle name="Звезды 2 2 2 2 2 2 3" xfId="12137"/>
    <cellStyle name="Звезды 2 2 2 2 2 2 3 2" xfId="18462"/>
    <cellStyle name="Звезды 2 2 2 2 2 2 3 2 2" xfId="36104"/>
    <cellStyle name="Звезды 2 2 2 2 2 2 3 3" xfId="33351"/>
    <cellStyle name="Звезды 2 2 2 2 2 2 4" xfId="8028"/>
    <cellStyle name="Звезды 2 2 2 2 2 2 4 2" xfId="22032"/>
    <cellStyle name="Звезды 2 2 2 2 2 2 4 2 2" xfId="36668"/>
    <cellStyle name="Звезды 2 2 2 2 2 2 4 3" xfId="31348"/>
    <cellStyle name="Звезды 2 2 2 2 2 2 5" xfId="15186"/>
    <cellStyle name="Звезды 2 2 2 2 2 2 5 2" xfId="34896"/>
    <cellStyle name="Звезды 2 2 2 2 2 2 6" xfId="28863"/>
    <cellStyle name="Звезды 2 2 2 2 2 3" xfId="3925"/>
    <cellStyle name="Звезды 2 2 2 2 2 3 2" xfId="10680"/>
    <cellStyle name="Звезды 2 2 2 2 2 3 2 2" xfId="32641"/>
    <cellStyle name="Звезды 2 2 2 2 2 3 3" xfId="12610"/>
    <cellStyle name="Звезды 2 2 2 2 2 3 3 2" xfId="18933"/>
    <cellStyle name="Звезды 2 2 2 2 2 3 3 2 2" xfId="36305"/>
    <cellStyle name="Звезды 2 2 2 2 2 3 3 3" xfId="33552"/>
    <cellStyle name="Звезды 2 2 2 2 2 3 4" xfId="15657"/>
    <cellStyle name="Звезды 2 2 2 2 2 3 4 2" xfId="35097"/>
    <cellStyle name="Звезды 2 2 2 2 2 3 5" xfId="29064"/>
    <cellStyle name="Звезды 2 2 2 2 2 4" xfId="6602"/>
    <cellStyle name="Звезды 2 2 2 2 2 4 2" xfId="13780"/>
    <cellStyle name="Звезды 2 2 2 2 2 4 2 2" xfId="34217"/>
    <cellStyle name="Звезды 2 2 2 2 2 4 3" xfId="30666"/>
    <cellStyle name="Звезды 2 2 2 2 2 5" xfId="8785"/>
    <cellStyle name="Звезды 2 2 2 2 2 5 2" xfId="31755"/>
    <cellStyle name="Звезды 2 2 2 2 2 6" xfId="10899"/>
    <cellStyle name="Звезды 2 2 2 2 2 6 2" xfId="17231"/>
    <cellStyle name="Звезды 2 2 2 2 2 6 2 2" xfId="35596"/>
    <cellStyle name="Звезды 2 2 2 2 2 6 3" xfId="32843"/>
    <cellStyle name="Звезды 2 2 2 2 2 7" xfId="5118"/>
    <cellStyle name="Звезды 2 2 2 2 2 7 2" xfId="29720"/>
    <cellStyle name="Звезды 2 2 2 2 3" xfId="2419"/>
    <cellStyle name="Звезды 2 2 2 2 3 2" xfId="7016"/>
    <cellStyle name="Звезды 2 2 2 2 3 2 2" xfId="14190"/>
    <cellStyle name="Звезды 2 2 2 2 3 2 2 2" xfId="34464"/>
    <cellStyle name="Звезды 2 2 2 2 3 2 3" xfId="30913"/>
    <cellStyle name="Звезды 2 2 2 2 3 3" xfId="9199"/>
    <cellStyle name="Звезды 2 2 2 2 3 3 2" xfId="32002"/>
    <cellStyle name="Звезды 2 2 2 2 3 4" xfId="11217"/>
    <cellStyle name="Звезды 2 2 2 2 3 4 2" xfId="17546"/>
    <cellStyle name="Звезды 2 2 2 2 3 4 2 2" xfId="35750"/>
    <cellStyle name="Звезды 2 2 2 2 3 4 3" xfId="32997"/>
    <cellStyle name="Звезды 2 2 2 2 3 5" xfId="5447"/>
    <cellStyle name="Звезды 2 2 2 2 3 5 2" xfId="29888"/>
    <cellStyle name="Звезды 2 2 2 2 3 6" xfId="28509"/>
    <cellStyle name="Звезды 2 2 2 2 4" xfId="2556"/>
    <cellStyle name="Звезды 2 2 2 2 4 2" xfId="7153"/>
    <cellStyle name="Звезды 2 2 2 2 4 2 2" xfId="14327"/>
    <cellStyle name="Звезды 2 2 2 2 4 2 2 2" xfId="34599"/>
    <cellStyle name="Звезды 2 2 2 2 4 2 3" xfId="31048"/>
    <cellStyle name="Звезды 2 2 2 2 4 3" xfId="9335"/>
    <cellStyle name="Звезды 2 2 2 2 4 3 2" xfId="32137"/>
    <cellStyle name="Звезды 2 2 2 2 4 4" xfId="11295"/>
    <cellStyle name="Звезды 2 2 2 2 4 4 2" xfId="17624"/>
    <cellStyle name="Звезды 2 2 2 2 4 4 2 2" xfId="35827"/>
    <cellStyle name="Звезды 2 2 2 2 4 4 3" xfId="33074"/>
    <cellStyle name="Звезды 2 2 2 2 4 5" xfId="5552"/>
    <cellStyle name="Звезды 2 2 2 2 4 5 2" xfId="29979"/>
    <cellStyle name="Звезды 2 2 2 2 4 6" xfId="28586"/>
    <cellStyle name="Звезды 2 2 2 2 5" xfId="3192"/>
    <cellStyle name="Звезды 2 2 2 2 5 2" xfId="7777"/>
    <cellStyle name="Звезды 2 2 2 2 5 2 2" xfId="14940"/>
    <cellStyle name="Звезды 2 2 2 2 5 2 2 2" xfId="34785"/>
    <cellStyle name="Звезды 2 2 2 2 5 2 3" xfId="31237"/>
    <cellStyle name="Звезды 2 2 2 2 5 3" xfId="9955"/>
    <cellStyle name="Звезды 2 2 2 2 5 3 2" xfId="32325"/>
    <cellStyle name="Звезды 2 2 2 2 5 4" xfId="11892"/>
    <cellStyle name="Звезды 2 2 2 2 5 4 2" xfId="18217"/>
    <cellStyle name="Звезды 2 2 2 2 5 4 2 2" xfId="35994"/>
    <cellStyle name="Звезды 2 2 2 2 5 4 3" xfId="33241"/>
    <cellStyle name="Звезды 2 2 2 2 5 5" xfId="4988"/>
    <cellStyle name="Звезды 2 2 2 2 5 5 2" xfId="29614"/>
    <cellStyle name="Звезды 2 2 2 2 5 6" xfId="28753"/>
    <cellStyle name="Звезды 2 2 2 2 6" xfId="3681"/>
    <cellStyle name="Звезды 2 2 2 2 6 2" xfId="10436"/>
    <cellStyle name="Звезды 2 2 2 2 6 2 2" xfId="32532"/>
    <cellStyle name="Звезды 2 2 2 2 6 3" xfId="12366"/>
    <cellStyle name="Звезды 2 2 2 2 6 3 2" xfId="18689"/>
    <cellStyle name="Звезды 2 2 2 2 6 3 2 2" xfId="36196"/>
    <cellStyle name="Звезды 2 2 2 2 6 3 3" xfId="33443"/>
    <cellStyle name="Звезды 2 2 2 2 6 4" xfId="8257"/>
    <cellStyle name="Звезды 2 2 2 2 6 4 2" xfId="22254"/>
    <cellStyle name="Звезды 2 2 2 2 6 4 2 2" xfId="36760"/>
    <cellStyle name="Звезды 2 2 2 2 6 4 3" xfId="31440"/>
    <cellStyle name="Звезды 2 2 2 2 6 5" xfId="15413"/>
    <cellStyle name="Звезды 2 2 2 2 6 5 2" xfId="34988"/>
    <cellStyle name="Звезды 2 2 2 2 6 6" xfId="28955"/>
    <cellStyle name="Звезды 2 2 2 2 7" xfId="6450"/>
    <cellStyle name="Звезды 2 2 2 2 7 2" xfId="13656"/>
    <cellStyle name="Звезды 2 2 2 2 7 2 2" xfId="34106"/>
    <cellStyle name="Звезды 2 2 2 2 7 3" xfId="30553"/>
    <cellStyle name="Звезды 2 2 2 2 8" xfId="8663"/>
    <cellStyle name="Звезды 2 2 2 2 8 2" xfId="31643"/>
    <cellStyle name="Звезды 2 2 2 2 9" xfId="10787"/>
    <cellStyle name="Звезды 2 2 2 2 9 2" xfId="17119"/>
    <cellStyle name="Звезды 2 2 2 2 9 2 2" xfId="35491"/>
    <cellStyle name="Звезды 2 2 2 2 9 3" xfId="32738"/>
    <cellStyle name="Звезды 2 2 2 3" xfId="1951"/>
    <cellStyle name="Звезды 2 2 2 3 2" xfId="2486"/>
    <cellStyle name="Звезды 2 2 2 3 2 2" xfId="7083"/>
    <cellStyle name="Звезды 2 2 2 3 2 2 2" xfId="14257"/>
    <cellStyle name="Звезды 2 2 2 3 2 2 2 2" xfId="34529"/>
    <cellStyle name="Звезды 2 2 2 3 2 2 3" xfId="30978"/>
    <cellStyle name="Звезды 2 2 2 3 2 3" xfId="9265"/>
    <cellStyle name="Звезды 2 2 2 3 2 3 2" xfId="32067"/>
    <cellStyle name="Звезды 2 2 2 3 3" xfId="5071"/>
    <cellStyle name="Звезды 2 2 2 3 3 2" xfId="29673"/>
    <cellStyle name="Звезды 2 2 2 3 4" xfId="6548"/>
    <cellStyle name="Звезды 2 2 2 3 4 2" xfId="13726"/>
    <cellStyle name="Звезды 2 2 2 3 4 2 2" xfId="34170"/>
    <cellStyle name="Звезды 2 2 2 3 4 3" xfId="30619"/>
    <cellStyle name="Звезды 2 2 2 3 5" xfId="8731"/>
    <cellStyle name="Звезды 2 2 2 3 5 2" xfId="31708"/>
    <cellStyle name="Звезды 2 2 2 3 6" xfId="10845"/>
    <cellStyle name="Звезды 2 2 2 3 6 2" xfId="17177"/>
    <cellStyle name="Звезды 2 2 2 3 6 2 2" xfId="35549"/>
    <cellStyle name="Звезды 2 2 2 3 6 3" xfId="32796"/>
    <cellStyle name="Звезды 2 2 2 4" xfId="2052"/>
    <cellStyle name="Звезды 2 2 2 4 2" xfId="5147"/>
    <cellStyle name="Звезды 2 2 2 4 2 2" xfId="29748"/>
    <cellStyle name="Звезды 2 2 2 4 3" xfId="6649"/>
    <cellStyle name="Звезды 2 2 2 4 3 2" xfId="13827"/>
    <cellStyle name="Звезды 2 2 2 4 3 2 2" xfId="34249"/>
    <cellStyle name="Звезды 2 2 2 4 3 3" xfId="30698"/>
    <cellStyle name="Звезды 2 2 2 4 4" xfId="8832"/>
    <cellStyle name="Звезды 2 2 2 4 4 2" xfId="31787"/>
    <cellStyle name="Звезды 2 2 2 4 5" xfId="10946"/>
    <cellStyle name="Звезды 2 2 2 4 5 2" xfId="17278"/>
    <cellStyle name="Звезды 2 2 2 4 5 2 2" xfId="35628"/>
    <cellStyle name="Звезды 2 2 2 4 5 3" xfId="32875"/>
    <cellStyle name="Звезды 2 2 2 4 6" xfId="4534"/>
    <cellStyle name="Звезды 2 2 2 4 6 2" xfId="20567"/>
    <cellStyle name="Звезды 2 2 2 4 6 2 2" xfId="36419"/>
    <cellStyle name="Звезды 2 2 2 4 6 3" xfId="29305"/>
    <cellStyle name="Звезды 2 2 2 4 7" xfId="8430"/>
    <cellStyle name="Звезды 2 2 2 4 7 2" xfId="31485"/>
    <cellStyle name="Звезды 2 2 2 5" xfId="2237"/>
    <cellStyle name="Звезды 2 2 2 5 2" xfId="6834"/>
    <cellStyle name="Звезды 2 2 2 5 2 2" xfId="14008"/>
    <cellStyle name="Звезды 2 2 2 5 2 2 2" xfId="34335"/>
    <cellStyle name="Звезды 2 2 2 5 2 3" xfId="30784"/>
    <cellStyle name="Звезды 2 2 2 5 3" xfId="9017"/>
    <cellStyle name="Звезды 2 2 2 5 3 2" xfId="31873"/>
    <cellStyle name="Звезды 2 2 2 6" xfId="4832"/>
    <cellStyle name="Звезды 2 2 2 6 2" xfId="29475"/>
    <cellStyle name="Звезды 2 2 2 7" xfId="6202"/>
    <cellStyle name="Звезды 2 2 2 7 2" xfId="13440"/>
    <cellStyle name="Звезды 2 2 2 7 2 2" xfId="33945"/>
    <cellStyle name="Звезды 2 2 2 7 3" xfId="30375"/>
    <cellStyle name="Звезды 2 2 2 8" xfId="5816"/>
    <cellStyle name="Звезды 2 2 2 8 2" xfId="30146"/>
    <cellStyle name="Звезды 2 2 2 9" xfId="5675"/>
    <cellStyle name="Звезды 2 2 2 9 2" xfId="13017"/>
    <cellStyle name="Звезды 2 2 2 9 2 2" xfId="33710"/>
    <cellStyle name="Звезды 2 2 2 9 3" xfId="30073"/>
    <cellStyle name="Звезды 2 2 20" xfId="39130"/>
    <cellStyle name="Звезды 2 2 21" xfId="39267"/>
    <cellStyle name="Звезды 2 2 22" xfId="39403"/>
    <cellStyle name="Звезды 2 2 23" xfId="39541"/>
    <cellStyle name="Звезды 2 2 24" xfId="39666"/>
    <cellStyle name="Звезды 2 2 25" xfId="39788"/>
    <cellStyle name="Звезды 2 2 26" xfId="39907"/>
    <cellStyle name="Звезды 2 2 27" xfId="40020"/>
    <cellStyle name="Звезды 2 2 28" xfId="40127"/>
    <cellStyle name="Звезды 2 2 29" xfId="40216"/>
    <cellStyle name="Звезды 2 2 3" xfId="1539"/>
    <cellStyle name="Звезды 2 2 3 2" xfId="1914"/>
    <cellStyle name="Звезды 2 2 3 2 10" xfId="4616"/>
    <cellStyle name="Звезды 2 2 3 2 10 2" xfId="29351"/>
    <cellStyle name="Звезды 2 2 3 2 2" xfId="1008"/>
    <cellStyle name="Звезды 2 2 3 2 2 2" xfId="3485"/>
    <cellStyle name="Звезды 2 2 3 2 2 2 2" xfId="10240"/>
    <cellStyle name="Звезды 2 2 3 2 2 2 2 2" xfId="32463"/>
    <cellStyle name="Звезды 2 2 3 2 2 2 3" xfId="12170"/>
    <cellStyle name="Звезды 2 2 3 2 2 2 3 2" xfId="18494"/>
    <cellStyle name="Звезды 2 2 3 2 2 2 3 2 2" xfId="36127"/>
    <cellStyle name="Звезды 2 2 3 2 2 2 3 3" xfId="33374"/>
    <cellStyle name="Звезды 2 2 3 2 2 2 4" xfId="8061"/>
    <cellStyle name="Звезды 2 2 3 2 2 2 4 2" xfId="22064"/>
    <cellStyle name="Звезды 2 2 3 2 2 2 4 2 2" xfId="36691"/>
    <cellStyle name="Звезды 2 2 3 2 2 2 4 3" xfId="31371"/>
    <cellStyle name="Звезды 2 2 3 2 2 2 5" xfId="15218"/>
    <cellStyle name="Звезды 2 2 3 2 2 2 5 2" xfId="34919"/>
    <cellStyle name="Звезды 2 2 3 2 2 2 6" xfId="28886"/>
    <cellStyle name="Звезды 2 2 3 2 2 3" xfId="3958"/>
    <cellStyle name="Звезды 2 2 3 2 2 3 2" xfId="10713"/>
    <cellStyle name="Звезды 2 2 3 2 2 3 2 2" xfId="32664"/>
    <cellStyle name="Звезды 2 2 3 2 2 3 3" xfId="12643"/>
    <cellStyle name="Звезды 2 2 3 2 2 3 3 2" xfId="18965"/>
    <cellStyle name="Звезды 2 2 3 2 2 3 3 2 2" xfId="36328"/>
    <cellStyle name="Звезды 2 2 3 2 2 3 3 3" xfId="33575"/>
    <cellStyle name="Звезды 2 2 3 2 2 3 4" xfId="15689"/>
    <cellStyle name="Звезды 2 2 3 2 2 3 4 2" xfId="35120"/>
    <cellStyle name="Звезды 2 2 3 2 2 3 5" xfId="29087"/>
    <cellStyle name="Звезды 2 2 3 2 2 4" xfId="6046"/>
    <cellStyle name="Звезды 2 2 3 2 2 4 2" xfId="13307"/>
    <cellStyle name="Звезды 2 2 3 2 2 4 2 2" xfId="33854"/>
    <cellStyle name="Звезды 2 2 3 2 2 4 3" xfId="30266"/>
    <cellStyle name="Звезды 2 2 3 2 2 5" xfId="6094"/>
    <cellStyle name="Звезды 2 2 3 2 2 5 2" xfId="30301"/>
    <cellStyle name="Звезды 2 2 3 2 2 6" xfId="6055"/>
    <cellStyle name="Звезды 2 2 3 2 2 6 2" xfId="13314"/>
    <cellStyle name="Звезды 2 2 3 2 2 6 2 2" xfId="33861"/>
    <cellStyle name="Звезды 2 2 3 2 2 6 3" xfId="30275"/>
    <cellStyle name="Звезды 2 2 3 2 2 7" xfId="4773"/>
    <cellStyle name="Звезды 2 2 3 2 2 7 2" xfId="29429"/>
    <cellStyle name="Звезды 2 2 3 2 3" xfId="2449"/>
    <cellStyle name="Звезды 2 2 3 2 3 2" xfId="7046"/>
    <cellStyle name="Звезды 2 2 3 2 3 2 2" xfId="14220"/>
    <cellStyle name="Звезды 2 2 3 2 3 2 2 2" xfId="34492"/>
    <cellStyle name="Звезды 2 2 3 2 3 2 3" xfId="30941"/>
    <cellStyle name="Звезды 2 2 3 2 3 3" xfId="9228"/>
    <cellStyle name="Звезды 2 2 3 2 3 3 2" xfId="32030"/>
    <cellStyle name="Звезды 2 2 3 2 3 4" xfId="11243"/>
    <cellStyle name="Звезды 2 2 3 2 3 4 2" xfId="17572"/>
    <cellStyle name="Звезды 2 2 3 2 3 4 2 2" xfId="35775"/>
    <cellStyle name="Звезды 2 2 3 2 3 4 3" xfId="33022"/>
    <cellStyle name="Звезды 2 2 3 2 3 5" xfId="5476"/>
    <cellStyle name="Звезды 2 2 3 2 3 5 2" xfId="29915"/>
    <cellStyle name="Звезды 2 2 3 2 3 6" xfId="28534"/>
    <cellStyle name="Звезды 2 2 3 2 4" xfId="2579"/>
    <cellStyle name="Звезды 2 2 3 2 4 2" xfId="7176"/>
    <cellStyle name="Звезды 2 2 3 2 4 2 2" xfId="14350"/>
    <cellStyle name="Звезды 2 2 3 2 4 2 2 2" xfId="34622"/>
    <cellStyle name="Звезды 2 2 3 2 4 2 3" xfId="31071"/>
    <cellStyle name="Звезды 2 2 3 2 4 3" xfId="9358"/>
    <cellStyle name="Звезды 2 2 3 2 4 3 2" xfId="32160"/>
    <cellStyle name="Звезды 2 2 3 2 4 4" xfId="11318"/>
    <cellStyle name="Звезды 2 2 3 2 4 4 2" xfId="17647"/>
    <cellStyle name="Звезды 2 2 3 2 4 4 2 2" xfId="35850"/>
    <cellStyle name="Звезды 2 2 3 2 4 4 3" xfId="33097"/>
    <cellStyle name="Звезды 2 2 3 2 4 5" xfId="5575"/>
    <cellStyle name="Звезды 2 2 3 2 4 5 2" xfId="30002"/>
    <cellStyle name="Звезды 2 2 3 2 4 6" xfId="28609"/>
    <cellStyle name="Звезды 2 2 3 2 5" xfId="3238"/>
    <cellStyle name="Звезды 2 2 3 2 5 2" xfId="7814"/>
    <cellStyle name="Звезды 2 2 3 2 5 2 2" xfId="14972"/>
    <cellStyle name="Звезды 2 2 3 2 5 2 2 2" xfId="34808"/>
    <cellStyle name="Звезды 2 2 3 2 5 2 3" xfId="31260"/>
    <cellStyle name="Звезды 2 2 3 2 5 3" xfId="9993"/>
    <cellStyle name="Звезды 2 2 3 2 5 3 2" xfId="32352"/>
    <cellStyle name="Звезды 2 2 3 2 5 4" xfId="11924"/>
    <cellStyle name="Звезды 2 2 3 2 5 4 2" xfId="18249"/>
    <cellStyle name="Звезды 2 2 3 2 5 4 2 2" xfId="36017"/>
    <cellStyle name="Звезды 2 2 3 2 5 4 3" xfId="33264"/>
    <cellStyle name="Звезды 2 2 3 2 5 5" xfId="5034"/>
    <cellStyle name="Звезды 2 2 3 2 5 5 2" xfId="29636"/>
    <cellStyle name="Звезды 2 2 3 2 5 6" xfId="28776"/>
    <cellStyle name="Звезды 2 2 3 2 6" xfId="3712"/>
    <cellStyle name="Звезды 2 2 3 2 6 2" xfId="10467"/>
    <cellStyle name="Звезды 2 2 3 2 6 2 2" xfId="32554"/>
    <cellStyle name="Звезды 2 2 3 2 6 3" xfId="12397"/>
    <cellStyle name="Звезды 2 2 3 2 6 3 2" xfId="18720"/>
    <cellStyle name="Звезды 2 2 3 2 6 3 2 2" xfId="36218"/>
    <cellStyle name="Звезды 2 2 3 2 6 3 3" xfId="33465"/>
    <cellStyle name="Звезды 2 2 3 2 6 4" xfId="8288"/>
    <cellStyle name="Звезды 2 2 3 2 6 4 2" xfId="22285"/>
    <cellStyle name="Звезды 2 2 3 2 6 4 2 2" xfId="36782"/>
    <cellStyle name="Звезды 2 2 3 2 6 4 3" xfId="31462"/>
    <cellStyle name="Звезды 2 2 3 2 6 5" xfId="15444"/>
    <cellStyle name="Звезды 2 2 3 2 6 5 2" xfId="35010"/>
    <cellStyle name="Звезды 2 2 3 2 6 6" xfId="28977"/>
    <cellStyle name="Звезды 2 2 3 2 7" xfId="6511"/>
    <cellStyle name="Звезды 2 2 3 2 7 2" xfId="13689"/>
    <cellStyle name="Звезды 2 2 3 2 7 2 2" xfId="34133"/>
    <cellStyle name="Звезды 2 2 3 2 7 3" xfId="30582"/>
    <cellStyle name="Звезды 2 2 3 2 8" xfId="8694"/>
    <cellStyle name="Звезды 2 2 3 2 8 2" xfId="31671"/>
    <cellStyle name="Звезды 2 2 3 2 9" xfId="10808"/>
    <cellStyle name="Звезды 2 2 3 2 9 2" xfId="17140"/>
    <cellStyle name="Звезды 2 2 3 2 9 2 2" xfId="35512"/>
    <cellStyle name="Звезды 2 2 3 2 9 3" xfId="32759"/>
    <cellStyle name="Звезды 2 2 3 3" xfId="1969"/>
    <cellStyle name="Звезды 2 2 3 3 2" xfId="2504"/>
    <cellStyle name="Звезды 2 2 3 3 2 2" xfId="7101"/>
    <cellStyle name="Звезды 2 2 3 3 2 2 2" xfId="14275"/>
    <cellStyle name="Звезды 2 2 3 3 2 2 2 2" xfId="34547"/>
    <cellStyle name="Звезды 2 2 3 3 2 2 3" xfId="30996"/>
    <cellStyle name="Звезды 2 2 3 3 2 3" xfId="9283"/>
    <cellStyle name="Звезды 2 2 3 3 2 3 2" xfId="32085"/>
    <cellStyle name="Звезды 2 2 3 3 3" xfId="5089"/>
    <cellStyle name="Звезды 2 2 3 3 3 2" xfId="29691"/>
    <cellStyle name="Звезды 2 2 3 3 4" xfId="6566"/>
    <cellStyle name="Звезды 2 2 3 3 4 2" xfId="13744"/>
    <cellStyle name="Звезды 2 2 3 3 4 2 2" xfId="34188"/>
    <cellStyle name="Звезды 2 2 3 3 4 3" xfId="30637"/>
    <cellStyle name="Звезды 2 2 3 3 5" xfId="8749"/>
    <cellStyle name="Звезды 2 2 3 3 5 2" xfId="31726"/>
    <cellStyle name="Звезды 2 2 3 3 6" xfId="10863"/>
    <cellStyle name="Звезды 2 2 3 3 6 2" xfId="17195"/>
    <cellStyle name="Звезды 2 2 3 3 6 2 2" xfId="35567"/>
    <cellStyle name="Звезды 2 2 3 3 6 3" xfId="32814"/>
    <cellStyle name="Звезды 2 2 3 4" xfId="977"/>
    <cellStyle name="Звезды 2 2 3 4 2" xfId="4761"/>
    <cellStyle name="Звезды 2 2 3 4 2 2" xfId="29417"/>
    <cellStyle name="Звезды 2 2 3 4 3" xfId="6016"/>
    <cellStyle name="Звезды 2 2 3 4 3 2" xfId="13277"/>
    <cellStyle name="Звезды 2 2 3 4 3 2 2" xfId="33839"/>
    <cellStyle name="Звезды 2 2 3 4 3 3" xfId="30251"/>
    <cellStyle name="Звезды 2 2 3 4 4" xfId="5857"/>
    <cellStyle name="Звезды 2 2 3 4 4 2" xfId="30171"/>
    <cellStyle name="Звезды 2 2 3 4 5" xfId="5651"/>
    <cellStyle name="Звезды 2 2 3 4 5 2" xfId="12996"/>
    <cellStyle name="Звезды 2 2 3 4 5 2 2" xfId="33694"/>
    <cellStyle name="Звезды 2 2 3 4 5 3" xfId="30055"/>
    <cellStyle name="Звезды 2 2 3 4 6" xfId="4597"/>
    <cellStyle name="Звезды 2 2 3 4 6 2" xfId="20605"/>
    <cellStyle name="Звезды 2 2 3 4 6 2 2" xfId="36448"/>
    <cellStyle name="Звезды 2 2 3 4 6 3" xfId="29333"/>
    <cellStyle name="Звезды 2 2 3 4 7" xfId="4326"/>
    <cellStyle name="Звезды 2 2 3 4 7 2" xfId="29237"/>
    <cellStyle name="Звезды 2 2 3 5" xfId="2302"/>
    <cellStyle name="Звезды 2 2 3 5 2" xfId="6899"/>
    <cellStyle name="Звезды 2 2 3 5 2 2" xfId="14073"/>
    <cellStyle name="Звезды 2 2 3 5 2 2 2" xfId="34382"/>
    <cellStyle name="Звезды 2 2 3 5 2 3" xfId="30831"/>
    <cellStyle name="Звезды 2 2 3 5 3" xfId="9082"/>
    <cellStyle name="Звезды 2 2 3 5 3 2" xfId="31920"/>
    <cellStyle name="Звезды 2 2 3 6" xfId="4885"/>
    <cellStyle name="Звезды 2 2 3 6 2" xfId="29521"/>
    <cellStyle name="Звезды 2 2 3 7" xfId="6306"/>
    <cellStyle name="Звезды 2 2 3 7 2" xfId="13538"/>
    <cellStyle name="Звезды 2 2 3 7 2 2" xfId="34008"/>
    <cellStyle name="Звезды 2 2 3 7 3" xfId="30441"/>
    <cellStyle name="Звезды 2 2 3 8" xfId="8575"/>
    <cellStyle name="Звезды 2 2 3 8 2" xfId="31559"/>
    <cellStyle name="Звезды 2 2 3 9" xfId="6406"/>
    <cellStyle name="Звезды 2 2 3 9 2" xfId="13620"/>
    <cellStyle name="Звезды 2 2 3 9 2 2" xfId="34073"/>
    <cellStyle name="Звезды 2 2 3 9 3" xfId="30517"/>
    <cellStyle name="Звезды 2 2 30" xfId="40311"/>
    <cellStyle name="Звезды 2 2 31" xfId="40392"/>
    <cellStyle name="Звезды 2 2 32" xfId="40451"/>
    <cellStyle name="Звезды 2 2 33" xfId="40492"/>
    <cellStyle name="Звезды 2 2 4" xfId="1763"/>
    <cellStyle name="Звезды 2 2 4 10" xfId="4005"/>
    <cellStyle name="Звезды 2 2 4 10 2" xfId="29125"/>
    <cellStyle name="Звезды 2 2 4 2" xfId="918"/>
    <cellStyle name="Звезды 2 2 4 2 2" xfId="3395"/>
    <cellStyle name="Звезды 2 2 4 2 2 2" xfId="10150"/>
    <cellStyle name="Звезды 2 2 4 2 2 2 2" xfId="32405"/>
    <cellStyle name="Звезды 2 2 4 2 2 3" xfId="12080"/>
    <cellStyle name="Звезды 2 2 4 2 2 3 2" xfId="18405"/>
    <cellStyle name="Звезды 2 2 4 2 2 3 2 2" xfId="36069"/>
    <cellStyle name="Звезды 2 2 4 2 2 3 3" xfId="33316"/>
    <cellStyle name="Звезды 2 2 4 2 2 4" xfId="7971"/>
    <cellStyle name="Звезды 2 2 4 2 2 4 2" xfId="21975"/>
    <cellStyle name="Звезды 2 2 4 2 2 4 2 2" xfId="36633"/>
    <cellStyle name="Звезды 2 2 4 2 2 4 3" xfId="31313"/>
    <cellStyle name="Звезды 2 2 4 2 2 5" xfId="15129"/>
    <cellStyle name="Звезды 2 2 4 2 2 5 2" xfId="34861"/>
    <cellStyle name="Звезды 2 2 4 2 2 6" xfId="28828"/>
    <cellStyle name="Звезды 2 2 4 2 3" xfId="3868"/>
    <cellStyle name="Звезды 2 2 4 2 3 2" xfId="10623"/>
    <cellStyle name="Звезды 2 2 4 2 3 2 2" xfId="32606"/>
    <cellStyle name="Звезды 2 2 4 2 3 3" xfId="12553"/>
    <cellStyle name="Звезды 2 2 4 2 3 3 2" xfId="18876"/>
    <cellStyle name="Звезды 2 2 4 2 3 3 2 2" xfId="36270"/>
    <cellStyle name="Звезды 2 2 4 2 3 3 3" xfId="33517"/>
    <cellStyle name="Звезды 2 2 4 2 3 4" xfId="15600"/>
    <cellStyle name="Звезды 2 2 4 2 3 4 2" xfId="35062"/>
    <cellStyle name="Звезды 2 2 4 2 3 5" xfId="29029"/>
    <cellStyle name="Звезды 2 2 4 2 4" xfId="5959"/>
    <cellStyle name="Звезды 2 2 4 2 4 2" xfId="13220"/>
    <cellStyle name="Звезды 2 2 4 2 4 2 2" xfId="33813"/>
    <cellStyle name="Звезды 2 2 4 2 4 3" xfId="30225"/>
    <cellStyle name="Звезды 2 2 4 2 5" xfId="6089"/>
    <cellStyle name="Звезды 2 2 4 2 5 2" xfId="30298"/>
    <cellStyle name="Звезды 2 2 4 2 6" xfId="8684"/>
    <cellStyle name="Звезды 2 2 4 2 6 2" xfId="15776"/>
    <cellStyle name="Звезды 2 2 4 2 6 2 2" xfId="35163"/>
    <cellStyle name="Звезды 2 2 4 2 6 3" xfId="31661"/>
    <cellStyle name="Звезды 2 2 4 2 7" xfId="4739"/>
    <cellStyle name="Звезды 2 2 4 2 7 2" xfId="29397"/>
    <cellStyle name="Звезды 2 2 4 3" xfId="2379"/>
    <cellStyle name="Звезды 2 2 4 3 2" xfId="6976"/>
    <cellStyle name="Звезды 2 2 4 3 2 2" xfId="14150"/>
    <cellStyle name="Звезды 2 2 4 3 2 2 2" xfId="34439"/>
    <cellStyle name="Звезды 2 2 4 3 2 3" xfId="30888"/>
    <cellStyle name="Звезды 2 2 4 3 3" xfId="9159"/>
    <cellStyle name="Звезды 2 2 4 3 3 2" xfId="31977"/>
    <cellStyle name="Звезды 2 2 4 3 4" xfId="11180"/>
    <cellStyle name="Звезды 2 2 4 3 4 2" xfId="17509"/>
    <cellStyle name="Звезды 2 2 4 3 4 2 2" xfId="35728"/>
    <cellStyle name="Звезды 2 2 4 3 4 3" xfId="32975"/>
    <cellStyle name="Звезды 2 2 4 3 5" xfId="5410"/>
    <cellStyle name="Звезды 2 2 4 3 5 2" xfId="29866"/>
    <cellStyle name="Звезды 2 2 4 3 6" xfId="28487"/>
    <cellStyle name="Звезды 2 2 4 4" xfId="2521"/>
    <cellStyle name="Звезды 2 2 4 4 2" xfId="7118"/>
    <cellStyle name="Звезды 2 2 4 4 2 2" xfId="14292"/>
    <cellStyle name="Звезды 2 2 4 4 2 2 2" xfId="34564"/>
    <cellStyle name="Звезды 2 2 4 4 2 3" xfId="31013"/>
    <cellStyle name="Звезды 2 2 4 4 3" xfId="9300"/>
    <cellStyle name="Звезды 2 2 4 4 3 2" xfId="32102"/>
    <cellStyle name="Звезды 2 2 4 4 4" xfId="11260"/>
    <cellStyle name="Звезды 2 2 4 4 4 2" xfId="17589"/>
    <cellStyle name="Звезды 2 2 4 4 4 2 2" xfId="35792"/>
    <cellStyle name="Звезды 2 2 4 4 4 3" xfId="33039"/>
    <cellStyle name="Звезды 2 2 4 4 5" xfId="5517"/>
    <cellStyle name="Звезды 2 2 4 4 5 2" xfId="29944"/>
    <cellStyle name="Звезды 2 2 4 4 6" xfId="28551"/>
    <cellStyle name="Звезды 2 2 4 5" xfId="3132"/>
    <cellStyle name="Звезды 2 2 4 5 2" xfId="7719"/>
    <cellStyle name="Звезды 2 2 4 5 2 2" xfId="14883"/>
    <cellStyle name="Звезды 2 2 4 5 2 2 2" xfId="34750"/>
    <cellStyle name="Звезды 2 2 4 5 2 3" xfId="31202"/>
    <cellStyle name="Звезды 2 2 4 5 3" xfId="9898"/>
    <cellStyle name="Звезды 2 2 4 5 3 2" xfId="32290"/>
    <cellStyle name="Звезды 2 2 4 5 4" xfId="11835"/>
    <cellStyle name="Звезды 2 2 4 5 4 2" xfId="18160"/>
    <cellStyle name="Звезды 2 2 4 5 4 2 2" xfId="35959"/>
    <cellStyle name="Звезды 2 2 4 5 4 3" xfId="33206"/>
    <cellStyle name="Звезды 2 2 4 5 5" xfId="4946"/>
    <cellStyle name="Звезды 2 2 4 5 5 2" xfId="29576"/>
    <cellStyle name="Звезды 2 2 4 5 6" xfId="28718"/>
    <cellStyle name="Звезды 2 2 4 6" xfId="3637"/>
    <cellStyle name="Звезды 2 2 4 6 2" xfId="10392"/>
    <cellStyle name="Звезды 2 2 4 6 2 2" xfId="32510"/>
    <cellStyle name="Звезды 2 2 4 6 3" xfId="12322"/>
    <cellStyle name="Звезды 2 2 4 6 3 2" xfId="18645"/>
    <cellStyle name="Звезды 2 2 4 6 3 2 2" xfId="36174"/>
    <cellStyle name="Звезды 2 2 4 6 3 3" xfId="33421"/>
    <cellStyle name="Звезды 2 2 4 6 4" xfId="8213"/>
    <cellStyle name="Звезды 2 2 4 6 4 2" xfId="22210"/>
    <cellStyle name="Звезды 2 2 4 6 4 2 2" xfId="36738"/>
    <cellStyle name="Звезды 2 2 4 6 4 3" xfId="31418"/>
    <cellStyle name="Звезды 2 2 4 6 5" xfId="15369"/>
    <cellStyle name="Звезды 2 2 4 6 5 2" xfId="34966"/>
    <cellStyle name="Звезды 2 2 4 6 6" xfId="28933"/>
    <cellStyle name="Звезды 2 2 4 7" xfId="6411"/>
    <cellStyle name="Звезды 2 2 4 7 2" xfId="13623"/>
    <cellStyle name="Звезды 2 2 4 7 2 2" xfId="34076"/>
    <cellStyle name="Звезды 2 2 4 7 3" xfId="30522"/>
    <cellStyle name="Звезды 2 2 4 8" xfId="8638"/>
    <cellStyle name="Звезды 2 2 4 8 2" xfId="31618"/>
    <cellStyle name="Звезды 2 2 4 9" xfId="10762"/>
    <cellStyle name="Звезды 2 2 4 9 2" xfId="17094"/>
    <cellStyle name="Звезды 2 2 4 9 2 2" xfId="35466"/>
    <cellStyle name="Звезды 2 2 4 9 3" xfId="32713"/>
    <cellStyle name="Звезды 2 2 5" xfId="1660"/>
    <cellStyle name="Звезды 2 2 5 2" xfId="2357"/>
    <cellStyle name="Звезды 2 2 5 2 2" xfId="6954"/>
    <cellStyle name="Звезды 2 2 5 2 2 2" xfId="14128"/>
    <cellStyle name="Звезды 2 2 5 2 2 2 2" xfId="34419"/>
    <cellStyle name="Звезды 2 2 5 2 2 3" xfId="30868"/>
    <cellStyle name="Звезды 2 2 5 2 3" xfId="9137"/>
    <cellStyle name="Звезды 2 2 5 2 3 2" xfId="31957"/>
    <cellStyle name="Звезды 2 2 5 3" xfId="4924"/>
    <cellStyle name="Звезды 2 2 5 3 2" xfId="29559"/>
    <cellStyle name="Звезды 2 2 5 4" xfId="6365"/>
    <cellStyle name="Звезды 2 2 5 4 2" xfId="13587"/>
    <cellStyle name="Звезды 2 2 5 4 2 2" xfId="34048"/>
    <cellStyle name="Звезды 2 2 5 4 3" xfId="30489"/>
    <cellStyle name="Звезды 2 2 5 5" xfId="8613"/>
    <cellStyle name="Звезды 2 2 5 5 2" xfId="31596"/>
    <cellStyle name="Звезды 2 2 5 6" xfId="10746"/>
    <cellStyle name="Звезды 2 2 5 6 2" xfId="17078"/>
    <cellStyle name="Звезды 2 2 5 6 2 2" xfId="35450"/>
    <cellStyle name="Звезды 2 2 5 6 3" xfId="32697"/>
    <cellStyle name="Звезды 2 2 6" xfId="1184"/>
    <cellStyle name="Звезды 2 2 6 2" xfId="2936"/>
    <cellStyle name="Звезды 2 2 6 2 2" xfId="7523"/>
    <cellStyle name="Звезды 2 2 6 2 2 2" xfId="14690"/>
    <cellStyle name="Звезды 2 2 6 2 2 2 2" xfId="34684"/>
    <cellStyle name="Звезды 2 2 6 2 2 3" xfId="31136"/>
    <cellStyle name="Звезды 2 2 6 2 3" xfId="9703"/>
    <cellStyle name="Звезды 2 2 6 2 3 2" xfId="32224"/>
    <cellStyle name="Звезды 2 2 6 3" xfId="6099"/>
    <cellStyle name="Звезды 2 2 6 3 2" xfId="13348"/>
    <cellStyle name="Звезды 2 2 6 3 2 2" xfId="33881"/>
    <cellStyle name="Звезды 2 2 6 3 3" xfId="30305"/>
    <cellStyle name="Звезды 2 2 6 4" xfId="6122"/>
    <cellStyle name="Звезды 2 2 6 4 2" xfId="30321"/>
    <cellStyle name="Звезды 2 2 6 5" xfId="8595"/>
    <cellStyle name="Звезды 2 2 6 5 2" xfId="15755"/>
    <cellStyle name="Звезды 2 2 6 5 2 2" xfId="35148"/>
    <cellStyle name="Звезды 2 2 6 5 3" xfId="31579"/>
    <cellStyle name="Звезды 2 2 6 6" xfId="4460"/>
    <cellStyle name="Звезды 2 2 6 6 2" xfId="20504"/>
    <cellStyle name="Звезды 2 2 6 6 2 2" xfId="36380"/>
    <cellStyle name="Звезды 2 2 6 6 3" xfId="29265"/>
    <cellStyle name="Звезды 2 2 6 7" xfId="5363"/>
    <cellStyle name="Звезды 2 2 6 7 2" xfId="29838"/>
    <cellStyle name="Звезды 2 2 7" xfId="2168"/>
    <cellStyle name="Звезды 2 2 7 2" xfId="6765"/>
    <cellStyle name="Звезды 2 2 7 2 2" xfId="13941"/>
    <cellStyle name="Звезды 2 2 7 2 2 2" xfId="34301"/>
    <cellStyle name="Звезды 2 2 7 2 3" xfId="30750"/>
    <cellStyle name="Звезды 2 2 7 3" xfId="8948"/>
    <cellStyle name="Звезды 2 2 7 3 2" xfId="31839"/>
    <cellStyle name="Звезды 2 2 8" xfId="5639"/>
    <cellStyle name="Звезды 2 2 8 2" xfId="12989"/>
    <cellStyle name="Звезды 2 2 8 2 2" xfId="33688"/>
    <cellStyle name="Звезды 2 2 8 3" xfId="30044"/>
    <cellStyle name="Звезды 2 2 9" xfId="6409"/>
    <cellStyle name="Звезды 2 2 9 2" xfId="30520"/>
    <cellStyle name="Звезды 2 20" xfId="37632"/>
    <cellStyle name="Звезды 2 21" xfId="37394"/>
    <cellStyle name="Звезды 2 22" xfId="37762"/>
    <cellStyle name="Звезды 2 23" xfId="37521"/>
    <cellStyle name="Звезды 2 24" xfId="38078"/>
    <cellStyle name="Звезды 2 25" xfId="38220"/>
    <cellStyle name="Звезды 2 26" xfId="38361"/>
    <cellStyle name="Звезды 2 27" xfId="38504"/>
    <cellStyle name="Звезды 2 28" xfId="39422"/>
    <cellStyle name="Звезды 2 29" xfId="38790"/>
    <cellStyle name="Звезды 2 3" xfId="1250"/>
    <cellStyle name="Звезды 2 3 10" xfId="37743"/>
    <cellStyle name="Звезды 2 3 11" xfId="37882"/>
    <cellStyle name="Звезды 2 3 12" xfId="38026"/>
    <cellStyle name="Звезды 2 3 13" xfId="38169"/>
    <cellStyle name="Звезды 2 3 14" xfId="38310"/>
    <cellStyle name="Звезды 2 3 15" xfId="38452"/>
    <cellStyle name="Звезды 2 3 16" xfId="38595"/>
    <cellStyle name="Звезды 2 3 17" xfId="38738"/>
    <cellStyle name="Звезды 2 3 18" xfId="38881"/>
    <cellStyle name="Звезды 2 3 19" xfId="39025"/>
    <cellStyle name="Звезды 2 3 2" xfId="1773"/>
    <cellStyle name="Звезды 2 3 2 10" xfId="4130"/>
    <cellStyle name="Звезды 2 3 2 10 2" xfId="29170"/>
    <cellStyle name="Звезды 2 3 2 2" xfId="1411"/>
    <cellStyle name="Звезды 2 3 2 2 2" xfId="3401"/>
    <cellStyle name="Звезды 2 3 2 2 2 2" xfId="10156"/>
    <cellStyle name="Звезды 2 3 2 2 2 2 2" xfId="32411"/>
    <cellStyle name="Звезды 2 3 2 2 2 3" xfId="12086"/>
    <cellStyle name="Звезды 2 3 2 2 2 3 2" xfId="18411"/>
    <cellStyle name="Звезды 2 3 2 2 2 3 2 2" xfId="36075"/>
    <cellStyle name="Звезды 2 3 2 2 2 3 3" xfId="33322"/>
    <cellStyle name="Звезды 2 3 2 2 2 4" xfId="7977"/>
    <cellStyle name="Звезды 2 3 2 2 2 4 2" xfId="21981"/>
    <cellStyle name="Звезды 2 3 2 2 2 4 2 2" xfId="36639"/>
    <cellStyle name="Звезды 2 3 2 2 2 4 3" xfId="31319"/>
    <cellStyle name="Звезды 2 3 2 2 2 5" xfId="15135"/>
    <cellStyle name="Звезды 2 3 2 2 2 5 2" xfId="34867"/>
    <cellStyle name="Звезды 2 3 2 2 2 6" xfId="28834"/>
    <cellStyle name="Звезды 2 3 2 2 3" xfId="3874"/>
    <cellStyle name="Звезды 2 3 2 2 3 2" xfId="10629"/>
    <cellStyle name="Звезды 2 3 2 2 3 2 2" xfId="32612"/>
    <cellStyle name="Звезды 2 3 2 2 3 3" xfId="12559"/>
    <cellStyle name="Звезды 2 3 2 2 3 3 2" xfId="18882"/>
    <cellStyle name="Звезды 2 3 2 2 3 3 2 2" xfId="36276"/>
    <cellStyle name="Звезды 2 3 2 2 3 3 3" xfId="33523"/>
    <cellStyle name="Звезды 2 3 2 2 3 4" xfId="15606"/>
    <cellStyle name="Звезды 2 3 2 2 3 4 2" xfId="35068"/>
    <cellStyle name="Звезды 2 3 2 2 3 5" xfId="29035"/>
    <cellStyle name="Звезды 2 3 2 2 4" xfId="6199"/>
    <cellStyle name="Звезды 2 3 2 2 4 2" xfId="13437"/>
    <cellStyle name="Звезды 2 3 2 2 4 2 2" xfId="33943"/>
    <cellStyle name="Звезды 2 3 2 2 4 3" xfId="30373"/>
    <cellStyle name="Звезды 2 3 2 2 5" xfId="5611"/>
    <cellStyle name="Звезды 2 3 2 2 5 2" xfId="30027"/>
    <cellStyle name="Звезды 2 3 2 2 6" xfId="6397"/>
    <cellStyle name="Звезды 2 3 2 2 6 2" xfId="13611"/>
    <cellStyle name="Звезды 2 3 2 2 6 2 2" xfId="34066"/>
    <cellStyle name="Звезды 2 3 2 2 6 3" xfId="30510"/>
    <cellStyle name="Звезды 2 3 2 2 7" xfId="4831"/>
    <cellStyle name="Звезды 2 3 2 2 7 2" xfId="29474"/>
    <cellStyle name="Звезды 2 3 2 3" xfId="2386"/>
    <cellStyle name="Звезды 2 3 2 3 2" xfId="6983"/>
    <cellStyle name="Звезды 2 3 2 3 2 2" xfId="14157"/>
    <cellStyle name="Звезды 2 3 2 3 2 2 2" xfId="34441"/>
    <cellStyle name="Звезды 2 3 2 3 2 3" xfId="30890"/>
    <cellStyle name="Звезды 2 3 2 3 3" xfId="9166"/>
    <cellStyle name="Звезды 2 3 2 3 3 2" xfId="31979"/>
    <cellStyle name="Звезды 2 3 2 3 4" xfId="11187"/>
    <cellStyle name="Звезды 2 3 2 3 4 2" xfId="17516"/>
    <cellStyle name="Звезды 2 3 2 3 4 2 2" xfId="35730"/>
    <cellStyle name="Звезды 2 3 2 3 4 3" xfId="32977"/>
    <cellStyle name="Звезды 2 3 2 3 5" xfId="5417"/>
    <cellStyle name="Звезды 2 3 2 3 5 2" xfId="29868"/>
    <cellStyle name="Звезды 2 3 2 3 6" xfId="28489"/>
    <cellStyle name="Звезды 2 3 2 4" xfId="2527"/>
    <cellStyle name="Звезды 2 3 2 4 2" xfId="7124"/>
    <cellStyle name="Звезды 2 3 2 4 2 2" xfId="14298"/>
    <cellStyle name="Звезды 2 3 2 4 2 2 2" xfId="34570"/>
    <cellStyle name="Звезды 2 3 2 4 2 3" xfId="31019"/>
    <cellStyle name="Звезды 2 3 2 4 3" xfId="9306"/>
    <cellStyle name="Звезды 2 3 2 4 3 2" xfId="32108"/>
    <cellStyle name="Звезды 2 3 2 4 4" xfId="11266"/>
    <cellStyle name="Звезды 2 3 2 4 4 2" xfId="17595"/>
    <cellStyle name="Звезды 2 3 2 4 4 2 2" xfId="35798"/>
    <cellStyle name="Звезды 2 3 2 4 4 3" xfId="33045"/>
    <cellStyle name="Звезды 2 3 2 4 5" xfId="5523"/>
    <cellStyle name="Звезды 2 3 2 4 5 2" xfId="29950"/>
    <cellStyle name="Звезды 2 3 2 4 6" xfId="28557"/>
    <cellStyle name="Звезды 2 3 2 5" xfId="3138"/>
    <cellStyle name="Звезды 2 3 2 5 2" xfId="7725"/>
    <cellStyle name="Звезды 2 3 2 5 2 2" xfId="14889"/>
    <cellStyle name="Звезды 2 3 2 5 2 2 2" xfId="34756"/>
    <cellStyle name="Звезды 2 3 2 5 2 3" xfId="31208"/>
    <cellStyle name="Звезды 2 3 2 5 3" xfId="9904"/>
    <cellStyle name="Звезды 2 3 2 5 3 2" xfId="32296"/>
    <cellStyle name="Звезды 2 3 2 5 4" xfId="11841"/>
    <cellStyle name="Звезды 2 3 2 5 4 2" xfId="18166"/>
    <cellStyle name="Звезды 2 3 2 5 4 2 2" xfId="35965"/>
    <cellStyle name="Звезды 2 3 2 5 4 3" xfId="33212"/>
    <cellStyle name="Звезды 2 3 2 5 5" xfId="4952"/>
    <cellStyle name="Звезды 2 3 2 5 5 2" xfId="29582"/>
    <cellStyle name="Звезды 2 3 2 5 6" xfId="28724"/>
    <cellStyle name="Звезды 2 3 2 6" xfId="3639"/>
    <cellStyle name="Звезды 2 3 2 6 2" xfId="10394"/>
    <cellStyle name="Звезды 2 3 2 6 2 2" xfId="32512"/>
    <cellStyle name="Звезды 2 3 2 6 3" xfId="12324"/>
    <cellStyle name="Звезды 2 3 2 6 3 2" xfId="18647"/>
    <cellStyle name="Звезды 2 3 2 6 3 2 2" xfId="36176"/>
    <cellStyle name="Звезды 2 3 2 6 3 3" xfId="33423"/>
    <cellStyle name="Звезды 2 3 2 6 4" xfId="8215"/>
    <cellStyle name="Звезды 2 3 2 6 4 2" xfId="22212"/>
    <cellStyle name="Звезды 2 3 2 6 4 2 2" xfId="36740"/>
    <cellStyle name="Звезды 2 3 2 6 4 3" xfId="31420"/>
    <cellStyle name="Звезды 2 3 2 6 5" xfId="15371"/>
    <cellStyle name="Звезды 2 3 2 6 5 2" xfId="34968"/>
    <cellStyle name="Звезды 2 3 2 6 6" xfId="28935"/>
    <cellStyle name="Звезды 2 3 2 7" xfId="6415"/>
    <cellStyle name="Звезды 2 3 2 7 2" xfId="13627"/>
    <cellStyle name="Звезды 2 3 2 7 2 2" xfId="34079"/>
    <cellStyle name="Звезды 2 3 2 7 3" xfId="30525"/>
    <cellStyle name="Звезды 2 3 2 8" xfId="8640"/>
    <cellStyle name="Звезды 2 3 2 8 2" xfId="31620"/>
    <cellStyle name="Звезды 2 3 2 9" xfId="10764"/>
    <cellStyle name="Звезды 2 3 2 9 2" xfId="17096"/>
    <cellStyle name="Звезды 2 3 2 9 2 2" xfId="35468"/>
    <cellStyle name="Звезды 2 3 2 9 3" xfId="32715"/>
    <cellStyle name="Звезды 2 3 20" xfId="39166"/>
    <cellStyle name="Звезды 2 3 21" xfId="39300"/>
    <cellStyle name="Звезды 2 3 22" xfId="39441"/>
    <cellStyle name="Звезды 2 3 23" xfId="39575"/>
    <cellStyle name="Звезды 2 3 24" xfId="39703"/>
    <cellStyle name="Звезды 2 3 25" xfId="39821"/>
    <cellStyle name="Звезды 2 3 26" xfId="39939"/>
    <cellStyle name="Звезды 2 3 27" xfId="40052"/>
    <cellStyle name="Звезды 2 3 28" xfId="40154"/>
    <cellStyle name="Звезды 2 3 29" xfId="40252"/>
    <cellStyle name="Звезды 2 3 3" xfId="1659"/>
    <cellStyle name="Звезды 2 3 3 2" xfId="2356"/>
    <cellStyle name="Звезды 2 3 3 2 2" xfId="6953"/>
    <cellStyle name="Звезды 2 3 3 2 2 2" xfId="14127"/>
    <cellStyle name="Звезды 2 3 3 2 2 2 2" xfId="34418"/>
    <cellStyle name="Звезды 2 3 3 2 2 3" xfId="30867"/>
    <cellStyle name="Звезды 2 3 3 2 3" xfId="9136"/>
    <cellStyle name="Звезды 2 3 3 2 3 2" xfId="31956"/>
    <cellStyle name="Звезды 2 3 3 3" xfId="4923"/>
    <cellStyle name="Звезды 2 3 3 3 2" xfId="29558"/>
    <cellStyle name="Звезды 2 3 3 4" xfId="6364"/>
    <cellStyle name="Звезды 2 3 3 4 2" xfId="13586"/>
    <cellStyle name="Звезды 2 3 3 4 2 2" xfId="34047"/>
    <cellStyle name="Звезды 2 3 3 4 3" xfId="30488"/>
    <cellStyle name="Звезды 2 3 3 5" xfId="8612"/>
    <cellStyle name="Звезды 2 3 3 5 2" xfId="31595"/>
    <cellStyle name="Звезды 2 3 3 6" xfId="10745"/>
    <cellStyle name="Звезды 2 3 3 6 2" xfId="17077"/>
    <cellStyle name="Звезды 2 3 3 6 2 2" xfId="35449"/>
    <cellStyle name="Звезды 2 3 3 6 3" xfId="32696"/>
    <cellStyle name="Звезды 2 3 30" xfId="40344"/>
    <cellStyle name="Звезды 2 3 31" xfId="40415"/>
    <cellStyle name="Звезды 2 3 32" xfId="40471"/>
    <cellStyle name="Звезды 2 3 4" xfId="2178"/>
    <cellStyle name="Звезды 2 3 4 2" xfId="5253"/>
    <cellStyle name="Звезды 2 3 4 2 2" xfId="29789"/>
    <cellStyle name="Звезды 2 3 4 3" xfId="6775"/>
    <cellStyle name="Звезды 2 3 4 3 2" xfId="13951"/>
    <cellStyle name="Звезды 2 3 4 3 2 2" xfId="34304"/>
    <cellStyle name="Звезды 2 3 4 3 3" xfId="30753"/>
    <cellStyle name="Звезды 2 3 4 4" xfId="8958"/>
    <cellStyle name="Звезды 2 3 4 4 2" xfId="31842"/>
    <cellStyle name="Звезды 2 3 4 5" xfId="4466"/>
    <cellStyle name="Звезды 2 3 4 5 2" xfId="20510"/>
    <cellStyle name="Звезды 2 3 4 5 2 2" xfId="36386"/>
    <cellStyle name="Звезды 2 3 4 5 3" xfId="29271"/>
    <cellStyle name="Звезды 2 3 4 6" xfId="4695"/>
    <cellStyle name="Звезды 2 3 4 6 2" xfId="29389"/>
    <cellStyle name="Звезды 2 3 5" xfId="4791"/>
    <cellStyle name="Звезды 2 3 5 2" xfId="29440"/>
    <cellStyle name="Звезды 2 3 6" xfId="6120"/>
    <cellStyle name="Звезды 2 3 6 2" xfId="13365"/>
    <cellStyle name="Звезды 2 3 6 2 2" xfId="33892"/>
    <cellStyle name="Звезды 2 3 6 3" xfId="30320"/>
    <cellStyle name="Звезды 2 3 7" xfId="5806"/>
    <cellStyle name="Звезды 2 3 7 2" xfId="30138"/>
    <cellStyle name="Звезды 2 3 8" xfId="9974"/>
    <cellStyle name="Звезды 2 3 8 2" xfId="16558"/>
    <cellStyle name="Звезды 2 3 8 2 2" xfId="35340"/>
    <cellStyle name="Звезды 2 3 8 3" xfId="32338"/>
    <cellStyle name="Звезды 2 3 9" xfId="37597"/>
    <cellStyle name="Звезды 2 30" xfId="39499"/>
    <cellStyle name="Звезды 2 31" xfId="39077"/>
    <cellStyle name="Звезды 2 32" xfId="39682"/>
    <cellStyle name="Звезды 2 33" xfId="39472"/>
    <cellStyle name="Звезды 2 34" xfId="40064"/>
    <cellStyle name="Звезды 2 35" xfId="39742"/>
    <cellStyle name="Звезды 2 36" xfId="39841"/>
    <cellStyle name="Звезды 2 4" xfId="1311"/>
    <cellStyle name="Звезды 2 4 10" xfId="37636"/>
    <cellStyle name="Звезды 2 4 11" xfId="37778"/>
    <cellStyle name="Звезды 2 4 12" xfId="37654"/>
    <cellStyle name="Звезды 2 4 13" xfId="37940"/>
    <cellStyle name="Звезды 2 4 14" xfId="36920"/>
    <cellStyle name="Звезды 2 4 15" xfId="37009"/>
    <cellStyle name="Звезды 2 4 16" xfId="37020"/>
    <cellStyle name="Звезды 2 4 17" xfId="37855"/>
    <cellStyle name="Звезды 2 4 18" xfId="38009"/>
    <cellStyle name="Звезды 2 4 19" xfId="38048"/>
    <cellStyle name="Звезды 2 4 2" xfId="1780"/>
    <cellStyle name="Звезды 2 4 2 10" xfId="4001"/>
    <cellStyle name="Звезды 2 4 2 10 2" xfId="29121"/>
    <cellStyle name="Звезды 2 4 2 2" xfId="1500"/>
    <cellStyle name="Звезды 2 4 2 2 2" xfId="3407"/>
    <cellStyle name="Звезды 2 4 2 2 2 2" xfId="10162"/>
    <cellStyle name="Звезды 2 4 2 2 2 2 2" xfId="32417"/>
    <cellStyle name="Звезды 2 4 2 2 2 3" xfId="12092"/>
    <cellStyle name="Звезды 2 4 2 2 2 3 2" xfId="18417"/>
    <cellStyle name="Звезды 2 4 2 2 2 3 2 2" xfId="36081"/>
    <cellStyle name="Звезды 2 4 2 2 2 3 3" xfId="33328"/>
    <cellStyle name="Звезды 2 4 2 2 2 4" xfId="7983"/>
    <cellStyle name="Звезды 2 4 2 2 2 4 2" xfId="21987"/>
    <cellStyle name="Звезды 2 4 2 2 2 4 2 2" xfId="36645"/>
    <cellStyle name="Звезды 2 4 2 2 2 4 3" xfId="31325"/>
    <cellStyle name="Звезды 2 4 2 2 2 5" xfId="15141"/>
    <cellStyle name="Звезды 2 4 2 2 2 5 2" xfId="34873"/>
    <cellStyle name="Звезды 2 4 2 2 2 6" xfId="28840"/>
    <cellStyle name="Звезды 2 4 2 2 3" xfId="3880"/>
    <cellStyle name="Звезды 2 4 2 2 3 2" xfId="10635"/>
    <cellStyle name="Звезды 2 4 2 2 3 2 2" xfId="32618"/>
    <cellStyle name="Звезды 2 4 2 2 3 3" xfId="12565"/>
    <cellStyle name="Звезды 2 4 2 2 3 3 2" xfId="18888"/>
    <cellStyle name="Звезды 2 4 2 2 3 3 2 2" xfId="36282"/>
    <cellStyle name="Звезды 2 4 2 2 3 3 3" xfId="33529"/>
    <cellStyle name="Звезды 2 4 2 2 3 4" xfId="15612"/>
    <cellStyle name="Звезды 2 4 2 2 3 4 2" xfId="35074"/>
    <cellStyle name="Звезды 2 4 2 2 3 5" xfId="29041"/>
    <cellStyle name="Звезды 2 4 2 2 4" xfId="6274"/>
    <cellStyle name="Звезды 2 4 2 2 4 2" xfId="13509"/>
    <cellStyle name="Звезды 2 4 2 2 4 2 2" xfId="33988"/>
    <cellStyle name="Звезды 2 4 2 2 4 3" xfId="30419"/>
    <cellStyle name="Звезды 2 4 2 2 5" xfId="8547"/>
    <cellStyle name="Звезды 2 4 2 2 5 2" xfId="31539"/>
    <cellStyle name="Звезды 2 4 2 2 6" xfId="6403"/>
    <cellStyle name="Звезды 2 4 2 2 6 2" xfId="13617"/>
    <cellStyle name="Звезды 2 4 2 2 6 2 2" xfId="34071"/>
    <cellStyle name="Звезды 2 4 2 2 6 3" xfId="30515"/>
    <cellStyle name="Звезды 2 4 2 2 7" xfId="4871"/>
    <cellStyle name="Звезды 2 4 2 2 7 2" xfId="29509"/>
    <cellStyle name="Звезды 2 4 2 3" xfId="2393"/>
    <cellStyle name="Звезды 2 4 2 3 2" xfId="6990"/>
    <cellStyle name="Звезды 2 4 2 3 2 2" xfId="14164"/>
    <cellStyle name="Звезды 2 4 2 3 2 2 2" xfId="34444"/>
    <cellStyle name="Звезды 2 4 2 3 2 3" xfId="30893"/>
    <cellStyle name="Звезды 2 4 2 3 3" xfId="9173"/>
    <cellStyle name="Звезды 2 4 2 3 3 2" xfId="31982"/>
    <cellStyle name="Звезды 2 4 2 3 4" xfId="11193"/>
    <cellStyle name="Звезды 2 4 2 3 4 2" xfId="17522"/>
    <cellStyle name="Звезды 2 4 2 3 4 2 2" xfId="35732"/>
    <cellStyle name="Звезды 2 4 2 3 4 3" xfId="32979"/>
    <cellStyle name="Звезды 2 4 2 3 5" xfId="5424"/>
    <cellStyle name="Звезды 2 4 2 3 5 2" xfId="29870"/>
    <cellStyle name="Звезды 2 4 2 3 6" xfId="28491"/>
    <cellStyle name="Звезды 2 4 2 4" xfId="2533"/>
    <cellStyle name="Звезды 2 4 2 4 2" xfId="7130"/>
    <cellStyle name="Звезды 2 4 2 4 2 2" xfId="14304"/>
    <cellStyle name="Звезды 2 4 2 4 2 2 2" xfId="34576"/>
    <cellStyle name="Звезды 2 4 2 4 2 3" xfId="31025"/>
    <cellStyle name="Звезды 2 4 2 4 3" xfId="9312"/>
    <cellStyle name="Звезды 2 4 2 4 3 2" xfId="32114"/>
    <cellStyle name="Звезды 2 4 2 4 4" xfId="11272"/>
    <cellStyle name="Звезды 2 4 2 4 4 2" xfId="17601"/>
    <cellStyle name="Звезды 2 4 2 4 4 2 2" xfId="35804"/>
    <cellStyle name="Звезды 2 4 2 4 4 3" xfId="33051"/>
    <cellStyle name="Звезды 2 4 2 4 5" xfId="5529"/>
    <cellStyle name="Звезды 2 4 2 4 5 2" xfId="29956"/>
    <cellStyle name="Звезды 2 4 2 4 6" xfId="28563"/>
    <cellStyle name="Звезды 2 4 2 5" xfId="3144"/>
    <cellStyle name="Звезды 2 4 2 5 2" xfId="7731"/>
    <cellStyle name="Звезды 2 4 2 5 2 2" xfId="14895"/>
    <cellStyle name="Звезды 2 4 2 5 2 2 2" xfId="34762"/>
    <cellStyle name="Звезды 2 4 2 5 2 3" xfId="31214"/>
    <cellStyle name="Звезды 2 4 2 5 3" xfId="9910"/>
    <cellStyle name="Звезды 2 4 2 5 3 2" xfId="32302"/>
    <cellStyle name="Звезды 2 4 2 5 4" xfId="11847"/>
    <cellStyle name="Звезды 2 4 2 5 4 2" xfId="18172"/>
    <cellStyle name="Звезды 2 4 2 5 4 2 2" xfId="35971"/>
    <cellStyle name="Звезды 2 4 2 5 4 3" xfId="33218"/>
    <cellStyle name="Звезды 2 4 2 5 5" xfId="4959"/>
    <cellStyle name="Звезды 2 4 2 5 5 2" xfId="29589"/>
    <cellStyle name="Звезды 2 4 2 5 6" xfId="28730"/>
    <cellStyle name="Звезды 2 4 2 6" xfId="3641"/>
    <cellStyle name="Звезды 2 4 2 6 2" xfId="10396"/>
    <cellStyle name="Звезды 2 4 2 6 2 2" xfId="32514"/>
    <cellStyle name="Звезды 2 4 2 6 3" xfId="12326"/>
    <cellStyle name="Звезды 2 4 2 6 3 2" xfId="18649"/>
    <cellStyle name="Звезды 2 4 2 6 3 2 2" xfId="36178"/>
    <cellStyle name="Звезды 2 4 2 6 3 3" xfId="33425"/>
    <cellStyle name="Звезды 2 4 2 6 4" xfId="8217"/>
    <cellStyle name="Звезды 2 4 2 6 4 2" xfId="22214"/>
    <cellStyle name="Звезды 2 4 2 6 4 2 2" xfId="36742"/>
    <cellStyle name="Звезды 2 4 2 6 4 3" xfId="31422"/>
    <cellStyle name="Звезды 2 4 2 6 5" xfId="15373"/>
    <cellStyle name="Звезды 2 4 2 6 5 2" xfId="34970"/>
    <cellStyle name="Звезды 2 4 2 6 6" xfId="28937"/>
    <cellStyle name="Звезды 2 4 2 7" xfId="6418"/>
    <cellStyle name="Звезды 2 4 2 7 2" xfId="13630"/>
    <cellStyle name="Звезды 2 4 2 7 2 2" xfId="34082"/>
    <cellStyle name="Звезды 2 4 2 7 3" xfId="30528"/>
    <cellStyle name="Звезды 2 4 2 8" xfId="8643"/>
    <cellStyle name="Звезды 2 4 2 8 2" xfId="31623"/>
    <cellStyle name="Звезды 2 4 2 9" xfId="10767"/>
    <cellStyle name="Звезды 2 4 2 9 2" xfId="17099"/>
    <cellStyle name="Звезды 2 4 2 9 2 2" xfId="35471"/>
    <cellStyle name="Звезды 2 4 2 9 3" xfId="32718"/>
    <cellStyle name="Звезды 2 4 20" xfId="38190"/>
    <cellStyle name="Звезды 2 4 21" xfId="38332"/>
    <cellStyle name="Звезды 2 4 22" xfId="38474"/>
    <cellStyle name="Звезды 2 4 23" xfId="38616"/>
    <cellStyle name="Звезды 2 4 24" xfId="39469"/>
    <cellStyle name="Звезды 2 4 25" xfId="39365"/>
    <cellStyle name="Звезды 2 4 26" xfId="38032"/>
    <cellStyle name="Звезды 2 4 27" xfId="39632"/>
    <cellStyle name="Звезды 2 4 28" xfId="40029"/>
    <cellStyle name="Звезды 2 4 29" xfId="40088"/>
    <cellStyle name="Звезды 2 4 3" xfId="1933"/>
    <cellStyle name="Звезды 2 4 3 2" xfId="2468"/>
    <cellStyle name="Звезды 2 4 3 2 2" xfId="7065"/>
    <cellStyle name="Звезды 2 4 3 2 2 2" xfId="14239"/>
    <cellStyle name="Звезды 2 4 3 2 2 2 2" xfId="34511"/>
    <cellStyle name="Звезды 2 4 3 2 2 3" xfId="30960"/>
    <cellStyle name="Звезды 2 4 3 2 3" xfId="9247"/>
    <cellStyle name="Звезды 2 4 3 2 3 2" xfId="32049"/>
    <cellStyle name="Звезды 2 4 3 3" xfId="5053"/>
    <cellStyle name="Звезды 2 4 3 3 2" xfId="29655"/>
    <cellStyle name="Звезды 2 4 3 4" xfId="6530"/>
    <cellStyle name="Звезды 2 4 3 4 2" xfId="13708"/>
    <cellStyle name="Звезды 2 4 3 4 2 2" xfId="34152"/>
    <cellStyle name="Звезды 2 4 3 4 3" xfId="30601"/>
    <cellStyle name="Звезды 2 4 3 5" xfId="8713"/>
    <cellStyle name="Звезды 2 4 3 5 2" xfId="31690"/>
    <cellStyle name="Звезды 2 4 3 6" xfId="10827"/>
    <cellStyle name="Звезды 2 4 3 6 2" xfId="17159"/>
    <cellStyle name="Звезды 2 4 3 6 2 2" xfId="35531"/>
    <cellStyle name="Звезды 2 4 3 6 3" xfId="32778"/>
    <cellStyle name="Звезды 2 4 30" xfId="39592"/>
    <cellStyle name="Звезды 2 4 31" xfId="40263"/>
    <cellStyle name="Звезды 2 4 32" xfId="39504"/>
    <cellStyle name="Звезды 2 4 4" xfId="2192"/>
    <cellStyle name="Звезды 2 4 4 2" xfId="5267"/>
    <cellStyle name="Звезды 2 4 4 2 2" xfId="29793"/>
    <cellStyle name="Звезды 2 4 4 3" xfId="6789"/>
    <cellStyle name="Звезды 2 4 4 3 2" xfId="13964"/>
    <cellStyle name="Звезды 2 4 4 3 2 2" xfId="34309"/>
    <cellStyle name="Звезды 2 4 4 3 3" xfId="30758"/>
    <cellStyle name="Звезды 2 4 4 4" xfId="8972"/>
    <cellStyle name="Звезды 2 4 4 4 2" xfId="31847"/>
    <cellStyle name="Звезды 2 4 4 5" xfId="4472"/>
    <cellStyle name="Звезды 2 4 4 5 2" xfId="20516"/>
    <cellStyle name="Звезды 2 4 4 5 2 2" xfId="36392"/>
    <cellStyle name="Звезды 2 4 4 5 3" xfId="29277"/>
    <cellStyle name="Звезды 2 4 4 6" xfId="5364"/>
    <cellStyle name="Звезды 2 4 4 6 2" xfId="29839"/>
    <cellStyle name="Звезды 2 4 5" xfId="4793"/>
    <cellStyle name="Звезды 2 4 5 2" xfId="29442"/>
    <cellStyle name="Звезды 2 4 6" xfId="6133"/>
    <cellStyle name="Звезды 2 4 6 2" xfId="13375"/>
    <cellStyle name="Звезды 2 4 6 2 2" xfId="33900"/>
    <cellStyle name="Звезды 2 4 6 3" xfId="30331"/>
    <cellStyle name="Звезды 2 4 7" xfId="6053"/>
    <cellStyle name="Звезды 2 4 7 2" xfId="30273"/>
    <cellStyle name="Звезды 2 4 8" xfId="6100"/>
    <cellStyle name="Звезды 2 4 8 2" xfId="13349"/>
    <cellStyle name="Звезды 2 4 8 2 2" xfId="33882"/>
    <cellStyle name="Звезды 2 4 8 3" xfId="30306"/>
    <cellStyle name="Звезды 2 4 9" xfId="37512"/>
    <cellStyle name="Звезды 2 5" xfId="1390"/>
    <cellStyle name="Звезды 2 5 2" xfId="1807"/>
    <cellStyle name="Звезды 2 5 2 10" xfId="4137"/>
    <cellStyle name="Звезды 2 5 2 10 2" xfId="29175"/>
    <cellStyle name="Звезды 2 5 2 2" xfId="1473"/>
    <cellStyle name="Звезды 2 5 2 2 2" xfId="3428"/>
    <cellStyle name="Звезды 2 5 2 2 2 2" xfId="10183"/>
    <cellStyle name="Звезды 2 5 2 2 2 2 2" xfId="32434"/>
    <cellStyle name="Звезды 2 5 2 2 2 3" xfId="12113"/>
    <cellStyle name="Звезды 2 5 2 2 2 3 2" xfId="18438"/>
    <cellStyle name="Звезды 2 5 2 2 2 3 2 2" xfId="36098"/>
    <cellStyle name="Звезды 2 5 2 2 2 3 3" xfId="33345"/>
    <cellStyle name="Звезды 2 5 2 2 2 4" xfId="8004"/>
    <cellStyle name="Звезды 2 5 2 2 2 4 2" xfId="22008"/>
    <cellStyle name="Звезды 2 5 2 2 2 4 2 2" xfId="36662"/>
    <cellStyle name="Звезды 2 5 2 2 2 4 3" xfId="31342"/>
    <cellStyle name="Звезды 2 5 2 2 2 5" xfId="15162"/>
    <cellStyle name="Звезды 2 5 2 2 2 5 2" xfId="34890"/>
    <cellStyle name="Звезды 2 5 2 2 2 6" xfId="28857"/>
    <cellStyle name="Звезды 2 5 2 2 3" xfId="3901"/>
    <cellStyle name="Звезды 2 5 2 2 3 2" xfId="10656"/>
    <cellStyle name="Звезды 2 5 2 2 3 2 2" xfId="32635"/>
    <cellStyle name="Звезды 2 5 2 2 3 3" xfId="12586"/>
    <cellStyle name="Звезды 2 5 2 2 3 3 2" xfId="18909"/>
    <cellStyle name="Звезды 2 5 2 2 3 3 2 2" xfId="36299"/>
    <cellStyle name="Звезды 2 5 2 2 3 3 3" xfId="33546"/>
    <cellStyle name="Звезды 2 5 2 2 3 4" xfId="15633"/>
    <cellStyle name="Звезды 2 5 2 2 3 4 2" xfId="35091"/>
    <cellStyle name="Звезды 2 5 2 2 3 5" xfId="29058"/>
    <cellStyle name="Звезды 2 5 2 2 4" xfId="6252"/>
    <cellStyle name="Звезды 2 5 2 2 4 2" xfId="13488"/>
    <cellStyle name="Звезды 2 5 2 2 4 2 2" xfId="33976"/>
    <cellStyle name="Звезды 2 5 2 2 4 3" xfId="30406"/>
    <cellStyle name="Звезды 2 5 2 2 5" xfId="8521"/>
    <cellStyle name="Звезды 2 5 2 2 5 2" xfId="31526"/>
    <cellStyle name="Звезды 2 5 2 2 6" xfId="6128"/>
    <cellStyle name="Звезды 2 5 2 2 6 2" xfId="13370"/>
    <cellStyle name="Звезды 2 5 2 2 6 2 2" xfId="33896"/>
    <cellStyle name="Звезды 2 5 2 2 6 3" xfId="30327"/>
    <cellStyle name="Звезды 2 5 2 2 7" xfId="4860"/>
    <cellStyle name="Звезды 2 5 2 2 7 2" xfId="29498"/>
    <cellStyle name="Звезды 2 5 2 3" xfId="2413"/>
    <cellStyle name="Звезды 2 5 2 3 2" xfId="7010"/>
    <cellStyle name="Звезды 2 5 2 3 2 2" xfId="14184"/>
    <cellStyle name="Звезды 2 5 2 3 2 2 2" xfId="34459"/>
    <cellStyle name="Звезды 2 5 2 3 2 3" xfId="30908"/>
    <cellStyle name="Звезды 2 5 2 3 3" xfId="9193"/>
    <cellStyle name="Звезды 2 5 2 3 3 2" xfId="31997"/>
    <cellStyle name="Звезды 2 5 2 3 4" xfId="11211"/>
    <cellStyle name="Звезды 2 5 2 3 4 2" xfId="17540"/>
    <cellStyle name="Звезды 2 5 2 3 4 2 2" xfId="35745"/>
    <cellStyle name="Звезды 2 5 2 3 4 3" xfId="32992"/>
    <cellStyle name="Звезды 2 5 2 3 5" xfId="5441"/>
    <cellStyle name="Звезды 2 5 2 3 5 2" xfId="29883"/>
    <cellStyle name="Звезды 2 5 2 3 6" xfId="28504"/>
    <cellStyle name="Звезды 2 5 2 4" xfId="2550"/>
    <cellStyle name="Звезды 2 5 2 4 2" xfId="7147"/>
    <cellStyle name="Звезды 2 5 2 4 2 2" xfId="14321"/>
    <cellStyle name="Звезды 2 5 2 4 2 2 2" xfId="34593"/>
    <cellStyle name="Звезды 2 5 2 4 2 3" xfId="31042"/>
    <cellStyle name="Звезды 2 5 2 4 3" xfId="9329"/>
    <cellStyle name="Звезды 2 5 2 4 3 2" xfId="32131"/>
    <cellStyle name="Звезды 2 5 2 4 4" xfId="11289"/>
    <cellStyle name="Звезды 2 5 2 4 4 2" xfId="17618"/>
    <cellStyle name="Звезды 2 5 2 4 4 2 2" xfId="35821"/>
    <cellStyle name="Звезды 2 5 2 4 4 3" xfId="33068"/>
    <cellStyle name="Звезды 2 5 2 4 5" xfId="5546"/>
    <cellStyle name="Звезды 2 5 2 4 5 2" xfId="29973"/>
    <cellStyle name="Звезды 2 5 2 4 6" xfId="28580"/>
    <cellStyle name="Звезды 2 5 2 5" xfId="3165"/>
    <cellStyle name="Звезды 2 5 2 5 2" xfId="7752"/>
    <cellStyle name="Звезды 2 5 2 5 2 2" xfId="14916"/>
    <cellStyle name="Звезды 2 5 2 5 2 2 2" xfId="34779"/>
    <cellStyle name="Звезды 2 5 2 5 2 3" xfId="31231"/>
    <cellStyle name="Звезды 2 5 2 5 3" xfId="9931"/>
    <cellStyle name="Звезды 2 5 2 5 3 2" xfId="32319"/>
    <cellStyle name="Звезды 2 5 2 5 4" xfId="11868"/>
    <cellStyle name="Звезды 2 5 2 5 4 2" xfId="18193"/>
    <cellStyle name="Звезды 2 5 2 5 4 2 2" xfId="35988"/>
    <cellStyle name="Звезды 2 5 2 5 4 3" xfId="33235"/>
    <cellStyle name="Звезды 2 5 2 5 5" xfId="4981"/>
    <cellStyle name="Звезды 2 5 2 5 5 2" xfId="29608"/>
    <cellStyle name="Звезды 2 5 2 5 6" xfId="28747"/>
    <cellStyle name="Звезды 2 5 2 6" xfId="3658"/>
    <cellStyle name="Звезды 2 5 2 6 2" xfId="10413"/>
    <cellStyle name="Звезды 2 5 2 6 2 2" xfId="32527"/>
    <cellStyle name="Звезды 2 5 2 6 3" xfId="12343"/>
    <cellStyle name="Звезды 2 5 2 6 3 2" xfId="18666"/>
    <cellStyle name="Звезды 2 5 2 6 3 2 2" xfId="36191"/>
    <cellStyle name="Звезды 2 5 2 6 3 3" xfId="33438"/>
    <cellStyle name="Звезды 2 5 2 6 4" xfId="8234"/>
    <cellStyle name="Звезды 2 5 2 6 4 2" xfId="22231"/>
    <cellStyle name="Звезды 2 5 2 6 4 2 2" xfId="36755"/>
    <cellStyle name="Звезды 2 5 2 6 4 3" xfId="31435"/>
    <cellStyle name="Звезды 2 5 2 6 5" xfId="15390"/>
    <cellStyle name="Звезды 2 5 2 6 5 2" xfId="34983"/>
    <cellStyle name="Звезды 2 5 2 6 6" xfId="28950"/>
    <cellStyle name="Звезды 2 5 2 7" xfId="6436"/>
    <cellStyle name="Звезды 2 5 2 7 2" xfId="13645"/>
    <cellStyle name="Звезды 2 5 2 7 2 2" xfId="34097"/>
    <cellStyle name="Звезды 2 5 2 7 3" xfId="30543"/>
    <cellStyle name="Звезды 2 5 2 8" xfId="8658"/>
    <cellStyle name="Звезды 2 5 2 8 2" xfId="31638"/>
    <cellStyle name="Звезды 2 5 2 9" xfId="10782"/>
    <cellStyle name="Звезды 2 5 2 9 2" xfId="17114"/>
    <cellStyle name="Звезды 2 5 2 9 2 2" xfId="35486"/>
    <cellStyle name="Звезды 2 5 2 9 3" xfId="32733"/>
    <cellStyle name="Звезды 2 5 3" xfId="1946"/>
    <cellStyle name="Звезды 2 5 3 2" xfId="2481"/>
    <cellStyle name="Звезды 2 5 3 2 2" xfId="7078"/>
    <cellStyle name="Звезды 2 5 3 2 2 2" xfId="14252"/>
    <cellStyle name="Звезды 2 5 3 2 2 2 2" xfId="34524"/>
    <cellStyle name="Звезды 2 5 3 2 2 3" xfId="30973"/>
    <cellStyle name="Звезды 2 5 3 2 3" xfId="9260"/>
    <cellStyle name="Звезды 2 5 3 2 3 2" xfId="32062"/>
    <cellStyle name="Звезды 2 5 3 3" xfId="5066"/>
    <cellStyle name="Звезды 2 5 3 3 2" xfId="29668"/>
    <cellStyle name="Звезды 2 5 3 4" xfId="6543"/>
    <cellStyle name="Звезды 2 5 3 4 2" xfId="13721"/>
    <cellStyle name="Звезды 2 5 3 4 2 2" xfId="34165"/>
    <cellStyle name="Звезды 2 5 3 4 3" xfId="30614"/>
    <cellStyle name="Звезды 2 5 3 5" xfId="8726"/>
    <cellStyle name="Звезды 2 5 3 5 2" xfId="31703"/>
    <cellStyle name="Звезды 2 5 3 6" xfId="10840"/>
    <cellStyle name="Звезды 2 5 3 6 2" xfId="17172"/>
    <cellStyle name="Звезды 2 5 3 6 2 2" xfId="35544"/>
    <cellStyle name="Звезды 2 5 3 6 3" xfId="32791"/>
    <cellStyle name="Звезды 2 5 4" xfId="1097"/>
    <cellStyle name="Звезды 2 5 4 2" xfId="4784"/>
    <cellStyle name="Звезды 2 5 4 2 2" xfId="29436"/>
    <cellStyle name="Звезды 2 5 4 3" xfId="6072"/>
    <cellStyle name="Звезды 2 5 4 3 2" xfId="13328"/>
    <cellStyle name="Звезды 2 5 4 3 2 2" xfId="33870"/>
    <cellStyle name="Звезды 2 5 4 3 3" xfId="30287"/>
    <cellStyle name="Звезды 2 5 4 4" xfId="6098"/>
    <cellStyle name="Звезды 2 5 4 4 2" xfId="30304"/>
    <cellStyle name="Звезды 2 5 4 5" xfId="5876"/>
    <cellStyle name="Звезды 2 5 4 5 2" xfId="13145"/>
    <cellStyle name="Звезды 2 5 4 5 2 2" xfId="33777"/>
    <cellStyle name="Звезды 2 5 4 5 3" xfId="30184"/>
    <cellStyle name="Звезды 2 5 4 6" xfId="4505"/>
    <cellStyle name="Звезды 2 5 4 6 2" xfId="20541"/>
    <cellStyle name="Звезды 2 5 4 6 2 2" xfId="36411"/>
    <cellStyle name="Звезды 2 5 4 6 3" xfId="29296"/>
    <cellStyle name="Звезды 2 5 4 7" xfId="4681"/>
    <cellStyle name="Звезды 2 5 4 7 2" xfId="29380"/>
    <cellStyle name="Звезды 2 5 5" xfId="2228"/>
    <cellStyle name="Звезды 2 5 5 2" xfId="6825"/>
    <cellStyle name="Звезды 2 5 5 2 2" xfId="13999"/>
    <cellStyle name="Звезды 2 5 5 2 2 2" xfId="34327"/>
    <cellStyle name="Звезды 2 5 5 2 3" xfId="30776"/>
    <cellStyle name="Звезды 2 5 5 3" xfId="9008"/>
    <cellStyle name="Звезды 2 5 5 3 2" xfId="31865"/>
    <cellStyle name="Звезды 2 5 6" xfId="4819"/>
    <cellStyle name="Звезды 2 5 6 2" xfId="29464"/>
    <cellStyle name="Звезды 2 5 7" xfId="6182"/>
    <cellStyle name="Звезды 2 5 7 2" xfId="13421"/>
    <cellStyle name="Звезды 2 5 7 2 2" xfId="33932"/>
    <cellStyle name="Звезды 2 5 7 3" xfId="30362"/>
    <cellStyle name="Звезды 2 5 8" xfId="5821"/>
    <cellStyle name="Звезды 2 5 8 2" xfId="30149"/>
    <cellStyle name="Звезды 2 5 9" xfId="6081"/>
    <cellStyle name="Звезды 2 5 9 2" xfId="13336"/>
    <cellStyle name="Звезды 2 5 9 2 2" xfId="33875"/>
    <cellStyle name="Звезды 2 5 9 3" xfId="30293"/>
    <cellStyle name="Звезды 2 6" xfId="1355"/>
    <cellStyle name="Звезды 2 6 2" xfId="1792"/>
    <cellStyle name="Звезды 2 6 2 10" xfId="3999"/>
    <cellStyle name="Звезды 2 6 2 10 2" xfId="29119"/>
    <cellStyle name="Звезды 2 6 2 2" xfId="1475"/>
    <cellStyle name="Звезды 2 6 2 2 2" xfId="3414"/>
    <cellStyle name="Звезды 2 6 2 2 2 2" xfId="10169"/>
    <cellStyle name="Звезды 2 6 2 2 2 2 2" xfId="32423"/>
    <cellStyle name="Звезды 2 6 2 2 2 3" xfId="12099"/>
    <cellStyle name="Звезды 2 6 2 2 2 3 2" xfId="18424"/>
    <cellStyle name="Звезды 2 6 2 2 2 3 2 2" xfId="36087"/>
    <cellStyle name="Звезды 2 6 2 2 2 3 3" xfId="33334"/>
    <cellStyle name="Звезды 2 6 2 2 2 4" xfId="7990"/>
    <cellStyle name="Звезды 2 6 2 2 2 4 2" xfId="21994"/>
    <cellStyle name="Звезды 2 6 2 2 2 4 2 2" xfId="36651"/>
    <cellStyle name="Звезды 2 6 2 2 2 4 3" xfId="31331"/>
    <cellStyle name="Звезды 2 6 2 2 2 5" xfId="15148"/>
    <cellStyle name="Звезды 2 6 2 2 2 5 2" xfId="34879"/>
    <cellStyle name="Звезды 2 6 2 2 2 6" xfId="28846"/>
    <cellStyle name="Звезды 2 6 2 2 3" xfId="3887"/>
    <cellStyle name="Звезды 2 6 2 2 3 2" xfId="10642"/>
    <cellStyle name="Звезды 2 6 2 2 3 2 2" xfId="32624"/>
    <cellStyle name="Звезды 2 6 2 2 3 3" xfId="12572"/>
    <cellStyle name="Звезды 2 6 2 2 3 3 2" xfId="18895"/>
    <cellStyle name="Звезды 2 6 2 2 3 3 2 2" xfId="36288"/>
    <cellStyle name="Звезды 2 6 2 2 3 3 3" xfId="33535"/>
    <cellStyle name="Звезды 2 6 2 2 3 4" xfId="15619"/>
    <cellStyle name="Звезды 2 6 2 2 3 4 2" xfId="35080"/>
    <cellStyle name="Звезды 2 6 2 2 3 5" xfId="29047"/>
    <cellStyle name="Звезды 2 6 2 2 4" xfId="6254"/>
    <cellStyle name="Звезды 2 6 2 2 4 2" xfId="13490"/>
    <cellStyle name="Звезды 2 6 2 2 4 2 2" xfId="33978"/>
    <cellStyle name="Звезды 2 6 2 2 4 3" xfId="30408"/>
    <cellStyle name="Звезды 2 6 2 2 5" xfId="8523"/>
    <cellStyle name="Звезды 2 6 2 2 5 2" xfId="31528"/>
    <cellStyle name="Звезды 2 6 2 2 6" xfId="6054"/>
    <cellStyle name="Звезды 2 6 2 2 6 2" xfId="13313"/>
    <cellStyle name="Звезды 2 6 2 2 6 2 2" xfId="33860"/>
    <cellStyle name="Звезды 2 6 2 2 6 3" xfId="30274"/>
    <cellStyle name="Звезды 2 6 2 2 7" xfId="4862"/>
    <cellStyle name="Звезды 2 6 2 2 7 2" xfId="29500"/>
    <cellStyle name="Звезды 2 6 2 3" xfId="2401"/>
    <cellStyle name="Звезды 2 6 2 3 2" xfId="6998"/>
    <cellStyle name="Звезды 2 6 2 3 2 2" xfId="14172"/>
    <cellStyle name="Звезды 2 6 2 3 2 2 2" xfId="34447"/>
    <cellStyle name="Звезды 2 6 2 3 2 3" xfId="30896"/>
    <cellStyle name="Звезды 2 6 2 3 3" xfId="9181"/>
    <cellStyle name="Звезды 2 6 2 3 3 2" xfId="31985"/>
    <cellStyle name="Звезды 2 6 2 3 4" xfId="11200"/>
    <cellStyle name="Звезды 2 6 2 3 4 2" xfId="17529"/>
    <cellStyle name="Звезды 2 6 2 3 4 2 2" xfId="35734"/>
    <cellStyle name="Звезды 2 6 2 3 4 3" xfId="32981"/>
    <cellStyle name="Звезды 2 6 2 3 5" xfId="5430"/>
    <cellStyle name="Звезды 2 6 2 3 5 2" xfId="29872"/>
    <cellStyle name="Звезды 2 6 2 3 6" xfId="28493"/>
    <cellStyle name="Звезды 2 6 2 4" xfId="2539"/>
    <cellStyle name="Звезды 2 6 2 4 2" xfId="7136"/>
    <cellStyle name="Звезды 2 6 2 4 2 2" xfId="14310"/>
    <cellStyle name="Звезды 2 6 2 4 2 2 2" xfId="34582"/>
    <cellStyle name="Звезды 2 6 2 4 2 3" xfId="31031"/>
    <cellStyle name="Звезды 2 6 2 4 3" xfId="9318"/>
    <cellStyle name="Звезды 2 6 2 4 3 2" xfId="32120"/>
    <cellStyle name="Звезды 2 6 2 4 4" xfId="11278"/>
    <cellStyle name="Звезды 2 6 2 4 4 2" xfId="17607"/>
    <cellStyle name="Звезды 2 6 2 4 4 2 2" xfId="35810"/>
    <cellStyle name="Звезды 2 6 2 4 4 3" xfId="33057"/>
    <cellStyle name="Звезды 2 6 2 4 5" xfId="5535"/>
    <cellStyle name="Звезды 2 6 2 4 5 2" xfId="29962"/>
    <cellStyle name="Звезды 2 6 2 4 6" xfId="28569"/>
    <cellStyle name="Звезды 2 6 2 5" xfId="3151"/>
    <cellStyle name="Звезды 2 6 2 5 2" xfId="7738"/>
    <cellStyle name="Звезды 2 6 2 5 2 2" xfId="14902"/>
    <cellStyle name="Звезды 2 6 2 5 2 2 2" xfId="34768"/>
    <cellStyle name="Звезды 2 6 2 5 2 3" xfId="31220"/>
    <cellStyle name="Звезды 2 6 2 5 3" xfId="9917"/>
    <cellStyle name="Звезды 2 6 2 5 3 2" xfId="32308"/>
    <cellStyle name="Звезды 2 6 2 5 4" xfId="11854"/>
    <cellStyle name="Звезды 2 6 2 5 4 2" xfId="18179"/>
    <cellStyle name="Звезды 2 6 2 5 4 2 2" xfId="35977"/>
    <cellStyle name="Звезды 2 6 2 5 4 3" xfId="33224"/>
    <cellStyle name="Звезды 2 6 2 5 5" xfId="4969"/>
    <cellStyle name="Звезды 2 6 2 5 5 2" xfId="29596"/>
    <cellStyle name="Звезды 2 6 2 5 6" xfId="28736"/>
    <cellStyle name="Звезды 2 6 2 6" xfId="3644"/>
    <cellStyle name="Звезды 2 6 2 6 2" xfId="10399"/>
    <cellStyle name="Звезды 2 6 2 6 2 2" xfId="32516"/>
    <cellStyle name="Звезды 2 6 2 6 3" xfId="12329"/>
    <cellStyle name="Звезды 2 6 2 6 3 2" xfId="18652"/>
    <cellStyle name="Звезды 2 6 2 6 3 2 2" xfId="36180"/>
    <cellStyle name="Звезды 2 6 2 6 3 3" xfId="33427"/>
    <cellStyle name="Звезды 2 6 2 6 4" xfId="8220"/>
    <cellStyle name="Звезды 2 6 2 6 4 2" xfId="22217"/>
    <cellStyle name="Звезды 2 6 2 6 4 2 2" xfId="36744"/>
    <cellStyle name="Звезды 2 6 2 6 4 3" xfId="31424"/>
    <cellStyle name="Звезды 2 6 2 6 5" xfId="15376"/>
    <cellStyle name="Звезды 2 6 2 6 5 2" xfId="34972"/>
    <cellStyle name="Звезды 2 6 2 6 6" xfId="28939"/>
    <cellStyle name="Звезды 2 6 2 7" xfId="6424"/>
    <cellStyle name="Звезды 2 6 2 7 2" xfId="13633"/>
    <cellStyle name="Звезды 2 6 2 7 2 2" xfId="34085"/>
    <cellStyle name="Звезды 2 6 2 7 3" xfId="30531"/>
    <cellStyle name="Звезды 2 6 2 8" xfId="8646"/>
    <cellStyle name="Звезды 2 6 2 8 2" xfId="31626"/>
    <cellStyle name="Звезды 2 6 2 9" xfId="10770"/>
    <cellStyle name="Звезды 2 6 2 9 2" xfId="17102"/>
    <cellStyle name="Звезды 2 6 2 9 2 2" xfId="35474"/>
    <cellStyle name="Звезды 2 6 2 9 3" xfId="32721"/>
    <cellStyle name="Звезды 2 6 3" xfId="1935"/>
    <cellStyle name="Звезды 2 6 3 2" xfId="2470"/>
    <cellStyle name="Звезды 2 6 3 2 2" xfId="7067"/>
    <cellStyle name="Звезды 2 6 3 2 2 2" xfId="14241"/>
    <cellStyle name="Звезды 2 6 3 2 2 2 2" xfId="34513"/>
    <cellStyle name="Звезды 2 6 3 2 2 3" xfId="30962"/>
    <cellStyle name="Звезды 2 6 3 2 3" xfId="9249"/>
    <cellStyle name="Звезды 2 6 3 2 3 2" xfId="32051"/>
    <cellStyle name="Звезды 2 6 3 3" xfId="5055"/>
    <cellStyle name="Звезды 2 6 3 3 2" xfId="29657"/>
    <cellStyle name="Звезды 2 6 3 4" xfId="6532"/>
    <cellStyle name="Звезды 2 6 3 4 2" xfId="13710"/>
    <cellStyle name="Звезды 2 6 3 4 2 2" xfId="34154"/>
    <cellStyle name="Звезды 2 6 3 4 3" xfId="30603"/>
    <cellStyle name="Звезды 2 6 3 5" xfId="8715"/>
    <cellStyle name="Звезды 2 6 3 5 2" xfId="31692"/>
    <cellStyle name="Звезды 2 6 3 6" xfId="10829"/>
    <cellStyle name="Звезды 2 6 3 6 2" xfId="17161"/>
    <cellStyle name="Звезды 2 6 3 6 2 2" xfId="35533"/>
    <cellStyle name="Звезды 2 6 3 6 3" xfId="32780"/>
    <cellStyle name="Звезды 2 6 4" xfId="1408"/>
    <cellStyle name="Звезды 2 6 4 2" xfId="4830"/>
    <cellStyle name="Звезды 2 6 4 2 2" xfId="29473"/>
    <cellStyle name="Звезды 2 6 4 3" xfId="6196"/>
    <cellStyle name="Звезды 2 6 4 3 2" xfId="13434"/>
    <cellStyle name="Звезды 2 6 4 3 2 2" xfId="33942"/>
    <cellStyle name="Звезды 2 6 4 3 3" xfId="30372"/>
    <cellStyle name="Звезды 2 6 4 4" xfId="5610"/>
    <cellStyle name="Звезды 2 6 4 4 2" xfId="30026"/>
    <cellStyle name="Звезды 2 6 4 5" xfId="5672"/>
    <cellStyle name="Звезды 2 6 4 5 2" xfId="13014"/>
    <cellStyle name="Звезды 2 6 4 5 2 2" xfId="33708"/>
    <cellStyle name="Звезды 2 6 4 5 3" xfId="30071"/>
    <cellStyle name="Звезды 2 6 4 6" xfId="4487"/>
    <cellStyle name="Звезды 2 6 4 6 2" xfId="20524"/>
    <cellStyle name="Звезды 2 6 4 6 2 2" xfId="36398"/>
    <cellStyle name="Звезды 2 6 4 6 3" xfId="29283"/>
    <cellStyle name="Звезды 2 6 4 7" xfId="5143"/>
    <cellStyle name="Звезды 2 6 4 7 2" xfId="29744"/>
    <cellStyle name="Звезды 2 6 5" xfId="2201"/>
    <cellStyle name="Звезды 2 6 5 2" xfId="6798"/>
    <cellStyle name="Звезды 2 6 5 2 2" xfId="13973"/>
    <cellStyle name="Звезды 2 6 5 2 2 2" xfId="34312"/>
    <cellStyle name="Звезды 2 6 5 2 3" xfId="30761"/>
    <cellStyle name="Звезды 2 6 5 3" xfId="8981"/>
    <cellStyle name="Звезды 2 6 5 3 2" xfId="31850"/>
    <cellStyle name="Звезды 2 6 6" xfId="4802"/>
    <cellStyle name="Звезды 2 6 6 2" xfId="29448"/>
    <cellStyle name="Звезды 2 6 7" xfId="6149"/>
    <cellStyle name="Звезды 2 6 7 2" xfId="13389"/>
    <cellStyle name="Звезды 2 6 7 2 2" xfId="33913"/>
    <cellStyle name="Звезды 2 6 7 3" xfId="30343"/>
    <cellStyle name="Звезды 2 6 8" xfId="5808"/>
    <cellStyle name="Звезды 2 6 8 2" xfId="30140"/>
    <cellStyle name="Звезды 2 6 9" xfId="5628"/>
    <cellStyle name="Звезды 2 6 9 2" xfId="12980"/>
    <cellStyle name="Звезды 2 6 9 2 2" xfId="33684"/>
    <cellStyle name="Звезды 2 6 9 3" xfId="30038"/>
    <cellStyle name="Звезды 2 7" xfId="1644"/>
    <cellStyle name="Звезды 2 7 10" xfId="4036"/>
    <cellStyle name="Звезды 2 7 10 2" xfId="29132"/>
    <cellStyle name="Звезды 2 7 2" xfId="948"/>
    <cellStyle name="Звезды 2 7 2 2" xfId="3326"/>
    <cellStyle name="Звезды 2 7 2 2 2" xfId="10081"/>
    <cellStyle name="Звезды 2 7 2 2 2 2" xfId="32385"/>
    <cellStyle name="Звезды 2 7 2 2 3" xfId="12011"/>
    <cellStyle name="Звезды 2 7 2 2 3 2" xfId="18336"/>
    <cellStyle name="Звезды 2 7 2 2 3 2 2" xfId="36049"/>
    <cellStyle name="Звезды 2 7 2 2 3 3" xfId="33296"/>
    <cellStyle name="Звезды 2 7 2 2 4" xfId="7902"/>
    <cellStyle name="Звезды 2 7 2 2 4 2" xfId="21906"/>
    <cellStyle name="Звезды 2 7 2 2 4 2 2" xfId="36613"/>
    <cellStyle name="Звезды 2 7 2 2 4 3" xfId="31293"/>
    <cellStyle name="Звезды 2 7 2 2 5" xfId="15060"/>
    <cellStyle name="Звезды 2 7 2 2 5 2" xfId="34841"/>
    <cellStyle name="Звезды 2 7 2 2 6" xfId="28808"/>
    <cellStyle name="Звезды 2 7 2 3" xfId="3799"/>
    <cellStyle name="Звезды 2 7 2 3 2" xfId="10554"/>
    <cellStyle name="Звезды 2 7 2 3 2 2" xfId="32586"/>
    <cellStyle name="Звезды 2 7 2 3 3" xfId="12484"/>
    <cellStyle name="Звезды 2 7 2 3 3 2" xfId="18807"/>
    <cellStyle name="Звезды 2 7 2 3 3 2 2" xfId="36250"/>
    <cellStyle name="Звезды 2 7 2 3 3 3" xfId="33497"/>
    <cellStyle name="Звезды 2 7 2 3 4" xfId="15531"/>
    <cellStyle name="Звезды 2 7 2 3 4 2" xfId="35042"/>
    <cellStyle name="Звезды 2 7 2 3 5" xfId="29009"/>
    <cellStyle name="Звезды 2 7 2 4" xfId="5989"/>
    <cellStyle name="Звезды 2 7 2 4 2" xfId="13250"/>
    <cellStyle name="Звезды 2 7 2 4 2 2" xfId="33824"/>
    <cellStyle name="Звезды 2 7 2 4 3" xfId="30236"/>
    <cellStyle name="Звезды 2 7 2 5" xfId="5913"/>
    <cellStyle name="Звезды 2 7 2 5 2" xfId="30205"/>
    <cellStyle name="Звезды 2 7 2 6" xfId="5925"/>
    <cellStyle name="Звезды 2 7 2 6 2" xfId="13187"/>
    <cellStyle name="Звезды 2 7 2 6 2 2" xfId="33797"/>
    <cellStyle name="Звезды 2 7 2 6 3" xfId="30209"/>
    <cellStyle name="Звезды 2 7 2 7" xfId="4749"/>
    <cellStyle name="Звезды 2 7 2 7 2" xfId="29406"/>
    <cellStyle name="Звезды 2 7 3" xfId="2347"/>
    <cellStyle name="Звезды 2 7 3 2" xfId="6944"/>
    <cellStyle name="Звезды 2 7 3 2 2" xfId="14118"/>
    <cellStyle name="Звезды 2 7 3 2 2 2" xfId="34415"/>
    <cellStyle name="Звезды 2 7 3 2 3" xfId="30864"/>
    <cellStyle name="Звезды 2 7 3 3" xfId="9127"/>
    <cellStyle name="Звезды 2 7 3 3 2" xfId="31953"/>
    <cellStyle name="Звезды 2 7 3 4" xfId="11155"/>
    <cellStyle name="Звезды 2 7 3 4 2" xfId="17484"/>
    <cellStyle name="Звезды 2 7 3 4 2 2" xfId="35711"/>
    <cellStyle name="Звезды 2 7 3 4 3" xfId="32958"/>
    <cellStyle name="Звезды 2 7 3 5" xfId="5383"/>
    <cellStyle name="Звезды 2 7 3 5 2" xfId="29848"/>
    <cellStyle name="Звезды 2 7 3 6" xfId="28470"/>
    <cellStyle name="Звезды 2 7 4" xfId="2148"/>
    <cellStyle name="Звезды 2 7 4 2" xfId="6745"/>
    <cellStyle name="Звезды 2 7 4 2 2" xfId="13921"/>
    <cellStyle name="Звезды 2 7 4 2 2 2" xfId="34291"/>
    <cellStyle name="Звезды 2 7 4 2 3" xfId="30740"/>
    <cellStyle name="Звезды 2 7 4 3" xfId="8928"/>
    <cellStyle name="Звезды 2 7 4 3 2" xfId="31829"/>
    <cellStyle name="Звезды 2 7 4 4" xfId="11032"/>
    <cellStyle name="Звезды 2 7 4 4 2" xfId="17362"/>
    <cellStyle name="Звезды 2 7 4 4 2 2" xfId="35661"/>
    <cellStyle name="Звезды 2 7 4 4 3" xfId="32908"/>
    <cellStyle name="Звезды 2 7 4 5" xfId="5226"/>
    <cellStyle name="Звезды 2 7 4 5 2" xfId="29780"/>
    <cellStyle name="Звезды 2 7 4 6" xfId="28422"/>
    <cellStyle name="Звезды 2 7 5" xfId="3061"/>
    <cellStyle name="Звезды 2 7 5 2" xfId="7648"/>
    <cellStyle name="Звезды 2 7 5 2 2" xfId="14813"/>
    <cellStyle name="Звезды 2 7 5 2 2 2" xfId="34730"/>
    <cellStyle name="Звезды 2 7 5 2 3" xfId="31182"/>
    <cellStyle name="Звезды 2 7 5 3" xfId="9827"/>
    <cellStyle name="Звезды 2 7 5 3 2" xfId="32270"/>
    <cellStyle name="Звезды 2 7 5 4" xfId="11764"/>
    <cellStyle name="Звезды 2 7 5 4 2" xfId="18090"/>
    <cellStyle name="Звезды 2 7 5 4 2 2" xfId="35939"/>
    <cellStyle name="Звезды 2 7 5 4 3" xfId="33186"/>
    <cellStyle name="Звезды 2 7 5 5" xfId="4914"/>
    <cellStyle name="Звезды 2 7 5 5 2" xfId="29550"/>
    <cellStyle name="Звезды 2 7 5 6" xfId="28698"/>
    <cellStyle name="Звезды 2 7 6" xfId="3576"/>
    <cellStyle name="Звезды 2 7 6 2" xfId="10331"/>
    <cellStyle name="Звезды 2 7 6 2 2" xfId="32497"/>
    <cellStyle name="Звезды 2 7 6 3" xfId="12261"/>
    <cellStyle name="Звезды 2 7 6 3 2" xfId="18584"/>
    <cellStyle name="Звезды 2 7 6 3 2 2" xfId="36161"/>
    <cellStyle name="Звезды 2 7 6 3 3" xfId="33408"/>
    <cellStyle name="Звезды 2 7 6 4" xfId="8152"/>
    <cellStyle name="Звезды 2 7 6 4 2" xfId="22149"/>
    <cellStyle name="Звезды 2 7 6 4 2 2" xfId="36725"/>
    <cellStyle name="Звезды 2 7 6 4 3" xfId="31405"/>
    <cellStyle name="Звезды 2 7 6 5" xfId="15308"/>
    <cellStyle name="Звезды 2 7 6 5 2" xfId="34953"/>
    <cellStyle name="Звезды 2 7 6 6" xfId="28920"/>
    <cellStyle name="Звезды 2 7 7" xfId="6355"/>
    <cellStyle name="Звезды 2 7 7 2" xfId="13581"/>
    <cellStyle name="Звезды 2 7 7 2 2" xfId="34044"/>
    <cellStyle name="Звезды 2 7 7 3" xfId="30483"/>
    <cellStyle name="Звезды 2 7 8" xfId="8607"/>
    <cellStyle name="Звезды 2 7 8 2" xfId="31591"/>
    <cellStyle name="Звезды 2 7 9" xfId="10742"/>
    <cellStyle name="Звезды 2 7 9 2" xfId="17074"/>
    <cellStyle name="Звезды 2 7 9 2 2" xfId="35446"/>
    <cellStyle name="Звезды 2 7 9 3" xfId="32693"/>
    <cellStyle name="Звезды 2 8" xfId="1928"/>
    <cellStyle name="Звезды 2 8 2" xfId="2463"/>
    <cellStyle name="Звезды 2 8 2 2" xfId="7060"/>
    <cellStyle name="Звезды 2 8 2 2 2" xfId="14234"/>
    <cellStyle name="Звезды 2 8 2 2 2 2" xfId="34506"/>
    <cellStyle name="Звезды 2 8 2 2 3" xfId="30955"/>
    <cellStyle name="Звезды 2 8 2 3" xfId="9242"/>
    <cellStyle name="Звезды 2 8 2 3 2" xfId="32044"/>
    <cellStyle name="Звезды 2 8 3" xfId="5048"/>
    <cellStyle name="Звезды 2 8 3 2" xfId="29650"/>
    <cellStyle name="Звезды 2 8 4" xfId="6525"/>
    <cellStyle name="Звезды 2 8 4 2" xfId="13703"/>
    <cellStyle name="Звезды 2 8 4 2 2" xfId="34147"/>
    <cellStyle name="Звезды 2 8 4 3" xfId="30596"/>
    <cellStyle name="Звезды 2 8 5" xfId="8708"/>
    <cellStyle name="Звезды 2 8 5 2" xfId="31685"/>
    <cellStyle name="Звезды 2 8 6" xfId="10822"/>
    <cellStyle name="Звезды 2 8 6 2" xfId="17154"/>
    <cellStyle name="Звезды 2 8 6 2 2" xfId="35526"/>
    <cellStyle name="Звезды 2 8 6 3" xfId="32773"/>
    <cellStyle name="Звезды 2 9" xfId="972"/>
    <cellStyle name="Звезды 2 9 2" xfId="4758"/>
    <cellStyle name="Звезды 2 9 2 2" xfId="29414"/>
    <cellStyle name="Звезды 2 9 3" xfId="6013"/>
    <cellStyle name="Звезды 2 9 3 2" xfId="13274"/>
    <cellStyle name="Звезды 2 9 3 2 2" xfId="33836"/>
    <cellStyle name="Звезды 2 9 3 3" xfId="30248"/>
    <cellStyle name="Звезды 2 9 4" xfId="5727"/>
    <cellStyle name="Звезды 2 9 4 2" xfId="30101"/>
    <cellStyle name="Звезды 2 9 5" xfId="5810"/>
    <cellStyle name="Звезды 2 9 5 2" xfId="13099"/>
    <cellStyle name="Звезды 2 9 5 2 2" xfId="33751"/>
    <cellStyle name="Звезды 2 9 5 3" xfId="30141"/>
    <cellStyle name="Звезды 2 9 6" xfId="4408"/>
    <cellStyle name="Звезды 2 9 6 2" xfId="20452"/>
    <cellStyle name="Звезды 2 9 6 2 2" xfId="36370"/>
    <cellStyle name="Звезды 2 9 6 3" xfId="29255"/>
    <cellStyle name="Звезды 2 9 7" xfId="5322"/>
    <cellStyle name="Звезды 2 9 7 2" xfId="29817"/>
    <cellStyle name="Звезды 20" xfId="37719"/>
    <cellStyle name="Звезды 21" xfId="38092"/>
    <cellStyle name="Звезды 22" xfId="38233"/>
    <cellStyle name="Звезды 23" xfId="38375"/>
    <cellStyle name="Звезды 24" xfId="38518"/>
    <cellStyle name="Звезды 25" xfId="38661"/>
    <cellStyle name="Звезды 26" xfId="38804"/>
    <cellStyle name="Звезды 27" xfId="38646"/>
    <cellStyle name="Звезды 28" xfId="39089"/>
    <cellStyle name="Звезды 29" xfId="39423"/>
    <cellStyle name="Звезды 3" xfId="585"/>
    <cellStyle name="Звезды 3 2" xfId="1538"/>
    <cellStyle name="Звезды 3 2 2" xfId="1913"/>
    <cellStyle name="Звезды 3 2 2 10" xfId="3987"/>
    <cellStyle name="Звезды 3 2 2 10 2" xfId="29113"/>
    <cellStyle name="Звезды 3 2 2 2" xfId="1517"/>
    <cellStyle name="Звезды 3 2 2 2 2" xfId="3484"/>
    <cellStyle name="Звезды 3 2 2 2 2 2" xfId="10239"/>
    <cellStyle name="Звезды 3 2 2 2 2 2 2" xfId="32462"/>
    <cellStyle name="Звезды 3 2 2 2 2 3" xfId="12169"/>
    <cellStyle name="Звезды 3 2 2 2 2 3 2" xfId="18493"/>
    <cellStyle name="Звезды 3 2 2 2 2 3 2 2" xfId="36126"/>
    <cellStyle name="Звезды 3 2 2 2 2 3 3" xfId="33373"/>
    <cellStyle name="Звезды 3 2 2 2 2 4" xfId="8060"/>
    <cellStyle name="Звезды 3 2 2 2 2 4 2" xfId="22063"/>
    <cellStyle name="Звезды 3 2 2 2 2 4 2 2" xfId="36690"/>
    <cellStyle name="Звезды 3 2 2 2 2 4 3" xfId="31370"/>
    <cellStyle name="Звезды 3 2 2 2 2 5" xfId="15217"/>
    <cellStyle name="Звезды 3 2 2 2 2 5 2" xfId="34918"/>
    <cellStyle name="Звезды 3 2 2 2 2 6" xfId="28885"/>
    <cellStyle name="Звезды 3 2 2 2 3" xfId="3957"/>
    <cellStyle name="Звезды 3 2 2 2 3 2" xfId="10712"/>
    <cellStyle name="Звезды 3 2 2 2 3 2 2" xfId="32663"/>
    <cellStyle name="Звезды 3 2 2 2 3 3" xfId="12642"/>
    <cellStyle name="Звезды 3 2 2 2 3 3 2" xfId="18964"/>
    <cellStyle name="Звезды 3 2 2 2 3 3 2 2" xfId="36327"/>
    <cellStyle name="Звезды 3 2 2 2 3 3 3" xfId="33574"/>
    <cellStyle name="Звезды 3 2 2 2 3 4" xfId="15688"/>
    <cellStyle name="Звезды 3 2 2 2 3 4 2" xfId="35119"/>
    <cellStyle name="Звезды 3 2 2 2 3 5" xfId="29086"/>
    <cellStyle name="Звезды 3 2 2 2 4" xfId="6289"/>
    <cellStyle name="Звезды 3 2 2 2 4 2" xfId="13522"/>
    <cellStyle name="Звезды 3 2 2 2 4 2 2" xfId="33992"/>
    <cellStyle name="Звезды 3 2 2 2 4 3" xfId="30425"/>
    <cellStyle name="Звезды 3 2 2 2 5" xfId="8560"/>
    <cellStyle name="Звезды 3 2 2 2 5 2" xfId="31544"/>
    <cellStyle name="Звезды 3 2 2 2 6" xfId="6075"/>
    <cellStyle name="Звезды 3 2 2 2 6 2" xfId="13331"/>
    <cellStyle name="Звезды 3 2 2 2 6 2 2" xfId="33873"/>
    <cellStyle name="Звезды 3 2 2 2 6 3" xfId="30290"/>
    <cellStyle name="Звезды 3 2 2 2 7" xfId="4872"/>
    <cellStyle name="Звезды 3 2 2 2 7 2" xfId="29510"/>
    <cellStyle name="Звезды 3 2 2 3" xfId="2448"/>
    <cellStyle name="Звезды 3 2 2 3 2" xfId="7045"/>
    <cellStyle name="Звезды 3 2 2 3 2 2" xfId="14219"/>
    <cellStyle name="Звезды 3 2 2 3 2 2 2" xfId="34491"/>
    <cellStyle name="Звезды 3 2 2 3 2 3" xfId="30940"/>
    <cellStyle name="Звезды 3 2 2 3 3" xfId="9227"/>
    <cellStyle name="Звезды 3 2 2 3 3 2" xfId="32029"/>
    <cellStyle name="Звезды 3 2 2 3 4" xfId="11242"/>
    <cellStyle name="Звезды 3 2 2 3 4 2" xfId="17571"/>
    <cellStyle name="Звезды 3 2 2 3 4 2 2" xfId="35774"/>
    <cellStyle name="Звезды 3 2 2 3 4 3" xfId="33021"/>
    <cellStyle name="Звезды 3 2 2 3 5" xfId="5475"/>
    <cellStyle name="Звезды 3 2 2 3 5 2" xfId="29914"/>
    <cellStyle name="Звезды 3 2 2 3 6" xfId="28533"/>
    <cellStyle name="Звезды 3 2 2 4" xfId="2578"/>
    <cellStyle name="Звезды 3 2 2 4 2" xfId="7175"/>
    <cellStyle name="Звезды 3 2 2 4 2 2" xfId="14349"/>
    <cellStyle name="Звезды 3 2 2 4 2 2 2" xfId="34621"/>
    <cellStyle name="Звезды 3 2 2 4 2 3" xfId="31070"/>
    <cellStyle name="Звезды 3 2 2 4 3" xfId="9357"/>
    <cellStyle name="Звезды 3 2 2 4 3 2" xfId="32159"/>
    <cellStyle name="Звезды 3 2 2 4 4" xfId="11317"/>
    <cellStyle name="Звезды 3 2 2 4 4 2" xfId="17646"/>
    <cellStyle name="Звезды 3 2 2 4 4 2 2" xfId="35849"/>
    <cellStyle name="Звезды 3 2 2 4 4 3" xfId="33096"/>
    <cellStyle name="Звезды 3 2 2 4 5" xfId="5574"/>
    <cellStyle name="Звезды 3 2 2 4 5 2" xfId="30001"/>
    <cellStyle name="Звезды 3 2 2 4 6" xfId="28608"/>
    <cellStyle name="Звезды 3 2 2 5" xfId="3237"/>
    <cellStyle name="Звезды 3 2 2 5 2" xfId="7813"/>
    <cellStyle name="Звезды 3 2 2 5 2 2" xfId="14971"/>
    <cellStyle name="Звезды 3 2 2 5 2 2 2" xfId="34807"/>
    <cellStyle name="Звезды 3 2 2 5 2 3" xfId="31259"/>
    <cellStyle name="Звезды 3 2 2 5 3" xfId="9992"/>
    <cellStyle name="Звезды 3 2 2 5 3 2" xfId="32351"/>
    <cellStyle name="Звезды 3 2 2 5 4" xfId="11923"/>
    <cellStyle name="Звезды 3 2 2 5 4 2" xfId="18248"/>
    <cellStyle name="Звезды 3 2 2 5 4 2 2" xfId="36016"/>
    <cellStyle name="Звезды 3 2 2 5 4 3" xfId="33263"/>
    <cellStyle name="Звезды 3 2 2 5 5" xfId="5033"/>
    <cellStyle name="Звезды 3 2 2 5 5 2" xfId="29635"/>
    <cellStyle name="Звезды 3 2 2 5 6" xfId="28775"/>
    <cellStyle name="Звезды 3 2 2 6" xfId="3711"/>
    <cellStyle name="Звезды 3 2 2 6 2" xfId="10466"/>
    <cellStyle name="Звезды 3 2 2 6 2 2" xfId="32553"/>
    <cellStyle name="Звезды 3 2 2 6 3" xfId="12396"/>
    <cellStyle name="Звезды 3 2 2 6 3 2" xfId="18719"/>
    <cellStyle name="Звезды 3 2 2 6 3 2 2" xfId="36217"/>
    <cellStyle name="Звезды 3 2 2 6 3 3" xfId="33464"/>
    <cellStyle name="Звезды 3 2 2 6 4" xfId="8287"/>
    <cellStyle name="Звезды 3 2 2 6 4 2" xfId="22284"/>
    <cellStyle name="Звезды 3 2 2 6 4 2 2" xfId="36781"/>
    <cellStyle name="Звезды 3 2 2 6 4 3" xfId="31461"/>
    <cellStyle name="Звезды 3 2 2 6 5" xfId="15443"/>
    <cellStyle name="Звезды 3 2 2 6 5 2" xfId="35009"/>
    <cellStyle name="Звезды 3 2 2 6 6" xfId="28976"/>
    <cellStyle name="Звезды 3 2 2 7" xfId="6510"/>
    <cellStyle name="Звезды 3 2 2 7 2" xfId="13688"/>
    <cellStyle name="Звезды 3 2 2 7 2 2" xfId="34132"/>
    <cellStyle name="Звезды 3 2 2 7 3" xfId="30581"/>
    <cellStyle name="Звезды 3 2 2 8" xfId="8693"/>
    <cellStyle name="Звезды 3 2 2 8 2" xfId="31670"/>
    <cellStyle name="Звезды 3 2 2 9" xfId="10807"/>
    <cellStyle name="Звезды 3 2 2 9 2" xfId="17139"/>
    <cellStyle name="Звезды 3 2 2 9 2 2" xfId="35511"/>
    <cellStyle name="Звезды 3 2 2 9 3" xfId="32758"/>
    <cellStyle name="Звезды 3 2 3" xfId="1968"/>
    <cellStyle name="Звезды 3 2 3 2" xfId="2503"/>
    <cellStyle name="Звезды 3 2 3 2 2" xfId="7100"/>
    <cellStyle name="Звезды 3 2 3 2 2 2" xfId="14274"/>
    <cellStyle name="Звезды 3 2 3 2 2 2 2" xfId="34546"/>
    <cellStyle name="Звезды 3 2 3 2 2 3" xfId="30995"/>
    <cellStyle name="Звезды 3 2 3 2 3" xfId="9282"/>
    <cellStyle name="Звезды 3 2 3 2 3 2" xfId="32084"/>
    <cellStyle name="Звезды 3 2 3 3" xfId="5088"/>
    <cellStyle name="Звезды 3 2 3 3 2" xfId="29690"/>
    <cellStyle name="Звезды 3 2 3 4" xfId="6565"/>
    <cellStyle name="Звезды 3 2 3 4 2" xfId="13743"/>
    <cellStyle name="Звезды 3 2 3 4 2 2" xfId="34187"/>
    <cellStyle name="Звезды 3 2 3 4 3" xfId="30636"/>
    <cellStyle name="Звезды 3 2 3 5" xfId="8748"/>
    <cellStyle name="Звезды 3 2 3 5 2" xfId="31725"/>
    <cellStyle name="Звезды 3 2 3 6" xfId="10862"/>
    <cellStyle name="Звезды 3 2 3 6 2" xfId="17194"/>
    <cellStyle name="Звезды 3 2 3 6 2 2" xfId="35566"/>
    <cellStyle name="Звезды 3 2 3 6 3" xfId="32813"/>
    <cellStyle name="Звезды 3 2 4" xfId="976"/>
    <cellStyle name="Звезды 3 2 4 2" xfId="4760"/>
    <cellStyle name="Звезды 3 2 4 2 2" xfId="29416"/>
    <cellStyle name="Звезды 3 2 4 3" xfId="6015"/>
    <cellStyle name="Звезды 3 2 4 3 2" xfId="13276"/>
    <cellStyle name="Звезды 3 2 4 3 2 2" xfId="33838"/>
    <cellStyle name="Звезды 3 2 4 3 3" xfId="30250"/>
    <cellStyle name="Звезды 3 2 4 4" xfId="5773"/>
    <cellStyle name="Звезды 3 2 4 4 2" xfId="30130"/>
    <cellStyle name="Звезды 3 2 4 5" xfId="5836"/>
    <cellStyle name="Звезды 3 2 4 5 2" xfId="13118"/>
    <cellStyle name="Звезды 3 2 4 5 2 2" xfId="33761"/>
    <cellStyle name="Звезды 3 2 4 5 3" xfId="30158"/>
    <cellStyle name="Звезды 3 2 4 6" xfId="4596"/>
    <cellStyle name="Звезды 3 2 4 6 2" xfId="20604"/>
    <cellStyle name="Звезды 3 2 4 6 2 2" xfId="36447"/>
    <cellStyle name="Звезды 3 2 4 6 3" xfId="29332"/>
    <cellStyle name="Звезды 3 2 4 7" xfId="4338"/>
    <cellStyle name="Звезды 3 2 4 7 2" xfId="29241"/>
    <cellStyle name="Звезды 3 2 5" xfId="2301"/>
    <cellStyle name="Звезды 3 2 5 2" xfId="6898"/>
    <cellStyle name="Звезды 3 2 5 2 2" xfId="14072"/>
    <cellStyle name="Звезды 3 2 5 2 2 2" xfId="34381"/>
    <cellStyle name="Звезды 3 2 5 2 3" xfId="30830"/>
    <cellStyle name="Звезды 3 2 5 3" xfId="9081"/>
    <cellStyle name="Звезды 3 2 5 3 2" xfId="31919"/>
    <cellStyle name="Звезды 3 2 6" xfId="4884"/>
    <cellStyle name="Звезды 3 2 6 2" xfId="29520"/>
    <cellStyle name="Звезды 3 2 7" xfId="6305"/>
    <cellStyle name="Звезды 3 2 7 2" xfId="13537"/>
    <cellStyle name="Звезды 3 2 7 2 2" xfId="34007"/>
    <cellStyle name="Звезды 3 2 7 3" xfId="30440"/>
    <cellStyle name="Звезды 3 2 8" xfId="8574"/>
    <cellStyle name="Звезды 3 2 8 2" xfId="31558"/>
    <cellStyle name="Звезды 3 2 9" xfId="5678"/>
    <cellStyle name="Звезды 3 2 9 2" xfId="13020"/>
    <cellStyle name="Звезды 3 2 9 2 2" xfId="33712"/>
    <cellStyle name="Звезды 3 2 9 3" xfId="30075"/>
    <cellStyle name="Звезды 3 3" xfId="1835"/>
    <cellStyle name="Звезды 3 3 10" xfId="3991"/>
    <cellStyle name="Звезды 3 3 10 2" xfId="29116"/>
    <cellStyle name="Звезды 3 3 2" xfId="2007"/>
    <cellStyle name="Звезды 3 3 2 2" xfId="3451"/>
    <cellStyle name="Звезды 3 3 2 2 2" xfId="10206"/>
    <cellStyle name="Звезды 3 3 2 2 2 2" xfId="32439"/>
    <cellStyle name="Звезды 3 3 2 2 3" xfId="12136"/>
    <cellStyle name="Звезды 3 3 2 2 3 2" xfId="18461"/>
    <cellStyle name="Звезды 3 3 2 2 3 2 2" xfId="36103"/>
    <cellStyle name="Звезды 3 3 2 2 3 3" xfId="33350"/>
    <cellStyle name="Звезды 3 3 2 2 4" xfId="8027"/>
    <cellStyle name="Звезды 3 3 2 2 4 2" xfId="22031"/>
    <cellStyle name="Звезды 3 3 2 2 4 2 2" xfId="36667"/>
    <cellStyle name="Звезды 3 3 2 2 4 3" xfId="31347"/>
    <cellStyle name="Звезды 3 3 2 2 5" xfId="15185"/>
    <cellStyle name="Звезды 3 3 2 2 5 2" xfId="34895"/>
    <cellStyle name="Звезды 3 3 2 2 6" xfId="28862"/>
    <cellStyle name="Звезды 3 3 2 3" xfId="3924"/>
    <cellStyle name="Звезды 3 3 2 3 2" xfId="10679"/>
    <cellStyle name="Звезды 3 3 2 3 2 2" xfId="32640"/>
    <cellStyle name="Звезды 3 3 2 3 3" xfId="12609"/>
    <cellStyle name="Звезды 3 3 2 3 3 2" xfId="18932"/>
    <cellStyle name="Звезды 3 3 2 3 3 2 2" xfId="36304"/>
    <cellStyle name="Звезды 3 3 2 3 3 3" xfId="33551"/>
    <cellStyle name="Звезды 3 3 2 3 4" xfId="15656"/>
    <cellStyle name="Звезды 3 3 2 3 4 2" xfId="35096"/>
    <cellStyle name="Звезды 3 3 2 3 5" xfId="29063"/>
    <cellStyle name="Звезды 3 3 2 4" xfId="6604"/>
    <cellStyle name="Звезды 3 3 2 4 2" xfId="13782"/>
    <cellStyle name="Звезды 3 3 2 4 2 2" xfId="34219"/>
    <cellStyle name="Звезды 3 3 2 4 3" xfId="30668"/>
    <cellStyle name="Звезды 3 3 2 5" xfId="8787"/>
    <cellStyle name="Звезды 3 3 2 5 2" xfId="31757"/>
    <cellStyle name="Звезды 3 3 2 6" xfId="10901"/>
    <cellStyle name="Звезды 3 3 2 6 2" xfId="17233"/>
    <cellStyle name="Звезды 3 3 2 6 2 2" xfId="35598"/>
    <cellStyle name="Звезды 3 3 2 6 3" xfId="32845"/>
    <cellStyle name="Звезды 3 3 2 7" xfId="5120"/>
    <cellStyle name="Звезды 3 3 2 7 2" xfId="29722"/>
    <cellStyle name="Звезды 3 3 3" xfId="2418"/>
    <cellStyle name="Звезды 3 3 3 2" xfId="7015"/>
    <cellStyle name="Звезды 3 3 3 2 2" xfId="14189"/>
    <cellStyle name="Звезды 3 3 3 2 2 2" xfId="34463"/>
    <cellStyle name="Звезды 3 3 3 2 3" xfId="30912"/>
    <cellStyle name="Звезды 3 3 3 3" xfId="9198"/>
    <cellStyle name="Звезды 3 3 3 3 2" xfId="32001"/>
    <cellStyle name="Звезды 3 3 3 4" xfId="11216"/>
    <cellStyle name="Звезды 3 3 3 4 2" xfId="17545"/>
    <cellStyle name="Звезды 3 3 3 4 2 2" xfId="35749"/>
    <cellStyle name="Звезды 3 3 3 4 3" xfId="32996"/>
    <cellStyle name="Звезды 3 3 3 5" xfId="5446"/>
    <cellStyle name="Звезды 3 3 3 5 2" xfId="29887"/>
    <cellStyle name="Звезды 3 3 3 6" xfId="28508"/>
    <cellStyle name="Звезды 3 3 4" xfId="2555"/>
    <cellStyle name="Звезды 3 3 4 2" xfId="7152"/>
    <cellStyle name="Звезды 3 3 4 2 2" xfId="14326"/>
    <cellStyle name="Звезды 3 3 4 2 2 2" xfId="34598"/>
    <cellStyle name="Звезды 3 3 4 2 3" xfId="31047"/>
    <cellStyle name="Звезды 3 3 4 3" xfId="9334"/>
    <cellStyle name="Звезды 3 3 4 3 2" xfId="32136"/>
    <cellStyle name="Звезды 3 3 4 4" xfId="11294"/>
    <cellStyle name="Звезды 3 3 4 4 2" xfId="17623"/>
    <cellStyle name="Звезды 3 3 4 4 2 2" xfId="35826"/>
    <cellStyle name="Звезды 3 3 4 4 3" xfId="33073"/>
    <cellStyle name="Звезды 3 3 4 5" xfId="5551"/>
    <cellStyle name="Звезды 3 3 4 5 2" xfId="29978"/>
    <cellStyle name="Звезды 3 3 4 6" xfId="28585"/>
    <cellStyle name="Звезды 3 3 5" xfId="3191"/>
    <cellStyle name="Звезды 3 3 5 2" xfId="7776"/>
    <cellStyle name="Звезды 3 3 5 2 2" xfId="14939"/>
    <cellStyle name="Звезды 3 3 5 2 2 2" xfId="34784"/>
    <cellStyle name="Звезды 3 3 5 2 3" xfId="31236"/>
    <cellStyle name="Звезды 3 3 5 3" xfId="9954"/>
    <cellStyle name="Звезды 3 3 5 3 2" xfId="32324"/>
    <cellStyle name="Звезды 3 3 5 4" xfId="11891"/>
    <cellStyle name="Звезды 3 3 5 4 2" xfId="18216"/>
    <cellStyle name="Звезды 3 3 5 4 2 2" xfId="35993"/>
    <cellStyle name="Звезды 3 3 5 4 3" xfId="33240"/>
    <cellStyle name="Звезды 3 3 5 5" xfId="4987"/>
    <cellStyle name="Звезды 3 3 5 5 2" xfId="29613"/>
    <cellStyle name="Звезды 3 3 5 6" xfId="28752"/>
    <cellStyle name="Звезды 3 3 6" xfId="3680"/>
    <cellStyle name="Звезды 3 3 6 2" xfId="10435"/>
    <cellStyle name="Звезды 3 3 6 2 2" xfId="32531"/>
    <cellStyle name="Звезды 3 3 6 3" xfId="12365"/>
    <cellStyle name="Звезды 3 3 6 3 2" xfId="18688"/>
    <cellStyle name="Звезды 3 3 6 3 2 2" xfId="36195"/>
    <cellStyle name="Звезды 3 3 6 3 3" xfId="33442"/>
    <cellStyle name="Звезды 3 3 6 4" xfId="8256"/>
    <cellStyle name="Звезды 3 3 6 4 2" xfId="22253"/>
    <cellStyle name="Звезды 3 3 6 4 2 2" xfId="36759"/>
    <cellStyle name="Звезды 3 3 6 4 3" xfId="31439"/>
    <cellStyle name="Звезды 3 3 6 5" xfId="15412"/>
    <cellStyle name="Звезды 3 3 6 5 2" xfId="34987"/>
    <cellStyle name="Звезды 3 3 6 6" xfId="28954"/>
    <cellStyle name="Звезды 3 3 7" xfId="6449"/>
    <cellStyle name="Звезды 3 3 7 2" xfId="13655"/>
    <cellStyle name="Звезды 3 3 7 2 2" xfId="34105"/>
    <cellStyle name="Звезды 3 3 7 3" xfId="30552"/>
    <cellStyle name="Звезды 3 3 8" xfId="8662"/>
    <cellStyle name="Звезды 3 3 8 2" xfId="31642"/>
    <cellStyle name="Звезды 3 3 9" xfId="10786"/>
    <cellStyle name="Звезды 3 3 9 2" xfId="17118"/>
    <cellStyle name="Звезды 3 3 9 2 2" xfId="35490"/>
    <cellStyle name="Звезды 3 3 9 3" xfId="32737"/>
    <cellStyle name="Звезды 3 4" xfId="1950"/>
    <cellStyle name="Звезды 3 4 2" xfId="2485"/>
    <cellStyle name="Звезды 3 4 2 2" xfId="7082"/>
    <cellStyle name="Звезды 3 4 2 2 2" xfId="14256"/>
    <cellStyle name="Звезды 3 4 2 2 2 2" xfId="34528"/>
    <cellStyle name="Звезды 3 4 2 2 3" xfId="30977"/>
    <cellStyle name="Звезды 3 4 2 3" xfId="9264"/>
    <cellStyle name="Звезды 3 4 2 3 2" xfId="32066"/>
    <cellStyle name="Звезды 3 4 3" xfId="5070"/>
    <cellStyle name="Звезды 3 4 3 2" xfId="29672"/>
    <cellStyle name="Звезды 3 4 4" xfId="6547"/>
    <cellStyle name="Звезды 3 4 4 2" xfId="13725"/>
    <cellStyle name="Звезды 3 4 4 2 2" xfId="34169"/>
    <cellStyle name="Звезды 3 4 4 3" xfId="30618"/>
    <cellStyle name="Звезды 3 4 5" xfId="8730"/>
    <cellStyle name="Звезды 3 4 5 2" xfId="31707"/>
    <cellStyle name="Звезды 3 4 6" xfId="10844"/>
    <cellStyle name="Звезды 3 4 6 2" xfId="17176"/>
    <cellStyle name="Звезды 3 4 6 2 2" xfId="35548"/>
    <cellStyle name="Звезды 3 4 6 3" xfId="32795"/>
    <cellStyle name="Звезды 3 5" xfId="1413"/>
    <cellStyle name="Звезды 3 5 2" xfId="2995"/>
    <cellStyle name="Звезды 3 5 2 2" xfId="7582"/>
    <cellStyle name="Звезды 3 5 2 2 2" xfId="14749"/>
    <cellStyle name="Звезды 3 5 2 2 2 2" xfId="34701"/>
    <cellStyle name="Звезды 3 5 2 2 3" xfId="31153"/>
    <cellStyle name="Звезды 3 5 2 3" xfId="9762"/>
    <cellStyle name="Звезды 3 5 2 3 2" xfId="32241"/>
    <cellStyle name="Звезды 3 5 3" xfId="6201"/>
    <cellStyle name="Звезды 3 5 3 2" xfId="13439"/>
    <cellStyle name="Звезды 3 5 3 2 2" xfId="33944"/>
    <cellStyle name="Звезды 3 5 3 3" xfId="30374"/>
    <cellStyle name="Звезды 3 5 4" xfId="5832"/>
    <cellStyle name="Звезды 3 5 4 2" xfId="30154"/>
    <cellStyle name="Звезды 3 5 5" xfId="6287"/>
    <cellStyle name="Звезды 3 5 5 2" xfId="13520"/>
    <cellStyle name="Звезды 3 5 5 2 2" xfId="33991"/>
    <cellStyle name="Звезды 3 5 5 3" xfId="30424"/>
    <cellStyle name="Звезды 3 5 6" xfId="4533"/>
    <cellStyle name="Звезды 3 5 6 2" xfId="20566"/>
    <cellStyle name="Звезды 3 5 6 2 2" xfId="36418"/>
    <cellStyle name="Звезды 3 5 6 3" xfId="29304"/>
    <cellStyle name="Звезды 3 5 7" xfId="4684"/>
    <cellStyle name="Звезды 3 5 7 2" xfId="29382"/>
    <cellStyle name="Звезды 3 6" xfId="1424"/>
    <cellStyle name="Звезды 3 6 2" xfId="6210"/>
    <cellStyle name="Звезды 3 6 2 2" xfId="13448"/>
    <cellStyle name="Звезды 3 6 2 2 2" xfId="33953"/>
    <cellStyle name="Звезды 3 6 2 3" xfId="30383"/>
    <cellStyle name="Звезды 3 6 3" xfId="8482"/>
    <cellStyle name="Звезды 3 6 3 2" xfId="31504"/>
    <cellStyle name="Звезды 3 6 4" xfId="6071"/>
    <cellStyle name="Звезды 3 6 4 2" xfId="13327"/>
    <cellStyle name="Звезды 3 6 4 2 2" xfId="33869"/>
    <cellStyle name="Звезды 3 6 4 3" xfId="30286"/>
    <cellStyle name="Звезды 3 6 5" xfId="4838"/>
    <cellStyle name="Звезды 3 6 5 2" xfId="29481"/>
    <cellStyle name="Звезды 3 7" xfId="2236"/>
    <cellStyle name="Звезды 3 7 2" xfId="6833"/>
    <cellStyle name="Звезды 3 7 2 2" xfId="14007"/>
    <cellStyle name="Звезды 3 7 2 2 2" xfId="34334"/>
    <cellStyle name="Звезды 3 7 2 3" xfId="30783"/>
    <cellStyle name="Звезды 3 7 3" xfId="9016"/>
    <cellStyle name="Звезды 3 7 3 2" xfId="31872"/>
    <cellStyle name="Звезды 3 8" xfId="5640"/>
    <cellStyle name="Звезды 3 8 2" xfId="12990"/>
    <cellStyle name="Звезды 3 8 2 2" xfId="33689"/>
    <cellStyle name="Звезды 3 8 3" xfId="30045"/>
    <cellStyle name="Звезды 3 9" xfId="6351"/>
    <cellStyle name="Звезды 3 9 2" xfId="30479"/>
    <cellStyle name="Звезды 30" xfId="39363"/>
    <cellStyle name="Звезды 31" xfId="39204"/>
    <cellStyle name="Звезды 32" xfId="39476"/>
    <cellStyle name="Звезды 33" xfId="38082"/>
    <cellStyle name="Звезды 34" xfId="39958"/>
    <cellStyle name="Звезды 35" xfId="39847"/>
    <cellStyle name="Звезды 4" xfId="1389"/>
    <cellStyle name="Звезды 4 2" xfId="1806"/>
    <cellStyle name="Звезды 4 2 10" xfId="4162"/>
    <cellStyle name="Звезды 4 2 10 2" xfId="29192"/>
    <cellStyle name="Звезды 4 2 2" xfId="2030"/>
    <cellStyle name="Звезды 4 2 2 2" xfId="3427"/>
    <cellStyle name="Звезды 4 2 2 2 2" xfId="10182"/>
    <cellStyle name="Звезды 4 2 2 2 2 2" xfId="32433"/>
    <cellStyle name="Звезды 4 2 2 2 3" xfId="12112"/>
    <cellStyle name="Звезды 4 2 2 2 3 2" xfId="18437"/>
    <cellStyle name="Звезды 4 2 2 2 3 2 2" xfId="36097"/>
    <cellStyle name="Звезды 4 2 2 2 3 3" xfId="33344"/>
    <cellStyle name="Звезды 4 2 2 2 4" xfId="8003"/>
    <cellStyle name="Звезды 4 2 2 2 4 2" xfId="22007"/>
    <cellStyle name="Звезды 4 2 2 2 4 2 2" xfId="36661"/>
    <cellStyle name="Звезды 4 2 2 2 4 3" xfId="31341"/>
    <cellStyle name="Звезды 4 2 2 2 5" xfId="15161"/>
    <cellStyle name="Звезды 4 2 2 2 5 2" xfId="34889"/>
    <cellStyle name="Звезды 4 2 2 2 6" xfId="28856"/>
    <cellStyle name="Звезды 4 2 2 3" xfId="3900"/>
    <cellStyle name="Звезды 4 2 2 3 2" xfId="10655"/>
    <cellStyle name="Звезды 4 2 2 3 2 2" xfId="32634"/>
    <cellStyle name="Звезды 4 2 2 3 3" xfId="12585"/>
    <cellStyle name="Звезды 4 2 2 3 3 2" xfId="18908"/>
    <cellStyle name="Звезды 4 2 2 3 3 2 2" xfId="36298"/>
    <cellStyle name="Звезды 4 2 2 3 3 3" xfId="33545"/>
    <cellStyle name="Звезды 4 2 2 3 4" xfId="15632"/>
    <cellStyle name="Звезды 4 2 2 3 4 2" xfId="35090"/>
    <cellStyle name="Звезды 4 2 2 3 5" xfId="29057"/>
    <cellStyle name="Звезды 4 2 2 4" xfId="6627"/>
    <cellStyle name="Звезды 4 2 2 4 2" xfId="13805"/>
    <cellStyle name="Звезды 4 2 2 4 2 2" xfId="34233"/>
    <cellStyle name="Звезды 4 2 2 4 3" xfId="30682"/>
    <cellStyle name="Звезды 4 2 2 5" xfId="8810"/>
    <cellStyle name="Звезды 4 2 2 5 2" xfId="31771"/>
    <cellStyle name="Звезды 4 2 2 6" xfId="10924"/>
    <cellStyle name="Звезды 4 2 2 6 2" xfId="17256"/>
    <cellStyle name="Звезды 4 2 2 6 2 2" xfId="35612"/>
    <cellStyle name="Звезды 4 2 2 6 3" xfId="32859"/>
    <cellStyle name="Звезды 4 2 2 7" xfId="5133"/>
    <cellStyle name="Звезды 4 2 2 7 2" xfId="29735"/>
    <cellStyle name="Звезды 4 2 3" xfId="2412"/>
    <cellStyle name="Звезды 4 2 3 2" xfId="7009"/>
    <cellStyle name="Звезды 4 2 3 2 2" xfId="14183"/>
    <cellStyle name="Звезды 4 2 3 2 2 2" xfId="34458"/>
    <cellStyle name="Звезды 4 2 3 2 3" xfId="30907"/>
    <cellStyle name="Звезды 4 2 3 3" xfId="9192"/>
    <cellStyle name="Звезды 4 2 3 3 2" xfId="31996"/>
    <cellStyle name="Звезды 4 2 3 4" xfId="11210"/>
    <cellStyle name="Звезды 4 2 3 4 2" xfId="17539"/>
    <cellStyle name="Звезды 4 2 3 4 2 2" xfId="35744"/>
    <cellStyle name="Звезды 4 2 3 4 3" xfId="32991"/>
    <cellStyle name="Звезды 4 2 3 5" xfId="5440"/>
    <cellStyle name="Звезды 4 2 3 5 2" xfId="29882"/>
    <cellStyle name="Звезды 4 2 3 6" xfId="28503"/>
    <cellStyle name="Звезды 4 2 4" xfId="2549"/>
    <cellStyle name="Звезды 4 2 4 2" xfId="7146"/>
    <cellStyle name="Звезды 4 2 4 2 2" xfId="14320"/>
    <cellStyle name="Звезды 4 2 4 2 2 2" xfId="34592"/>
    <cellStyle name="Звезды 4 2 4 2 3" xfId="31041"/>
    <cellStyle name="Звезды 4 2 4 3" xfId="9328"/>
    <cellStyle name="Звезды 4 2 4 3 2" xfId="32130"/>
    <cellStyle name="Звезды 4 2 4 4" xfId="11288"/>
    <cellStyle name="Звезды 4 2 4 4 2" xfId="17617"/>
    <cellStyle name="Звезды 4 2 4 4 2 2" xfId="35820"/>
    <cellStyle name="Звезды 4 2 4 4 3" xfId="33067"/>
    <cellStyle name="Звезды 4 2 4 5" xfId="5545"/>
    <cellStyle name="Звезды 4 2 4 5 2" xfId="29972"/>
    <cellStyle name="Звезды 4 2 4 6" xfId="28579"/>
    <cellStyle name="Звезды 4 2 5" xfId="3164"/>
    <cellStyle name="Звезды 4 2 5 2" xfId="7751"/>
    <cellStyle name="Звезды 4 2 5 2 2" xfId="14915"/>
    <cellStyle name="Звезды 4 2 5 2 2 2" xfId="34778"/>
    <cellStyle name="Звезды 4 2 5 2 3" xfId="31230"/>
    <cellStyle name="Звезды 4 2 5 3" xfId="9930"/>
    <cellStyle name="Звезды 4 2 5 3 2" xfId="32318"/>
    <cellStyle name="Звезды 4 2 5 4" xfId="11867"/>
    <cellStyle name="Звезды 4 2 5 4 2" xfId="18192"/>
    <cellStyle name="Звезды 4 2 5 4 2 2" xfId="35987"/>
    <cellStyle name="Звезды 4 2 5 4 3" xfId="33234"/>
    <cellStyle name="Звезды 4 2 5 5" xfId="4980"/>
    <cellStyle name="Звезды 4 2 5 5 2" xfId="29607"/>
    <cellStyle name="Звезды 4 2 5 6" xfId="28746"/>
    <cellStyle name="Звезды 4 2 6" xfId="3657"/>
    <cellStyle name="Звезды 4 2 6 2" xfId="10412"/>
    <cellStyle name="Звезды 4 2 6 2 2" xfId="32526"/>
    <cellStyle name="Звезды 4 2 6 3" xfId="12342"/>
    <cellStyle name="Звезды 4 2 6 3 2" xfId="18665"/>
    <cellStyle name="Звезды 4 2 6 3 2 2" xfId="36190"/>
    <cellStyle name="Звезды 4 2 6 3 3" xfId="33437"/>
    <cellStyle name="Звезды 4 2 6 4" xfId="8233"/>
    <cellStyle name="Звезды 4 2 6 4 2" xfId="22230"/>
    <cellStyle name="Звезды 4 2 6 4 2 2" xfId="36754"/>
    <cellStyle name="Звезды 4 2 6 4 3" xfId="31434"/>
    <cellStyle name="Звезды 4 2 6 5" xfId="15389"/>
    <cellStyle name="Звезды 4 2 6 5 2" xfId="34982"/>
    <cellStyle name="Звезды 4 2 6 6" xfId="28949"/>
    <cellStyle name="Звезды 4 2 7" xfId="6435"/>
    <cellStyle name="Звезды 4 2 7 2" xfId="13644"/>
    <cellStyle name="Звезды 4 2 7 2 2" xfId="34096"/>
    <cellStyle name="Звезды 4 2 7 3" xfId="30542"/>
    <cellStyle name="Звезды 4 2 8" xfId="8657"/>
    <cellStyle name="Звезды 4 2 8 2" xfId="31637"/>
    <cellStyle name="Звезды 4 2 9" xfId="10781"/>
    <cellStyle name="Звезды 4 2 9 2" xfId="17113"/>
    <cellStyle name="Звезды 4 2 9 2 2" xfId="35485"/>
    <cellStyle name="Звезды 4 2 9 3" xfId="32732"/>
    <cellStyle name="Звезды 4 3" xfId="1945"/>
    <cellStyle name="Звезды 4 3 2" xfId="2480"/>
    <cellStyle name="Звезды 4 3 2 2" xfId="7077"/>
    <cellStyle name="Звезды 4 3 2 2 2" xfId="14251"/>
    <cellStyle name="Звезды 4 3 2 2 2 2" xfId="34523"/>
    <cellStyle name="Звезды 4 3 2 2 3" xfId="30972"/>
    <cellStyle name="Звезды 4 3 2 3" xfId="9259"/>
    <cellStyle name="Звезды 4 3 2 3 2" xfId="32061"/>
    <cellStyle name="Звезды 4 3 3" xfId="5065"/>
    <cellStyle name="Звезды 4 3 3 2" xfId="29667"/>
    <cellStyle name="Звезды 4 3 4" xfId="6542"/>
    <cellStyle name="Звезды 4 3 4 2" xfId="13720"/>
    <cellStyle name="Звезды 4 3 4 2 2" xfId="34164"/>
    <cellStyle name="Звезды 4 3 4 3" xfId="30613"/>
    <cellStyle name="Звезды 4 3 5" xfId="8725"/>
    <cellStyle name="Звезды 4 3 5 2" xfId="31702"/>
    <cellStyle name="Звезды 4 3 6" xfId="10839"/>
    <cellStyle name="Звезды 4 3 6 2" xfId="17171"/>
    <cellStyle name="Звезды 4 3 6 2 2" xfId="35543"/>
    <cellStyle name="Звезды 4 3 6 3" xfId="32790"/>
    <cellStyle name="Звезды 4 4" xfId="2072"/>
    <cellStyle name="Звезды 4 4 2" xfId="5161"/>
    <cellStyle name="Звезды 4 4 2 2" xfId="29758"/>
    <cellStyle name="Звезды 4 4 3" xfId="6669"/>
    <cellStyle name="Звезды 4 4 3 2" xfId="13846"/>
    <cellStyle name="Звезды 4 4 3 2 2" xfId="34261"/>
    <cellStyle name="Звезды 4 4 3 3" xfId="30710"/>
    <cellStyle name="Звезды 4 4 4" xfId="8852"/>
    <cellStyle name="Звезды 4 4 4 2" xfId="31799"/>
    <cellStyle name="Звезды 4 4 5" xfId="10966"/>
    <cellStyle name="Звезды 4 4 5 2" xfId="17297"/>
    <cellStyle name="Звезды 4 4 5 2 2" xfId="35640"/>
    <cellStyle name="Звезды 4 4 5 3" xfId="32887"/>
    <cellStyle name="Звезды 4 4 6" xfId="4504"/>
    <cellStyle name="Звезды 4 4 6 2" xfId="20540"/>
    <cellStyle name="Звезды 4 4 6 2 2" xfId="36410"/>
    <cellStyle name="Звезды 4 4 6 3" xfId="29295"/>
    <cellStyle name="Звезды 4 4 7" xfId="5494"/>
    <cellStyle name="Звезды 4 4 7 2" xfId="29932"/>
    <cellStyle name="Звезды 4 5" xfId="2227"/>
    <cellStyle name="Звезды 4 5 2" xfId="6824"/>
    <cellStyle name="Звезды 4 5 2 2" xfId="13998"/>
    <cellStyle name="Звезды 4 5 2 2 2" xfId="34326"/>
    <cellStyle name="Звезды 4 5 2 3" xfId="30775"/>
    <cellStyle name="Звезды 4 5 3" xfId="9007"/>
    <cellStyle name="Звезды 4 5 3 2" xfId="31864"/>
    <cellStyle name="Звезды 4 6" xfId="4818"/>
    <cellStyle name="Звезды 4 6 2" xfId="29463"/>
    <cellStyle name="Звезды 4 7" xfId="6181"/>
    <cellStyle name="Звезды 4 7 2" xfId="13420"/>
    <cellStyle name="Звезды 4 7 2 2" xfId="33931"/>
    <cellStyle name="Звезды 4 7 3" xfId="30361"/>
    <cellStyle name="Звезды 4 8" xfId="5615"/>
    <cellStyle name="Звезды 4 8 2" xfId="30030"/>
    <cellStyle name="Звезды 4 9" xfId="8676"/>
    <cellStyle name="Звезды 4 9 2" xfId="15768"/>
    <cellStyle name="Звезды 4 9 2 2" xfId="35158"/>
    <cellStyle name="Звезды 4 9 3" xfId="31656"/>
    <cellStyle name="Звезды 5" xfId="1356"/>
    <cellStyle name="Звезды 5 2" xfId="1793"/>
    <cellStyle name="Звезды 5 2 10" xfId="4619"/>
    <cellStyle name="Звезды 5 2 10 2" xfId="29353"/>
    <cellStyle name="Звезды 5 2 2" xfId="1368"/>
    <cellStyle name="Звезды 5 2 2 2" xfId="3415"/>
    <cellStyle name="Звезды 5 2 2 2 2" xfId="10170"/>
    <cellStyle name="Звезды 5 2 2 2 2 2" xfId="32424"/>
    <cellStyle name="Звезды 5 2 2 2 3" xfId="12100"/>
    <cellStyle name="Звезды 5 2 2 2 3 2" xfId="18425"/>
    <cellStyle name="Звезды 5 2 2 2 3 2 2" xfId="36088"/>
    <cellStyle name="Звезды 5 2 2 2 3 3" xfId="33335"/>
    <cellStyle name="Звезды 5 2 2 2 4" xfId="7991"/>
    <cellStyle name="Звезды 5 2 2 2 4 2" xfId="21995"/>
    <cellStyle name="Звезды 5 2 2 2 4 2 2" xfId="36652"/>
    <cellStyle name="Звезды 5 2 2 2 4 3" xfId="31332"/>
    <cellStyle name="Звезды 5 2 2 2 5" xfId="15149"/>
    <cellStyle name="Звезды 5 2 2 2 5 2" xfId="34880"/>
    <cellStyle name="Звезды 5 2 2 2 6" xfId="28847"/>
    <cellStyle name="Звезды 5 2 2 3" xfId="3888"/>
    <cellStyle name="Звезды 5 2 2 3 2" xfId="10643"/>
    <cellStyle name="Звезды 5 2 2 3 2 2" xfId="32625"/>
    <cellStyle name="Звезды 5 2 2 3 3" xfId="12573"/>
    <cellStyle name="Звезды 5 2 2 3 3 2" xfId="18896"/>
    <cellStyle name="Звезды 5 2 2 3 3 2 2" xfId="36289"/>
    <cellStyle name="Звезды 5 2 2 3 3 3" xfId="33536"/>
    <cellStyle name="Звезды 5 2 2 3 4" xfId="15620"/>
    <cellStyle name="Звезды 5 2 2 3 4 2" xfId="35081"/>
    <cellStyle name="Звезды 5 2 2 3 5" xfId="29048"/>
    <cellStyle name="Звезды 5 2 2 4" xfId="6161"/>
    <cellStyle name="Звезды 5 2 2 4 2" xfId="13401"/>
    <cellStyle name="Звезды 5 2 2 4 2 2" xfId="33919"/>
    <cellStyle name="Звезды 5 2 2 4 3" xfId="30349"/>
    <cellStyle name="Звезды 5 2 2 5" xfId="5621"/>
    <cellStyle name="Звезды 5 2 2 5 2" xfId="30035"/>
    <cellStyle name="Звезды 5 2 2 6" xfId="8617"/>
    <cellStyle name="Звезды 5 2 2 6 2" xfId="15761"/>
    <cellStyle name="Звезды 5 2 2 6 2 2" xfId="35153"/>
    <cellStyle name="Звезды 5 2 2 6 3" xfId="31599"/>
    <cellStyle name="Звезды 5 2 2 7" xfId="4806"/>
    <cellStyle name="Звезды 5 2 2 7 2" xfId="29452"/>
    <cellStyle name="Звезды 5 2 3" xfId="2402"/>
    <cellStyle name="Звезды 5 2 3 2" xfId="6999"/>
    <cellStyle name="Звезды 5 2 3 2 2" xfId="14173"/>
    <cellStyle name="Звезды 5 2 3 2 2 2" xfId="34448"/>
    <cellStyle name="Звезды 5 2 3 2 3" xfId="30897"/>
    <cellStyle name="Звезды 5 2 3 3" xfId="9182"/>
    <cellStyle name="Звезды 5 2 3 3 2" xfId="31986"/>
    <cellStyle name="Звезды 5 2 3 4" xfId="11201"/>
    <cellStyle name="Звезды 5 2 3 4 2" xfId="17530"/>
    <cellStyle name="Звезды 5 2 3 4 2 2" xfId="35735"/>
    <cellStyle name="Звезды 5 2 3 4 3" xfId="32982"/>
    <cellStyle name="Звезды 5 2 3 5" xfId="5431"/>
    <cellStyle name="Звезды 5 2 3 5 2" xfId="29873"/>
    <cellStyle name="Звезды 5 2 3 6" xfId="28494"/>
    <cellStyle name="Звезды 5 2 4" xfId="2540"/>
    <cellStyle name="Звезды 5 2 4 2" xfId="7137"/>
    <cellStyle name="Звезды 5 2 4 2 2" xfId="14311"/>
    <cellStyle name="Звезды 5 2 4 2 2 2" xfId="34583"/>
    <cellStyle name="Звезды 5 2 4 2 3" xfId="31032"/>
    <cellStyle name="Звезды 5 2 4 3" xfId="9319"/>
    <cellStyle name="Звезды 5 2 4 3 2" xfId="32121"/>
    <cellStyle name="Звезды 5 2 4 4" xfId="11279"/>
    <cellStyle name="Звезды 5 2 4 4 2" xfId="17608"/>
    <cellStyle name="Звезды 5 2 4 4 2 2" xfId="35811"/>
    <cellStyle name="Звезды 5 2 4 4 3" xfId="33058"/>
    <cellStyle name="Звезды 5 2 4 5" xfId="5536"/>
    <cellStyle name="Звезды 5 2 4 5 2" xfId="29963"/>
    <cellStyle name="Звезды 5 2 4 6" xfId="28570"/>
    <cellStyle name="Звезды 5 2 5" xfId="3152"/>
    <cellStyle name="Звезды 5 2 5 2" xfId="7739"/>
    <cellStyle name="Звезды 5 2 5 2 2" xfId="14903"/>
    <cellStyle name="Звезды 5 2 5 2 2 2" xfId="34769"/>
    <cellStyle name="Звезды 5 2 5 2 3" xfId="31221"/>
    <cellStyle name="Звезды 5 2 5 3" xfId="9918"/>
    <cellStyle name="Звезды 5 2 5 3 2" xfId="32309"/>
    <cellStyle name="Звезды 5 2 5 4" xfId="11855"/>
    <cellStyle name="Звезды 5 2 5 4 2" xfId="18180"/>
    <cellStyle name="Звезды 5 2 5 4 2 2" xfId="35978"/>
    <cellStyle name="Звезды 5 2 5 4 3" xfId="33225"/>
    <cellStyle name="Звезды 5 2 5 5" xfId="4970"/>
    <cellStyle name="Звезды 5 2 5 5 2" xfId="29597"/>
    <cellStyle name="Звезды 5 2 5 6" xfId="28737"/>
    <cellStyle name="Звезды 5 2 6" xfId="3645"/>
    <cellStyle name="Звезды 5 2 6 2" xfId="10400"/>
    <cellStyle name="Звезды 5 2 6 2 2" xfId="32517"/>
    <cellStyle name="Звезды 5 2 6 3" xfId="12330"/>
    <cellStyle name="Звезды 5 2 6 3 2" xfId="18653"/>
    <cellStyle name="Звезды 5 2 6 3 2 2" xfId="36181"/>
    <cellStyle name="Звезды 5 2 6 3 3" xfId="33428"/>
    <cellStyle name="Звезды 5 2 6 4" xfId="8221"/>
    <cellStyle name="Звезды 5 2 6 4 2" xfId="22218"/>
    <cellStyle name="Звезды 5 2 6 4 2 2" xfId="36745"/>
    <cellStyle name="Звезды 5 2 6 4 3" xfId="31425"/>
    <cellStyle name="Звезды 5 2 6 5" xfId="15377"/>
    <cellStyle name="Звезды 5 2 6 5 2" xfId="34973"/>
    <cellStyle name="Звезды 5 2 6 6" xfId="28940"/>
    <cellStyle name="Звезды 5 2 7" xfId="6425"/>
    <cellStyle name="Звезды 5 2 7 2" xfId="13634"/>
    <cellStyle name="Звезды 5 2 7 2 2" xfId="34086"/>
    <cellStyle name="Звезды 5 2 7 3" xfId="30532"/>
    <cellStyle name="Звезды 5 2 8" xfId="8647"/>
    <cellStyle name="Звезды 5 2 8 2" xfId="31627"/>
    <cellStyle name="Звезды 5 2 9" xfId="10771"/>
    <cellStyle name="Звезды 5 2 9 2" xfId="17103"/>
    <cellStyle name="Звезды 5 2 9 2 2" xfId="35475"/>
    <cellStyle name="Звезды 5 2 9 3" xfId="32722"/>
    <cellStyle name="Звезды 5 3" xfId="1936"/>
    <cellStyle name="Звезды 5 3 2" xfId="2471"/>
    <cellStyle name="Звезды 5 3 2 2" xfId="7068"/>
    <cellStyle name="Звезды 5 3 2 2 2" xfId="14242"/>
    <cellStyle name="Звезды 5 3 2 2 2 2" xfId="34514"/>
    <cellStyle name="Звезды 5 3 2 2 3" xfId="30963"/>
    <cellStyle name="Звезды 5 3 2 3" xfId="9250"/>
    <cellStyle name="Звезды 5 3 2 3 2" xfId="32052"/>
    <cellStyle name="Звезды 5 3 3" xfId="5056"/>
    <cellStyle name="Звезды 5 3 3 2" xfId="29658"/>
    <cellStyle name="Звезды 5 3 4" xfId="6533"/>
    <cellStyle name="Звезды 5 3 4 2" xfId="13711"/>
    <cellStyle name="Звезды 5 3 4 2 2" xfId="34155"/>
    <cellStyle name="Звезды 5 3 4 3" xfId="30604"/>
    <cellStyle name="Звезды 5 3 5" xfId="8716"/>
    <cellStyle name="Звезды 5 3 5 2" xfId="31693"/>
    <cellStyle name="Звезды 5 3 6" xfId="10830"/>
    <cellStyle name="Звезды 5 3 6 2" xfId="17162"/>
    <cellStyle name="Звезды 5 3 6 2 2" xfId="35534"/>
    <cellStyle name="Звезды 5 3 6 3" xfId="32781"/>
    <cellStyle name="Звезды 5 4" xfId="2073"/>
    <cellStyle name="Звезды 5 4 2" xfId="5162"/>
    <cellStyle name="Звезды 5 4 2 2" xfId="29759"/>
    <cellStyle name="Звезды 5 4 3" xfId="6670"/>
    <cellStyle name="Звезды 5 4 3 2" xfId="13847"/>
    <cellStyle name="Звезды 5 4 3 2 2" xfId="34262"/>
    <cellStyle name="Звезды 5 4 3 3" xfId="30711"/>
    <cellStyle name="Звезды 5 4 4" xfId="8853"/>
    <cellStyle name="Звезды 5 4 4 2" xfId="31800"/>
    <cellStyle name="Звезды 5 4 5" xfId="10967"/>
    <cellStyle name="Звезды 5 4 5 2" xfId="17298"/>
    <cellStyle name="Звезды 5 4 5 2 2" xfId="35641"/>
    <cellStyle name="Звезды 5 4 5 3" xfId="32888"/>
    <cellStyle name="Звезды 5 4 6" xfId="4488"/>
    <cellStyle name="Звезды 5 4 6 2" xfId="20525"/>
    <cellStyle name="Звезды 5 4 6 2 2" xfId="36399"/>
    <cellStyle name="Звезды 5 4 6 3" xfId="29284"/>
    <cellStyle name="Звезды 5 4 7" xfId="4704"/>
    <cellStyle name="Звезды 5 4 7 2" xfId="29394"/>
    <cellStyle name="Звезды 5 5" xfId="2202"/>
    <cellStyle name="Звезды 5 5 2" xfId="6799"/>
    <cellStyle name="Звезды 5 5 2 2" xfId="13974"/>
    <cellStyle name="Звезды 5 5 2 2 2" xfId="34313"/>
    <cellStyle name="Звезды 5 5 2 3" xfId="30762"/>
    <cellStyle name="Звезды 5 5 3" xfId="8982"/>
    <cellStyle name="Звезды 5 5 3 2" xfId="31851"/>
    <cellStyle name="Звезды 5 6" xfId="4803"/>
    <cellStyle name="Звезды 5 6 2" xfId="29449"/>
    <cellStyle name="Звезды 5 7" xfId="6150"/>
    <cellStyle name="Звезды 5 7 2" xfId="13390"/>
    <cellStyle name="Звезды 5 7 2 2" xfId="33914"/>
    <cellStyle name="Звезды 5 7 3" xfId="30344"/>
    <cellStyle name="Звезды 5 8" xfId="5851"/>
    <cellStyle name="Звезды 5 8 2" xfId="30168"/>
    <cellStyle name="Звезды 5 9" xfId="8619"/>
    <cellStyle name="Звезды 5 9 2" xfId="15763"/>
    <cellStyle name="Звезды 5 9 2 2" xfId="35154"/>
    <cellStyle name="Звезды 5 9 3" xfId="31600"/>
    <cellStyle name="Звезды 6" xfId="1643"/>
    <cellStyle name="Звезды 6 10" xfId="4037"/>
    <cellStyle name="Звезды 6 10 2" xfId="29133"/>
    <cellStyle name="Звезды 6 2" xfId="1369"/>
    <cellStyle name="Звезды 6 2 2" xfId="3325"/>
    <cellStyle name="Звезды 6 2 2 2" xfId="10080"/>
    <cellStyle name="Звезды 6 2 2 2 2" xfId="32384"/>
    <cellStyle name="Звезды 6 2 2 3" xfId="12010"/>
    <cellStyle name="Звезды 6 2 2 3 2" xfId="18335"/>
    <cellStyle name="Звезды 6 2 2 3 2 2" xfId="36048"/>
    <cellStyle name="Звезды 6 2 2 3 3" xfId="33295"/>
    <cellStyle name="Звезды 6 2 2 4" xfId="7901"/>
    <cellStyle name="Звезды 6 2 2 4 2" xfId="21905"/>
    <cellStyle name="Звезды 6 2 2 4 2 2" xfId="36612"/>
    <cellStyle name="Звезды 6 2 2 4 3" xfId="31292"/>
    <cellStyle name="Звезды 6 2 2 5" xfId="15059"/>
    <cellStyle name="Звезды 6 2 2 5 2" xfId="34840"/>
    <cellStyle name="Звезды 6 2 2 6" xfId="28807"/>
    <cellStyle name="Звезды 6 2 3" xfId="3798"/>
    <cellStyle name="Звезды 6 2 3 2" xfId="10553"/>
    <cellStyle name="Звезды 6 2 3 2 2" xfId="32585"/>
    <cellStyle name="Звезды 6 2 3 3" xfId="12483"/>
    <cellStyle name="Звезды 6 2 3 3 2" xfId="18806"/>
    <cellStyle name="Звезды 6 2 3 3 2 2" xfId="36249"/>
    <cellStyle name="Звезды 6 2 3 3 3" xfId="33496"/>
    <cellStyle name="Звезды 6 2 3 4" xfId="15530"/>
    <cellStyle name="Звезды 6 2 3 4 2" xfId="35041"/>
    <cellStyle name="Звезды 6 2 3 5" xfId="29008"/>
    <cellStyle name="Звезды 6 2 4" xfId="6162"/>
    <cellStyle name="Звезды 6 2 4 2" xfId="13402"/>
    <cellStyle name="Звезды 6 2 4 2 2" xfId="33920"/>
    <cellStyle name="Звезды 6 2 4 3" xfId="30350"/>
    <cellStyle name="Звезды 6 2 5" xfId="5620"/>
    <cellStyle name="Звезды 6 2 5 2" xfId="30034"/>
    <cellStyle name="Звезды 6 2 6" xfId="9548"/>
    <cellStyle name="Звезды 6 2 6 2" xfId="16199"/>
    <cellStyle name="Звезды 6 2 6 2 2" xfId="35268"/>
    <cellStyle name="Звезды 6 2 6 3" xfId="32202"/>
    <cellStyle name="Звезды 6 2 7" xfId="4807"/>
    <cellStyle name="Звезды 6 2 7 2" xfId="29453"/>
    <cellStyle name="Звезды 6 3" xfId="2346"/>
    <cellStyle name="Звезды 6 3 2" xfId="6943"/>
    <cellStyle name="Звезды 6 3 2 2" xfId="14117"/>
    <cellStyle name="Звезды 6 3 2 2 2" xfId="34414"/>
    <cellStyle name="Звезды 6 3 2 3" xfId="30863"/>
    <cellStyle name="Звезды 6 3 3" xfId="9126"/>
    <cellStyle name="Звезды 6 3 3 2" xfId="31952"/>
    <cellStyle name="Звезды 6 3 4" xfId="11154"/>
    <cellStyle name="Звезды 6 3 4 2" xfId="17483"/>
    <cellStyle name="Звезды 6 3 4 2 2" xfId="35710"/>
    <cellStyle name="Звезды 6 3 4 3" xfId="32957"/>
    <cellStyle name="Звезды 6 3 5" xfId="5382"/>
    <cellStyle name="Звезды 6 3 5 2" xfId="29847"/>
    <cellStyle name="Звезды 6 3 6" xfId="28469"/>
    <cellStyle name="Звезды 6 4" xfId="2182"/>
    <cellStyle name="Звезды 6 4 2" xfId="6779"/>
    <cellStyle name="Звезды 6 4 2 2" xfId="13955"/>
    <cellStyle name="Звезды 6 4 2 2 2" xfId="34306"/>
    <cellStyle name="Звезды 6 4 2 3" xfId="30755"/>
    <cellStyle name="Звезды 6 4 3" xfId="8962"/>
    <cellStyle name="Звезды 6 4 3 2" xfId="31844"/>
    <cellStyle name="Звезды 6 4 4" xfId="11060"/>
    <cellStyle name="Звезды 6 4 4 2" xfId="17390"/>
    <cellStyle name="Звезды 6 4 4 2 2" xfId="35670"/>
    <cellStyle name="Звезды 6 4 4 3" xfId="32917"/>
    <cellStyle name="Звезды 6 4 5" xfId="5257"/>
    <cellStyle name="Звезды 6 4 5 2" xfId="29791"/>
    <cellStyle name="Звезды 6 4 6" xfId="28430"/>
    <cellStyle name="Звезды 6 5" xfId="3060"/>
    <cellStyle name="Звезды 6 5 2" xfId="7647"/>
    <cellStyle name="Звезды 6 5 2 2" xfId="14812"/>
    <cellStyle name="Звезды 6 5 2 2 2" xfId="34729"/>
    <cellStyle name="Звезды 6 5 2 3" xfId="31181"/>
    <cellStyle name="Звезды 6 5 3" xfId="9826"/>
    <cellStyle name="Звезды 6 5 3 2" xfId="32269"/>
    <cellStyle name="Звезды 6 5 4" xfId="11763"/>
    <cellStyle name="Звезды 6 5 4 2" xfId="18089"/>
    <cellStyle name="Звезды 6 5 4 2 2" xfId="35938"/>
    <cellStyle name="Звезды 6 5 4 3" xfId="33185"/>
    <cellStyle name="Звезды 6 5 5" xfId="4913"/>
    <cellStyle name="Звезды 6 5 5 2" xfId="29549"/>
    <cellStyle name="Звезды 6 5 6" xfId="28697"/>
    <cellStyle name="Звезды 6 6" xfId="3575"/>
    <cellStyle name="Звезды 6 6 2" xfId="10330"/>
    <cellStyle name="Звезды 6 6 2 2" xfId="32496"/>
    <cellStyle name="Звезды 6 6 3" xfId="12260"/>
    <cellStyle name="Звезды 6 6 3 2" xfId="18583"/>
    <cellStyle name="Звезды 6 6 3 2 2" xfId="36160"/>
    <cellStyle name="Звезды 6 6 3 3" xfId="33407"/>
    <cellStyle name="Звезды 6 6 4" xfId="8151"/>
    <cellStyle name="Звезды 6 6 4 2" xfId="22148"/>
    <cellStyle name="Звезды 6 6 4 2 2" xfId="36724"/>
    <cellStyle name="Звезды 6 6 4 3" xfId="31404"/>
    <cellStyle name="Звезды 6 6 5" xfId="15307"/>
    <cellStyle name="Звезды 6 6 5 2" xfId="34952"/>
    <cellStyle name="Звезды 6 6 6" xfId="28919"/>
    <cellStyle name="Звезды 6 7" xfId="6354"/>
    <cellStyle name="Звезды 6 7 2" xfId="13580"/>
    <cellStyle name="Звезды 6 7 2 2" xfId="34043"/>
    <cellStyle name="Звезды 6 7 3" xfId="30482"/>
    <cellStyle name="Звезды 6 8" xfId="8606"/>
    <cellStyle name="Звезды 6 8 2" xfId="31590"/>
    <cellStyle name="Звезды 6 9" xfId="10741"/>
    <cellStyle name="Звезды 6 9 2" xfId="17073"/>
    <cellStyle name="Звезды 6 9 2 2" xfId="35445"/>
    <cellStyle name="Звезды 6 9 3" xfId="32692"/>
    <cellStyle name="Звезды 7" xfId="1794"/>
    <cellStyle name="Звезды 7 2" xfId="2403"/>
    <cellStyle name="Звезды 7 2 2" xfId="7000"/>
    <cellStyle name="Звезды 7 2 2 2" xfId="14174"/>
    <cellStyle name="Звезды 7 2 2 2 2" xfId="34449"/>
    <cellStyle name="Звезды 7 2 2 3" xfId="30898"/>
    <cellStyle name="Звезды 7 2 3" xfId="9183"/>
    <cellStyle name="Звезды 7 2 3 2" xfId="31987"/>
    <cellStyle name="Звезды 7 3" xfId="4971"/>
    <cellStyle name="Звезды 7 3 2" xfId="29598"/>
    <cellStyle name="Звезды 7 4" xfId="6426"/>
    <cellStyle name="Звезды 7 4 2" xfId="13635"/>
    <cellStyle name="Звезды 7 4 2 2" xfId="34087"/>
    <cellStyle name="Звезды 7 4 3" xfId="30533"/>
    <cellStyle name="Звезды 7 5" xfId="8648"/>
    <cellStyle name="Звезды 7 5 2" xfId="31628"/>
    <cellStyle name="Звезды 7 6" xfId="10772"/>
    <cellStyle name="Звезды 7 6 2" xfId="17104"/>
    <cellStyle name="Звезды 7 6 2 2" xfId="35476"/>
    <cellStyle name="Звезды 7 6 3" xfId="32723"/>
    <cellStyle name="Звезды 8" xfId="971"/>
    <cellStyle name="Звезды 8 2" xfId="4757"/>
    <cellStyle name="Звезды 8 2 2" xfId="29413"/>
    <cellStyle name="Звезды 8 3" xfId="6012"/>
    <cellStyle name="Звезды 8 3 2" xfId="13273"/>
    <cellStyle name="Звезды 8 3 2 2" xfId="33835"/>
    <cellStyle name="Звезды 8 3 3" xfId="30247"/>
    <cellStyle name="Звезды 8 4" xfId="5726"/>
    <cellStyle name="Звезды 8 4 2" xfId="30100"/>
    <cellStyle name="Звезды 8 5" xfId="5922"/>
    <cellStyle name="Звезды 8 5 2" xfId="13184"/>
    <cellStyle name="Звезды 8 5 2 2" xfId="33796"/>
    <cellStyle name="Звезды 8 5 3" xfId="30208"/>
    <cellStyle name="Звезды 8 6" xfId="4407"/>
    <cellStyle name="Звезды 8 6 2" xfId="20451"/>
    <cellStyle name="Звезды 8 6 2 2" xfId="36369"/>
    <cellStyle name="Звезды 8 6 3" xfId="29254"/>
    <cellStyle name="Звезды 8 7" xfId="4284"/>
    <cellStyle name="Звезды 8 7 2" xfId="29227"/>
    <cellStyle name="Звезды 9" xfId="2132"/>
    <cellStyle name="Звезды 9 2" xfId="6729"/>
    <cellStyle name="Звезды 9 2 2" xfId="13905"/>
    <cellStyle name="Звезды 9 2 2 2" xfId="34286"/>
    <cellStyle name="Звезды 9 2 3" xfId="30735"/>
    <cellStyle name="Звезды 9 3" xfId="8912"/>
    <cellStyle name="Звезды 9 3 2" xfId="31824"/>
    <cellStyle name="Итог" xfId="64" builtinId="25" customBuiltin="1"/>
    <cellStyle name="Итог 2" xfId="448"/>
    <cellStyle name="Итог 2 10" xfId="36928"/>
    <cellStyle name="Итог 2 11" xfId="37860"/>
    <cellStyle name="Итог 2 12" xfId="37485"/>
    <cellStyle name="Итог 2 13" xfId="38151"/>
    <cellStyle name="Итог 2 14" xfId="38292"/>
    <cellStyle name="Итог 2 15" xfId="38434"/>
    <cellStyle name="Итог 2 16" xfId="38577"/>
    <cellStyle name="Итог 2 17" xfId="38720"/>
    <cellStyle name="Итог 2 18" xfId="38863"/>
    <cellStyle name="Итог 2 19" xfId="39007"/>
    <cellStyle name="Итог 2 2" xfId="1354"/>
    <cellStyle name="Итог 2 2 2" xfId="2068"/>
    <cellStyle name="Итог 2 2 2 2" xfId="3011"/>
    <cellStyle name="Итог 2 2 2 2 2" xfId="7598"/>
    <cellStyle name="Итог 2 2 2 2 2 2" xfId="14763"/>
    <cellStyle name="Итог 2 2 2 2 2 2 2" xfId="25446"/>
    <cellStyle name="Итог 2 2 2 2 3" xfId="9777"/>
    <cellStyle name="Итог 2 2 2 2 3 2" xfId="16413"/>
    <cellStyle name="Итог 2 2 2 2 3 2 2" xfId="26511"/>
    <cellStyle name="Итог 2 2 2 2 4" xfId="11717"/>
    <cellStyle name="Итог 2 2 2 2 4 2" xfId="18043"/>
    <cellStyle name="Итог 2 2 2 2 4 2 2" xfId="27526"/>
    <cellStyle name="Итог 2 2 2 2 5" xfId="5157"/>
    <cellStyle name="Итог 2 2 2 2 6" xfId="12744"/>
    <cellStyle name="Итог 2 2 2 2 6 2" xfId="24525"/>
    <cellStyle name="Итог 2 2 2 3" xfId="3533"/>
    <cellStyle name="Итог 2 2 2 3 2" xfId="10288"/>
    <cellStyle name="Итог 2 2 2 3 2 2" xfId="16770"/>
    <cellStyle name="Итог 2 2 2 3 2 2 2" xfId="26792"/>
    <cellStyle name="Итог 2 2 2 3 3" xfId="12218"/>
    <cellStyle name="Итог 2 2 2 3 3 2" xfId="18541"/>
    <cellStyle name="Итог 2 2 2 3 3 2 2" xfId="27802"/>
    <cellStyle name="Итог 2 2 2 3 4" xfId="8109"/>
    <cellStyle name="Итог 2 2 2 3 5" xfId="15265"/>
    <cellStyle name="Итог 2 2 2 3 5 2" xfId="25722"/>
    <cellStyle name="Итог 2 2 2 4" xfId="6665"/>
    <cellStyle name="Итог 2 2 2 4 2" xfId="13843"/>
    <cellStyle name="Итог 2 2 2 4 2 2" xfId="24977"/>
    <cellStyle name="Итог 2 2 2 5" xfId="8848"/>
    <cellStyle name="Итог 2 2 2 5 2" xfId="15812"/>
    <cellStyle name="Итог 2 2 2 5 2 2" xfId="26035"/>
    <cellStyle name="Итог 2 2 2 6" xfId="10962"/>
    <cellStyle name="Итог 2 2 2 6 2" xfId="17294"/>
    <cellStyle name="Итог 2 2 2 6 2 2" xfId="27061"/>
    <cellStyle name="Итог 2 2 2 7" xfId="4486"/>
    <cellStyle name="Итог 2 2 2 8" xfId="5190"/>
    <cellStyle name="Итог 2 2 2 8 2" xfId="20724"/>
    <cellStyle name="Итог 2 2 3" xfId="2844"/>
    <cellStyle name="Итог 2 2 3 2" xfId="9615"/>
    <cellStyle name="Итог 2 2 3 2 2" xfId="16266"/>
    <cellStyle name="Итог 2 2 3 2 2 2" xfId="26390"/>
    <cellStyle name="Итог 2 2 3 3" xfId="11570"/>
    <cellStyle name="Итог 2 2 3 3 2" xfId="17897"/>
    <cellStyle name="Итог 2 2 3 3 2 2" xfId="27406"/>
    <cellStyle name="Итог 2 2 3 4" xfId="7434"/>
    <cellStyle name="Итог 2 2 3 5" xfId="14602"/>
    <cellStyle name="Итог 2 2 3 5 2" xfId="25326"/>
    <cellStyle name="Итог 2 2 4" xfId="3071"/>
    <cellStyle name="Итог 2 2 4 2" xfId="9837"/>
    <cellStyle name="Итог 2 2 4 2 2" xfId="16462"/>
    <cellStyle name="Итог 2 2 4 2 2 2" xfId="26543"/>
    <cellStyle name="Итог 2 2 4 3" xfId="11774"/>
    <cellStyle name="Итог 2 2 4 3 2" xfId="18099"/>
    <cellStyle name="Итог 2 2 4 3 2 2" xfId="27557"/>
    <cellStyle name="Итог 2 2 4 4" xfId="7658"/>
    <cellStyle name="Итог 2 2 4 5" xfId="14822"/>
    <cellStyle name="Итог 2 2 4 5 2" xfId="25477"/>
    <cellStyle name="Итог 2 2 5" xfId="4184"/>
    <cellStyle name="Итог 2 2 6" xfId="4070"/>
    <cellStyle name="Итог 2 2 6 2" xfId="20221"/>
    <cellStyle name="Итог 2 20" xfId="39148"/>
    <cellStyle name="Итог 2 21" xfId="39283"/>
    <cellStyle name="Итог 2 22" xfId="39315"/>
    <cellStyle name="Итог 2 23" xfId="39556"/>
    <cellStyle name="Итог 2 24" xfId="37937"/>
    <cellStyle name="Итог 2 25" xfId="39630"/>
    <cellStyle name="Итог 2 26" xfId="37592"/>
    <cellStyle name="Итог 2 27" xfId="39953"/>
    <cellStyle name="Итог 2 28" xfId="39593"/>
    <cellStyle name="Итог 2 29" xfId="39284"/>
    <cellStyle name="Итог 2 3" xfId="2134"/>
    <cellStyle name="Итог 2 3 2" xfId="6731"/>
    <cellStyle name="Итог 2 3 2 2" xfId="13907"/>
    <cellStyle name="Итог 2 3 2 2 2" xfId="25012"/>
    <cellStyle name="Итог 2 3 3" xfId="8914"/>
    <cellStyle name="Итог 2 3 3 2" xfId="15858"/>
    <cellStyle name="Итог 2 3 3 2 2" xfId="26072"/>
    <cellStyle name="Итог 2 3 4" xfId="11021"/>
    <cellStyle name="Итог 2 3 4 2" xfId="17351"/>
    <cellStyle name="Итог 2 3 4 2 2" xfId="27095"/>
    <cellStyle name="Итог 2 3 5" xfId="12790"/>
    <cellStyle name="Итог 2 3 5 2" xfId="24562"/>
    <cellStyle name="Итог 2 30" xfId="40260"/>
    <cellStyle name="Итог 2 4" xfId="2688"/>
    <cellStyle name="Итог 2 4 2" xfId="9467"/>
    <cellStyle name="Итог 2 4 2 2" xfId="16118"/>
    <cellStyle name="Итог 2 4 2 2 2" xfId="26262"/>
    <cellStyle name="Итог 2 4 3" xfId="11427"/>
    <cellStyle name="Итог 2 4 3 2" xfId="17755"/>
    <cellStyle name="Итог 2 4 3 2 2" xfId="27281"/>
    <cellStyle name="Итог 2 4 4" xfId="7286"/>
    <cellStyle name="Итог 2 4 5" xfId="14459"/>
    <cellStyle name="Итог 2 4 5 2" xfId="25200"/>
    <cellStyle name="Итог 2 5" xfId="19049"/>
    <cellStyle name="Итог 2 6" xfId="37225"/>
    <cellStyle name="Итог 2 7" xfId="37332"/>
    <cellStyle name="Итог 2 8" xfId="37593"/>
    <cellStyle name="Итог 2 9" xfId="37275"/>
    <cellStyle name="Итог 3" xfId="449"/>
    <cellStyle name="Итог 3 10" xfId="37424"/>
    <cellStyle name="Итог 3 11" xfId="38003"/>
    <cellStyle name="Итог 3 12" xfId="38042"/>
    <cellStyle name="Итог 3 13" xfId="38184"/>
    <cellStyle name="Итог 3 14" xfId="38326"/>
    <cellStyle name="Итог 3 15" xfId="38468"/>
    <cellStyle name="Итог 3 16" xfId="38610"/>
    <cellStyle name="Итог 3 17" xfId="38753"/>
    <cellStyle name="Итог 3 18" xfId="38897"/>
    <cellStyle name="Итог 3 19" xfId="39040"/>
    <cellStyle name="Итог 3 2" xfId="1353"/>
    <cellStyle name="Итог 3 2 2" xfId="1374"/>
    <cellStyle name="Итог 3 2 2 2" xfId="2851"/>
    <cellStyle name="Итог 3 2 2 2 2" xfId="7438"/>
    <cellStyle name="Итог 3 2 2 2 2 2" xfId="14605"/>
    <cellStyle name="Итог 3 2 2 2 2 2 2" xfId="25327"/>
    <cellStyle name="Итог 3 2 2 2 3" xfId="9618"/>
    <cellStyle name="Итог 3 2 2 2 3 2" xfId="16268"/>
    <cellStyle name="Итог 3 2 2 2 3 2 2" xfId="26391"/>
    <cellStyle name="Итог 3 2 2 2 4" xfId="11572"/>
    <cellStyle name="Итог 3 2 2 2 4 2" xfId="17899"/>
    <cellStyle name="Итог 3 2 2 2 4 2 2" xfId="27407"/>
    <cellStyle name="Итог 3 2 2 2 5" xfId="4808"/>
    <cellStyle name="Итог 3 2 2 2 6" xfId="12663"/>
    <cellStyle name="Итог 3 2 2 2 6 2" xfId="24457"/>
    <cellStyle name="Итог 3 2 2 3" xfId="2606"/>
    <cellStyle name="Итог 3 2 2 3 2" xfId="9386"/>
    <cellStyle name="Итог 3 2 2 3 2 2" xfId="16038"/>
    <cellStyle name="Итог 3 2 2 3 2 2 2" xfId="26192"/>
    <cellStyle name="Итог 3 2 2 3 3" xfId="11346"/>
    <cellStyle name="Итог 3 2 2 3 3 2" xfId="17675"/>
    <cellStyle name="Итог 3 2 2 3 3 2 2" xfId="27212"/>
    <cellStyle name="Итог 3 2 2 3 4" xfId="7204"/>
    <cellStyle name="Итог 3 2 2 3 5" xfId="14378"/>
    <cellStyle name="Итог 3 2 2 3 5 2" xfId="25131"/>
    <cellStyle name="Итог 3 2 2 4" xfId="6167"/>
    <cellStyle name="Итог 3 2 2 4 2" xfId="13407"/>
    <cellStyle name="Итог 3 2 2 4 2 2" xfId="24878"/>
    <cellStyle name="Итог 3 2 2 5" xfId="5742"/>
    <cellStyle name="Итог 3 2 2 5 2" xfId="13063"/>
    <cellStyle name="Итог 3 2 2 5 2 2" xfId="24723"/>
    <cellStyle name="Итог 3 2 2 6" xfId="8616"/>
    <cellStyle name="Итог 3 2 2 6 2" xfId="15760"/>
    <cellStyle name="Итог 3 2 2 6 2 2" xfId="26001"/>
    <cellStyle name="Итог 3 2 2 7" xfId="4485"/>
    <cellStyle name="Итог 3 2 2 8" xfId="5225"/>
    <cellStyle name="Итог 3 2 2 8 2" xfId="20757"/>
    <cellStyle name="Итог 3 2 3" xfId="2972"/>
    <cellStyle name="Итог 3 2 3 2" xfId="9739"/>
    <cellStyle name="Итог 3 2 3 2 2" xfId="16384"/>
    <cellStyle name="Итог 3 2 3 2 2 2" xfId="26482"/>
    <cellStyle name="Итог 3 2 3 3" xfId="11688"/>
    <cellStyle name="Итог 3 2 3 3 2" xfId="18015"/>
    <cellStyle name="Итог 3 2 3 3 2 2" xfId="27498"/>
    <cellStyle name="Итог 3 2 3 4" xfId="7559"/>
    <cellStyle name="Итог 3 2 3 5" xfId="14726"/>
    <cellStyle name="Итог 3 2 3 5 2" xfId="25418"/>
    <cellStyle name="Итог 3 2 4" xfId="3504"/>
    <cellStyle name="Итог 3 2 4 2" xfId="10259"/>
    <cellStyle name="Итог 3 2 4 2 2" xfId="16741"/>
    <cellStyle name="Итог 3 2 4 2 2 2" xfId="26763"/>
    <cellStyle name="Итог 3 2 4 3" xfId="12189"/>
    <cellStyle name="Итог 3 2 4 3 2" xfId="18513"/>
    <cellStyle name="Итог 3 2 4 3 2 2" xfId="27774"/>
    <cellStyle name="Итог 3 2 4 4" xfId="8080"/>
    <cellStyle name="Итог 3 2 4 5" xfId="15237"/>
    <cellStyle name="Итог 3 2 4 5 2" xfId="25694"/>
    <cellStyle name="Итог 3 2 5" xfId="4183"/>
    <cellStyle name="Итог 3 2 6" xfId="4071"/>
    <cellStyle name="Итог 3 2 6 2" xfId="20222"/>
    <cellStyle name="Итог 3 20" xfId="39181"/>
    <cellStyle name="Итог 3 21" xfId="39314"/>
    <cellStyle name="Итог 3 22" xfId="39455"/>
    <cellStyle name="Итог 3 23" xfId="39681"/>
    <cellStyle name="Итог 3 24" xfId="39802"/>
    <cellStyle name="Итог 3 25" xfId="39558"/>
    <cellStyle name="Итог 3 26" xfId="40035"/>
    <cellStyle name="Итог 3 27" xfId="39865"/>
    <cellStyle name="Итог 3 28" xfId="40186"/>
    <cellStyle name="Итог 3 29" xfId="39424"/>
    <cellStyle name="Итог 3 3" xfId="2400"/>
    <cellStyle name="Итог 3 3 2" xfId="2868"/>
    <cellStyle name="Итог 3 3 2 2" xfId="9635"/>
    <cellStyle name="Итог 3 3 2 2 2" xfId="16284"/>
    <cellStyle name="Итог 3 3 2 2 2 2" xfId="26401"/>
    <cellStyle name="Итог 3 3 2 3" xfId="11588"/>
    <cellStyle name="Итог 3 3 2 3 2" xfId="17915"/>
    <cellStyle name="Итог 3 3 2 3 2 2" xfId="27417"/>
    <cellStyle name="Итог 3 3 2 4" xfId="7455"/>
    <cellStyle name="Итог 3 3 2 5" xfId="14622"/>
    <cellStyle name="Итог 3 3 2 5 2" xfId="25337"/>
    <cellStyle name="Итог 3 3 3" xfId="2935"/>
    <cellStyle name="Итог 3 3 3 2" xfId="9702"/>
    <cellStyle name="Итог 3 3 3 2 2" xfId="16350"/>
    <cellStyle name="Итог 3 3 3 2 2 2" xfId="26462"/>
    <cellStyle name="Итог 3 3 3 3" xfId="11654"/>
    <cellStyle name="Итог 3 3 3 3 2" xfId="17981"/>
    <cellStyle name="Итог 3 3 3 3 2 2" xfId="27478"/>
    <cellStyle name="Итог 3 3 3 4" xfId="7522"/>
    <cellStyle name="Итог 3 3 3 5" xfId="14689"/>
    <cellStyle name="Итог 3 3 3 5 2" xfId="25398"/>
    <cellStyle name="Итог 3 3 4" xfId="6997"/>
    <cellStyle name="Итог 3 3 4 2" xfId="14171"/>
    <cellStyle name="Итог 3 3 4 2 2" xfId="25117"/>
    <cellStyle name="Итог 3 3 5" xfId="9180"/>
    <cellStyle name="Итог 3 3 5 2" xfId="16000"/>
    <cellStyle name="Итог 3 3 5 2 2" xfId="26179"/>
    <cellStyle name="Итог 3 3 6" xfId="11199"/>
    <cellStyle name="Итог 3 3 6 2" xfId="17528"/>
    <cellStyle name="Итог 3 3 6 2 2" xfId="27199"/>
    <cellStyle name="Итог 3 3 7" xfId="12931"/>
    <cellStyle name="Итог 3 3 7 2" xfId="24668"/>
    <cellStyle name="Итог 3 4" xfId="2689"/>
    <cellStyle name="Итог 3 4 2" xfId="9468"/>
    <cellStyle name="Итог 3 4 2 2" xfId="16119"/>
    <cellStyle name="Итог 3 4 2 2 2" xfId="26263"/>
    <cellStyle name="Итог 3 4 3" xfId="11428"/>
    <cellStyle name="Итог 3 4 3 2" xfId="17756"/>
    <cellStyle name="Итог 3 4 3 2 2" xfId="27282"/>
    <cellStyle name="Итог 3 4 4" xfId="7287"/>
    <cellStyle name="Итог 3 4 5" xfId="14460"/>
    <cellStyle name="Итог 3 4 5 2" xfId="25201"/>
    <cellStyle name="Итог 3 5" xfId="37226"/>
    <cellStyle name="Итог 3 6" xfId="37435"/>
    <cellStyle name="Итог 3 7" xfId="36940"/>
    <cellStyle name="Итог 3 8" xfId="37586"/>
    <cellStyle name="Итог 3 9" xfId="36930"/>
    <cellStyle name="Итог 4" xfId="450"/>
    <cellStyle name="Итог 4 10" xfId="37657"/>
    <cellStyle name="Итог 4 11" xfId="38002"/>
    <cellStyle name="Итог 4 12" xfId="38041"/>
    <cellStyle name="Итог 4 13" xfId="38183"/>
    <cellStyle name="Итог 4 14" xfId="38325"/>
    <cellStyle name="Итог 4 15" xfId="38467"/>
    <cellStyle name="Итог 4 16" xfId="38609"/>
    <cellStyle name="Итог 4 17" xfId="38752"/>
    <cellStyle name="Итог 4 18" xfId="38896"/>
    <cellStyle name="Итог 4 19" xfId="39039"/>
    <cellStyle name="Итог 4 2" xfId="1352"/>
    <cellStyle name="Итог 4 2 2" xfId="2074"/>
    <cellStyle name="Итог 4 2 2 2" xfId="2852"/>
    <cellStyle name="Итог 4 2 2 2 2" xfId="7439"/>
    <cellStyle name="Итог 4 2 2 2 2 2" xfId="14606"/>
    <cellStyle name="Итог 4 2 2 2 2 2 2" xfId="25328"/>
    <cellStyle name="Итог 4 2 2 2 3" xfId="9619"/>
    <cellStyle name="Итог 4 2 2 2 3 2" xfId="16269"/>
    <cellStyle name="Итог 4 2 2 2 3 2 2" xfId="26392"/>
    <cellStyle name="Итог 4 2 2 2 4" xfId="11573"/>
    <cellStyle name="Итог 4 2 2 2 4 2" xfId="17900"/>
    <cellStyle name="Итог 4 2 2 2 4 2 2" xfId="27408"/>
    <cellStyle name="Итог 4 2 2 2 5" xfId="5163"/>
    <cellStyle name="Итог 4 2 2 2 6" xfId="12746"/>
    <cellStyle name="Итог 4 2 2 2 6 2" xfId="24527"/>
    <cellStyle name="Итог 4 2 2 3" xfId="2956"/>
    <cellStyle name="Итог 4 2 2 3 2" xfId="9723"/>
    <cellStyle name="Итог 4 2 2 3 2 2" xfId="16369"/>
    <cellStyle name="Итог 4 2 2 3 2 2 2" xfId="26477"/>
    <cellStyle name="Итог 4 2 2 3 3" xfId="11673"/>
    <cellStyle name="Итог 4 2 2 3 3 2" xfId="18000"/>
    <cellStyle name="Итог 4 2 2 3 3 2 2" xfId="27493"/>
    <cellStyle name="Итог 4 2 2 3 4" xfId="7543"/>
    <cellStyle name="Итог 4 2 2 3 5" xfId="14710"/>
    <cellStyle name="Итог 4 2 2 3 5 2" xfId="25413"/>
    <cellStyle name="Итог 4 2 2 4" xfId="6671"/>
    <cellStyle name="Итог 4 2 2 4 2" xfId="13848"/>
    <cellStyle name="Итог 4 2 2 4 2 2" xfId="24978"/>
    <cellStyle name="Итог 4 2 2 5" xfId="8854"/>
    <cellStyle name="Итог 4 2 2 5 2" xfId="15814"/>
    <cellStyle name="Итог 4 2 2 5 2 2" xfId="26037"/>
    <cellStyle name="Итог 4 2 2 6" xfId="10968"/>
    <cellStyle name="Итог 4 2 2 6 2" xfId="17299"/>
    <cellStyle name="Итог 4 2 2 6 2 2" xfId="27062"/>
    <cellStyle name="Итог 4 2 2 7" xfId="4484"/>
    <cellStyle name="Итог 4 2 2 8" xfId="5278"/>
    <cellStyle name="Итог 4 2 2 8 2" xfId="20797"/>
    <cellStyle name="Итог 4 2 3" xfId="2971"/>
    <cellStyle name="Итог 4 2 3 2" xfId="9738"/>
    <cellStyle name="Итог 4 2 3 2 2" xfId="16383"/>
    <cellStyle name="Итог 4 2 3 2 2 2" xfId="26481"/>
    <cellStyle name="Итог 4 2 3 3" xfId="11687"/>
    <cellStyle name="Итог 4 2 3 3 2" xfId="18014"/>
    <cellStyle name="Итог 4 2 3 3 2 2" xfId="27497"/>
    <cellStyle name="Итог 4 2 3 4" xfId="7558"/>
    <cellStyle name="Итог 4 2 3 5" xfId="14725"/>
    <cellStyle name="Итог 4 2 3 5 2" xfId="25417"/>
    <cellStyle name="Итог 4 2 4" xfId="3503"/>
    <cellStyle name="Итог 4 2 4 2" xfId="10258"/>
    <cellStyle name="Итог 4 2 4 2 2" xfId="16740"/>
    <cellStyle name="Итог 4 2 4 2 2 2" xfId="26762"/>
    <cellStyle name="Итог 4 2 4 3" xfId="12188"/>
    <cellStyle name="Итог 4 2 4 3 2" xfId="18512"/>
    <cellStyle name="Итог 4 2 4 3 2 2" xfId="27773"/>
    <cellStyle name="Итог 4 2 4 4" xfId="8079"/>
    <cellStyle name="Итог 4 2 4 5" xfId="15236"/>
    <cellStyle name="Итог 4 2 4 5 2" xfId="25693"/>
    <cellStyle name="Итог 4 2 5" xfId="4182"/>
    <cellStyle name="Итог 4 2 6" xfId="4072"/>
    <cellStyle name="Итог 4 2 6 2" xfId="20223"/>
    <cellStyle name="Итог 4 20" xfId="39180"/>
    <cellStyle name="Итог 4 21" xfId="39058"/>
    <cellStyle name="Итог 4 22" xfId="39454"/>
    <cellStyle name="Итог 4 23" xfId="39680"/>
    <cellStyle name="Итог 4 24" xfId="39801"/>
    <cellStyle name="Итог 4 25" xfId="39751"/>
    <cellStyle name="Итог 4 26" xfId="40034"/>
    <cellStyle name="Итог 4 27" xfId="39136"/>
    <cellStyle name="Итог 4 28" xfId="39957"/>
    <cellStyle name="Итог 4 29" xfId="40320"/>
    <cellStyle name="Итог 4 3" xfId="2199"/>
    <cellStyle name="Итог 4 3 2" xfId="2869"/>
    <cellStyle name="Итог 4 3 2 2" xfId="9636"/>
    <cellStyle name="Итог 4 3 2 2 2" xfId="16285"/>
    <cellStyle name="Итог 4 3 2 2 2 2" xfId="26402"/>
    <cellStyle name="Итог 4 3 2 3" xfId="11589"/>
    <cellStyle name="Итог 4 3 2 3 2" xfId="17916"/>
    <cellStyle name="Итог 4 3 2 3 2 2" xfId="27418"/>
    <cellStyle name="Итог 4 3 2 4" xfId="7456"/>
    <cellStyle name="Итог 4 3 2 5" xfId="14623"/>
    <cellStyle name="Итог 4 3 2 5 2" xfId="25338"/>
    <cellStyle name="Итог 4 3 3" xfId="2773"/>
    <cellStyle name="Итог 4 3 3 2" xfId="9551"/>
    <cellStyle name="Итог 4 3 3 2 2" xfId="16202"/>
    <cellStyle name="Итог 4 3 3 2 2 2" xfId="26331"/>
    <cellStyle name="Итог 4 3 3 3" xfId="11506"/>
    <cellStyle name="Итог 4 3 3 3 2" xfId="17834"/>
    <cellStyle name="Итог 4 3 3 3 2 2" xfId="27348"/>
    <cellStyle name="Итог 4 3 3 4" xfId="7367"/>
    <cellStyle name="Итог 4 3 3 5" xfId="14538"/>
    <cellStyle name="Итог 4 3 3 5 2" xfId="25267"/>
    <cellStyle name="Итог 4 3 4" xfId="6796"/>
    <cellStyle name="Итог 4 3 4 2" xfId="13971"/>
    <cellStyle name="Итог 4 3 4 2 2" xfId="25053"/>
    <cellStyle name="Итог 4 3 5" xfId="8979"/>
    <cellStyle name="Итог 4 3 5 2" xfId="15908"/>
    <cellStyle name="Итог 4 3 5 2 2" xfId="26114"/>
    <cellStyle name="Итог 4 3 6" xfId="11074"/>
    <cellStyle name="Итог 4 3 6 2" xfId="17403"/>
    <cellStyle name="Итог 4 3 6 2 2" xfId="27136"/>
    <cellStyle name="Итог 4 3 7" xfId="12840"/>
    <cellStyle name="Итог 4 3 7 2" xfId="24604"/>
    <cellStyle name="Итог 4 4" xfId="2690"/>
    <cellStyle name="Итог 4 4 2" xfId="9469"/>
    <cellStyle name="Итог 4 4 2 2" xfId="16120"/>
    <cellStyle name="Итог 4 4 2 2 2" xfId="26264"/>
    <cellStyle name="Итог 4 4 3" xfId="11429"/>
    <cellStyle name="Итог 4 4 3 2" xfId="17757"/>
    <cellStyle name="Итог 4 4 3 2 2" xfId="27283"/>
    <cellStyle name="Итог 4 4 4" xfId="7288"/>
    <cellStyle name="Итог 4 4 5" xfId="14461"/>
    <cellStyle name="Итог 4 4 5 2" xfId="25202"/>
    <cellStyle name="Итог 4 5" xfId="37227"/>
    <cellStyle name="Итог 4 6" xfId="37539"/>
    <cellStyle name="Итог 4 7" xfId="36917"/>
    <cellStyle name="Итог 4 8" xfId="37585"/>
    <cellStyle name="Итог 4 9" xfId="37310"/>
    <cellStyle name="Итог 5" xfId="451"/>
    <cellStyle name="Итог 5 10" xfId="37393"/>
    <cellStyle name="Итог 5 11" xfId="37897"/>
    <cellStyle name="Итог 5 12" xfId="37919"/>
    <cellStyle name="Итог 5 13" xfId="37007"/>
    <cellStyle name="Итог 5 14" xfId="38059"/>
    <cellStyle name="Итог 5 15" xfId="38201"/>
    <cellStyle name="Итог 5 16" xfId="38342"/>
    <cellStyle name="Итог 5 17" xfId="38485"/>
    <cellStyle name="Итог 5 18" xfId="38627"/>
    <cellStyle name="Итог 5 19" xfId="38771"/>
    <cellStyle name="Итог 5 2" xfId="1351"/>
    <cellStyle name="Итог 5 2 2" xfId="2057"/>
    <cellStyle name="Итог 5 2 2 2" xfId="2973"/>
    <cellStyle name="Итог 5 2 2 2 2" xfId="7560"/>
    <cellStyle name="Итог 5 2 2 2 2 2" xfId="14727"/>
    <cellStyle name="Итог 5 2 2 2 2 2 2" xfId="25419"/>
    <cellStyle name="Итог 5 2 2 2 3" xfId="9740"/>
    <cellStyle name="Итог 5 2 2 2 3 2" xfId="16385"/>
    <cellStyle name="Итог 5 2 2 2 3 2 2" xfId="26483"/>
    <cellStyle name="Итог 5 2 2 2 4" xfId="11689"/>
    <cellStyle name="Итог 5 2 2 2 4 2" xfId="18016"/>
    <cellStyle name="Итог 5 2 2 2 4 2 2" xfId="27499"/>
    <cellStyle name="Итог 5 2 2 2 5" xfId="5152"/>
    <cellStyle name="Итог 5 2 2 2 6" xfId="12737"/>
    <cellStyle name="Итог 5 2 2 2 6 2" xfId="24520"/>
    <cellStyle name="Итог 5 2 2 3" xfId="3505"/>
    <cellStyle name="Итог 5 2 2 3 2" xfId="10260"/>
    <cellStyle name="Итог 5 2 2 3 2 2" xfId="16742"/>
    <cellStyle name="Итог 5 2 2 3 2 2 2" xfId="26764"/>
    <cellStyle name="Итог 5 2 2 3 3" xfId="12190"/>
    <cellStyle name="Итог 5 2 2 3 3 2" xfId="18514"/>
    <cellStyle name="Итог 5 2 2 3 3 2 2" xfId="27775"/>
    <cellStyle name="Итог 5 2 2 3 4" xfId="8081"/>
    <cellStyle name="Итог 5 2 2 3 5" xfId="15238"/>
    <cellStyle name="Итог 5 2 2 3 5 2" xfId="25695"/>
    <cellStyle name="Итог 5 2 2 4" xfId="6654"/>
    <cellStyle name="Итог 5 2 2 4 2" xfId="13832"/>
    <cellStyle name="Итог 5 2 2 4 2 2" xfId="24972"/>
    <cellStyle name="Итог 5 2 2 5" xfId="8837"/>
    <cellStyle name="Итог 5 2 2 5 2" xfId="15805"/>
    <cellStyle name="Итог 5 2 2 5 2 2" xfId="26030"/>
    <cellStyle name="Итог 5 2 2 6" xfId="10951"/>
    <cellStyle name="Итог 5 2 2 6 2" xfId="17283"/>
    <cellStyle name="Итог 5 2 2 6 2 2" xfId="27056"/>
    <cellStyle name="Итог 5 2 2 7" xfId="4483"/>
    <cellStyle name="Итог 5 2 2 8" xfId="5660"/>
    <cellStyle name="Итог 5 2 2 8 2" xfId="20946"/>
    <cellStyle name="Итог 5 2 3" xfId="2970"/>
    <cellStyle name="Итог 5 2 3 2" xfId="9737"/>
    <cellStyle name="Итог 5 2 3 2 2" xfId="16382"/>
    <cellStyle name="Итог 5 2 3 2 2 2" xfId="26480"/>
    <cellStyle name="Итог 5 2 3 3" xfId="11686"/>
    <cellStyle name="Итог 5 2 3 3 2" xfId="18013"/>
    <cellStyle name="Итог 5 2 3 3 2 2" xfId="27496"/>
    <cellStyle name="Итог 5 2 3 4" xfId="7557"/>
    <cellStyle name="Итог 5 2 3 5" xfId="14724"/>
    <cellStyle name="Итог 5 2 3 5 2" xfId="25416"/>
    <cellStyle name="Итог 5 2 4" xfId="3502"/>
    <cellStyle name="Итог 5 2 4 2" xfId="10257"/>
    <cellStyle name="Итог 5 2 4 2 2" xfId="16739"/>
    <cellStyle name="Итог 5 2 4 2 2 2" xfId="26761"/>
    <cellStyle name="Итог 5 2 4 3" xfId="12187"/>
    <cellStyle name="Итог 5 2 4 3 2" xfId="18511"/>
    <cellStyle name="Итог 5 2 4 3 2 2" xfId="27772"/>
    <cellStyle name="Итог 5 2 4 4" xfId="8078"/>
    <cellStyle name="Итог 5 2 4 5" xfId="15235"/>
    <cellStyle name="Итог 5 2 4 5 2" xfId="25692"/>
    <cellStyle name="Итог 5 2 5" xfId="4181"/>
    <cellStyle name="Итог 5 2 6" xfId="4073"/>
    <cellStyle name="Итог 5 2 6 2" xfId="20224"/>
    <cellStyle name="Итог 5 20" xfId="38915"/>
    <cellStyle name="Итог 5 21" xfId="39561"/>
    <cellStyle name="Итог 5 22" xfId="39197"/>
    <cellStyle name="Итог 5 23" xfId="39589"/>
    <cellStyle name="Итог 5 24" xfId="39718"/>
    <cellStyle name="Итог 5 25" xfId="39920"/>
    <cellStyle name="Итог 5 26" xfId="39952"/>
    <cellStyle name="Итог 5 27" xfId="40230"/>
    <cellStyle name="Итог 5 28" xfId="39966"/>
    <cellStyle name="Итог 5 29" xfId="40319"/>
    <cellStyle name="Итог 5 3" xfId="2271"/>
    <cellStyle name="Итог 5 3 2" xfId="2870"/>
    <cellStyle name="Итог 5 3 2 2" xfId="9637"/>
    <cellStyle name="Итог 5 3 2 2 2" xfId="16286"/>
    <cellStyle name="Итог 5 3 2 2 2 2" xfId="26403"/>
    <cellStyle name="Итог 5 3 2 3" xfId="11590"/>
    <cellStyle name="Итог 5 3 2 3 2" xfId="17917"/>
    <cellStyle name="Итог 5 3 2 3 2 2" xfId="27419"/>
    <cellStyle name="Итог 5 3 2 4" xfId="7457"/>
    <cellStyle name="Итог 5 3 2 5" xfId="14624"/>
    <cellStyle name="Итог 5 3 2 5 2" xfId="25339"/>
    <cellStyle name="Итог 5 3 3" xfId="2602"/>
    <cellStyle name="Итог 5 3 3 2" xfId="9382"/>
    <cellStyle name="Итог 5 3 3 2 2" xfId="16034"/>
    <cellStyle name="Итог 5 3 3 2 2 2" xfId="26189"/>
    <cellStyle name="Итог 5 3 3 3" xfId="11342"/>
    <cellStyle name="Итог 5 3 3 3 2" xfId="17671"/>
    <cellStyle name="Итог 5 3 3 3 2 2" xfId="27209"/>
    <cellStyle name="Итог 5 3 3 4" xfId="7200"/>
    <cellStyle name="Итог 5 3 3 5" xfId="14374"/>
    <cellStyle name="Итог 5 3 3 5 2" xfId="25128"/>
    <cellStyle name="Итог 5 3 4" xfId="6868"/>
    <cellStyle name="Итог 5 3 4 2" xfId="14042"/>
    <cellStyle name="Итог 5 3 4 2 2" xfId="25072"/>
    <cellStyle name="Итог 5 3 5" xfId="9051"/>
    <cellStyle name="Итог 5 3 5 2" xfId="15941"/>
    <cellStyle name="Итог 5 3 5 2 2" xfId="26134"/>
    <cellStyle name="Итог 5 3 6" xfId="11112"/>
    <cellStyle name="Итог 5 3 6 2" xfId="17441"/>
    <cellStyle name="Итог 5 3 6 2 2" xfId="27154"/>
    <cellStyle name="Итог 5 3 7" xfId="12872"/>
    <cellStyle name="Итог 5 3 7 2" xfId="24623"/>
    <cellStyle name="Итог 5 4" xfId="2691"/>
    <cellStyle name="Итог 5 4 2" xfId="9470"/>
    <cellStyle name="Итог 5 4 2 2" xfId="16121"/>
    <cellStyle name="Итог 5 4 2 2 2" xfId="26265"/>
    <cellStyle name="Итог 5 4 3" xfId="11430"/>
    <cellStyle name="Итог 5 4 3 2" xfId="17758"/>
    <cellStyle name="Итог 5 4 3 2 2" xfId="27284"/>
    <cellStyle name="Итог 5 4 4" xfId="7289"/>
    <cellStyle name="Итог 5 4 5" xfId="14462"/>
    <cellStyle name="Итог 5 4 5 2" xfId="25203"/>
    <cellStyle name="Итог 5 5" xfId="37228"/>
    <cellStyle name="Итог 5 6" xfId="37047"/>
    <cellStyle name="Итог 5 7" xfId="36939"/>
    <cellStyle name="Итог 5 8" xfId="37484"/>
    <cellStyle name="Итог 5 9" xfId="36970"/>
    <cellStyle name="КАНДАГАЧ тел3-33-96" xfId="452"/>
    <cellStyle name="КАНДАГАЧ тел3-33-96 2" xfId="453"/>
    <cellStyle name="КАНДАГАЧ тел3-33-96 2 2" xfId="588"/>
    <cellStyle name="КАНДАГАЧ тел3-33-96 2 3" xfId="1256"/>
    <cellStyle name="КАНДАГАЧ тел3-33-96 2 4" xfId="1312"/>
    <cellStyle name="КАНДАГАЧ тел3-33-96 3" xfId="587"/>
    <cellStyle name="Контрольная ячейка" xfId="61" builtinId="23" customBuiltin="1"/>
    <cellStyle name="Контрольная ячейка 2" xfId="454"/>
    <cellStyle name="Контрольная ячейка 3" xfId="455"/>
    <cellStyle name="Контрольная ячейка 4" xfId="456"/>
    <cellStyle name="Контрольная ячейка 5" xfId="457"/>
    <cellStyle name="КТГ-Тбилиси" xfId="746"/>
    <cellStyle name="Название" xfId="49" builtinId="15" customBuiltin="1"/>
    <cellStyle name="Название 2" xfId="458"/>
    <cellStyle name="Название 2 2" xfId="459"/>
    <cellStyle name="Название 2 2 10" xfId="5665"/>
    <cellStyle name="Название 2 2 10 2" xfId="30065"/>
    <cellStyle name="Название 2 2 2" xfId="589"/>
    <cellStyle name="Название 2 2 2 2" xfId="1540"/>
    <cellStyle name="Название 2 2 2 2 2" xfId="1915"/>
    <cellStyle name="Название 2 2 2 2 2 10" xfId="4174"/>
    <cellStyle name="Название 2 2 2 2 2 10 2" xfId="29198"/>
    <cellStyle name="Название 2 2 2 2 2 2" xfId="1009"/>
    <cellStyle name="Название 2 2 2 2 2 2 2" xfId="3486"/>
    <cellStyle name="Название 2 2 2 2 2 2 2 2" xfId="10241"/>
    <cellStyle name="Название 2 2 2 2 2 2 2 2 2" xfId="32464"/>
    <cellStyle name="Название 2 2 2 2 2 2 2 3" xfId="12171"/>
    <cellStyle name="Название 2 2 2 2 2 2 2 3 2" xfId="18495"/>
    <cellStyle name="Название 2 2 2 2 2 2 2 3 2 2" xfId="36128"/>
    <cellStyle name="Название 2 2 2 2 2 2 2 3 3" xfId="33375"/>
    <cellStyle name="Название 2 2 2 2 2 2 2 4" xfId="8062"/>
    <cellStyle name="Название 2 2 2 2 2 2 2 4 2" xfId="22065"/>
    <cellStyle name="Название 2 2 2 2 2 2 2 4 2 2" xfId="36692"/>
    <cellStyle name="Название 2 2 2 2 2 2 2 4 3" xfId="31372"/>
    <cellStyle name="Название 2 2 2 2 2 2 2 5" xfId="15219"/>
    <cellStyle name="Название 2 2 2 2 2 2 2 5 2" xfId="34920"/>
    <cellStyle name="Название 2 2 2 2 2 2 2 6" xfId="28887"/>
    <cellStyle name="Название 2 2 2 2 2 2 3" xfId="3959"/>
    <cellStyle name="Название 2 2 2 2 2 2 3 2" xfId="10714"/>
    <cellStyle name="Название 2 2 2 2 2 2 3 2 2" xfId="32665"/>
    <cellStyle name="Название 2 2 2 2 2 2 3 3" xfId="12644"/>
    <cellStyle name="Название 2 2 2 2 2 2 3 3 2" xfId="18966"/>
    <cellStyle name="Название 2 2 2 2 2 2 3 3 2 2" xfId="36329"/>
    <cellStyle name="Название 2 2 2 2 2 2 3 3 3" xfId="33576"/>
    <cellStyle name="Название 2 2 2 2 2 2 3 4" xfId="15690"/>
    <cellStyle name="Название 2 2 2 2 2 2 3 4 2" xfId="35121"/>
    <cellStyle name="Название 2 2 2 2 2 2 3 5" xfId="29088"/>
    <cellStyle name="Название 2 2 2 2 2 2 4" xfId="6047"/>
    <cellStyle name="Название 2 2 2 2 2 2 4 2" xfId="13308"/>
    <cellStyle name="Название 2 2 2 2 2 2 4 2 2" xfId="33855"/>
    <cellStyle name="Название 2 2 2 2 2 2 4 3" xfId="30267"/>
    <cellStyle name="Название 2 2 2 2 2 2 5" xfId="6062"/>
    <cellStyle name="Название 2 2 2 2 2 2 5 2" xfId="30281"/>
    <cellStyle name="Название 2 2 2 2 2 2 6" xfId="6392"/>
    <cellStyle name="Название 2 2 2 2 2 2 6 2" xfId="13607"/>
    <cellStyle name="Название 2 2 2 2 2 2 6 2 2" xfId="34062"/>
    <cellStyle name="Название 2 2 2 2 2 2 6 3" xfId="30505"/>
    <cellStyle name="Название 2 2 2 2 2 2 7" xfId="4774"/>
    <cellStyle name="Название 2 2 2 2 2 2 7 2" xfId="29430"/>
    <cellStyle name="Название 2 2 2 2 2 3" xfId="2450"/>
    <cellStyle name="Название 2 2 2 2 2 3 2" xfId="7047"/>
    <cellStyle name="Название 2 2 2 2 2 3 2 2" xfId="14221"/>
    <cellStyle name="Название 2 2 2 2 2 3 2 2 2" xfId="34493"/>
    <cellStyle name="Название 2 2 2 2 2 3 2 3" xfId="30942"/>
    <cellStyle name="Название 2 2 2 2 2 3 3" xfId="9229"/>
    <cellStyle name="Название 2 2 2 2 2 3 3 2" xfId="32031"/>
    <cellStyle name="Название 2 2 2 2 2 3 4" xfId="11244"/>
    <cellStyle name="Название 2 2 2 2 2 3 4 2" xfId="17573"/>
    <cellStyle name="Название 2 2 2 2 2 3 4 2 2" xfId="35776"/>
    <cellStyle name="Название 2 2 2 2 2 3 4 3" xfId="33023"/>
    <cellStyle name="Название 2 2 2 2 2 3 5" xfId="5477"/>
    <cellStyle name="Название 2 2 2 2 2 3 5 2" xfId="29916"/>
    <cellStyle name="Название 2 2 2 2 2 3 6" xfId="28535"/>
    <cellStyle name="Название 2 2 2 2 2 4" xfId="2580"/>
    <cellStyle name="Название 2 2 2 2 2 4 2" xfId="7177"/>
    <cellStyle name="Название 2 2 2 2 2 4 2 2" xfId="14351"/>
    <cellStyle name="Название 2 2 2 2 2 4 2 2 2" xfId="34623"/>
    <cellStyle name="Название 2 2 2 2 2 4 2 3" xfId="31072"/>
    <cellStyle name="Название 2 2 2 2 2 4 3" xfId="9359"/>
    <cellStyle name="Название 2 2 2 2 2 4 3 2" xfId="32161"/>
    <cellStyle name="Название 2 2 2 2 2 4 4" xfId="11319"/>
    <cellStyle name="Название 2 2 2 2 2 4 4 2" xfId="17648"/>
    <cellStyle name="Название 2 2 2 2 2 4 4 2 2" xfId="35851"/>
    <cellStyle name="Название 2 2 2 2 2 4 4 3" xfId="33098"/>
    <cellStyle name="Название 2 2 2 2 2 4 5" xfId="5576"/>
    <cellStyle name="Название 2 2 2 2 2 4 5 2" xfId="30003"/>
    <cellStyle name="Название 2 2 2 2 2 4 6" xfId="28610"/>
    <cellStyle name="Название 2 2 2 2 2 5" xfId="3239"/>
    <cellStyle name="Название 2 2 2 2 2 5 2" xfId="7815"/>
    <cellStyle name="Название 2 2 2 2 2 5 2 2" xfId="14973"/>
    <cellStyle name="Название 2 2 2 2 2 5 2 2 2" xfId="34809"/>
    <cellStyle name="Название 2 2 2 2 2 5 2 3" xfId="31261"/>
    <cellStyle name="Название 2 2 2 2 2 5 3" xfId="9994"/>
    <cellStyle name="Название 2 2 2 2 2 5 3 2" xfId="32353"/>
    <cellStyle name="Название 2 2 2 2 2 5 4" xfId="11925"/>
    <cellStyle name="Название 2 2 2 2 2 5 4 2" xfId="18250"/>
    <cellStyle name="Название 2 2 2 2 2 5 4 2 2" xfId="36018"/>
    <cellStyle name="Название 2 2 2 2 2 5 4 3" xfId="33265"/>
    <cellStyle name="Название 2 2 2 2 2 5 5" xfId="5035"/>
    <cellStyle name="Название 2 2 2 2 2 5 5 2" xfId="29637"/>
    <cellStyle name="Название 2 2 2 2 2 5 6" xfId="28777"/>
    <cellStyle name="Название 2 2 2 2 2 6" xfId="3713"/>
    <cellStyle name="Название 2 2 2 2 2 6 2" xfId="10468"/>
    <cellStyle name="Название 2 2 2 2 2 6 2 2" xfId="32555"/>
    <cellStyle name="Название 2 2 2 2 2 6 3" xfId="12398"/>
    <cellStyle name="Название 2 2 2 2 2 6 3 2" xfId="18721"/>
    <cellStyle name="Название 2 2 2 2 2 6 3 2 2" xfId="36219"/>
    <cellStyle name="Название 2 2 2 2 2 6 3 3" xfId="33466"/>
    <cellStyle name="Название 2 2 2 2 2 6 4" xfId="8289"/>
    <cellStyle name="Название 2 2 2 2 2 6 4 2" xfId="22286"/>
    <cellStyle name="Название 2 2 2 2 2 6 4 2 2" xfId="36783"/>
    <cellStyle name="Название 2 2 2 2 2 6 4 3" xfId="31463"/>
    <cellStyle name="Название 2 2 2 2 2 6 5" xfId="15445"/>
    <cellStyle name="Название 2 2 2 2 2 6 5 2" xfId="35011"/>
    <cellStyle name="Название 2 2 2 2 2 6 6" xfId="28978"/>
    <cellStyle name="Название 2 2 2 2 2 7" xfId="6512"/>
    <cellStyle name="Название 2 2 2 2 2 7 2" xfId="13690"/>
    <cellStyle name="Название 2 2 2 2 2 7 2 2" xfId="34134"/>
    <cellStyle name="Название 2 2 2 2 2 7 3" xfId="30583"/>
    <cellStyle name="Название 2 2 2 2 2 8" xfId="8695"/>
    <cellStyle name="Название 2 2 2 2 2 8 2" xfId="31672"/>
    <cellStyle name="Название 2 2 2 2 2 9" xfId="10809"/>
    <cellStyle name="Название 2 2 2 2 2 9 2" xfId="17141"/>
    <cellStyle name="Название 2 2 2 2 2 9 2 2" xfId="35513"/>
    <cellStyle name="Название 2 2 2 2 2 9 3" xfId="32760"/>
    <cellStyle name="Название 2 2 2 2 3" xfId="1970"/>
    <cellStyle name="Название 2 2 2 2 3 2" xfId="2505"/>
    <cellStyle name="Название 2 2 2 2 3 2 2" xfId="7102"/>
    <cellStyle name="Название 2 2 2 2 3 2 2 2" xfId="14276"/>
    <cellStyle name="Название 2 2 2 2 3 2 2 2 2" xfId="34548"/>
    <cellStyle name="Название 2 2 2 2 3 2 2 3" xfId="30997"/>
    <cellStyle name="Название 2 2 2 2 3 2 3" xfId="9284"/>
    <cellStyle name="Название 2 2 2 2 3 2 3 2" xfId="32086"/>
    <cellStyle name="Название 2 2 2 2 3 3" xfId="5090"/>
    <cellStyle name="Название 2 2 2 2 3 3 2" xfId="29692"/>
    <cellStyle name="Название 2 2 2 2 3 4" xfId="6567"/>
    <cellStyle name="Название 2 2 2 2 3 4 2" xfId="13745"/>
    <cellStyle name="Название 2 2 2 2 3 4 2 2" xfId="34189"/>
    <cellStyle name="Название 2 2 2 2 3 4 3" xfId="30638"/>
    <cellStyle name="Название 2 2 2 2 3 5" xfId="8750"/>
    <cellStyle name="Название 2 2 2 2 3 5 2" xfId="31727"/>
    <cellStyle name="Название 2 2 2 2 3 6" xfId="10864"/>
    <cellStyle name="Название 2 2 2 2 3 6 2" xfId="17196"/>
    <cellStyle name="Название 2 2 2 2 3 6 2 2" xfId="35568"/>
    <cellStyle name="Название 2 2 2 2 3 6 3" xfId="32815"/>
    <cellStyle name="Название 2 2 2 2 4" xfId="978"/>
    <cellStyle name="Название 2 2 2 2 4 2" xfId="4762"/>
    <cellStyle name="Название 2 2 2 2 4 2 2" xfId="29418"/>
    <cellStyle name="Название 2 2 2 2 4 3" xfId="6017"/>
    <cellStyle name="Название 2 2 2 2 4 3 2" xfId="13278"/>
    <cellStyle name="Название 2 2 2 2 4 3 2 2" xfId="33840"/>
    <cellStyle name="Название 2 2 2 2 4 3 3" xfId="30252"/>
    <cellStyle name="Название 2 2 2 2 4 4" xfId="5729"/>
    <cellStyle name="Название 2 2 2 2 4 4 2" xfId="30103"/>
    <cellStyle name="Название 2 2 2 2 4 5" xfId="5685"/>
    <cellStyle name="Название 2 2 2 2 4 5 2" xfId="13027"/>
    <cellStyle name="Название 2 2 2 2 4 5 2 2" xfId="33718"/>
    <cellStyle name="Название 2 2 2 2 4 5 3" xfId="30081"/>
    <cellStyle name="Название 2 2 2 2 4 6" xfId="4598"/>
    <cellStyle name="Название 2 2 2 2 4 6 2" xfId="20606"/>
    <cellStyle name="Название 2 2 2 2 4 6 2 2" xfId="36449"/>
    <cellStyle name="Название 2 2 2 2 4 6 3" xfId="29334"/>
    <cellStyle name="Название 2 2 2 2 4 7" xfId="8455"/>
    <cellStyle name="Название 2 2 2 2 4 7 2" xfId="31488"/>
    <cellStyle name="Название 2 2 2 2 5" xfId="2303"/>
    <cellStyle name="Название 2 2 2 2 5 2" xfId="6900"/>
    <cellStyle name="Название 2 2 2 2 5 2 2" xfId="14074"/>
    <cellStyle name="Название 2 2 2 2 5 2 2 2" xfId="34383"/>
    <cellStyle name="Название 2 2 2 2 5 2 3" xfId="30832"/>
    <cellStyle name="Название 2 2 2 2 5 3" xfId="9083"/>
    <cellStyle name="Название 2 2 2 2 5 3 2" xfId="31921"/>
    <cellStyle name="Название 2 2 2 2 6" xfId="4886"/>
    <cellStyle name="Название 2 2 2 2 6 2" xfId="29522"/>
    <cellStyle name="Название 2 2 2 2 7" xfId="6307"/>
    <cellStyle name="Название 2 2 2 2 7 2" xfId="13539"/>
    <cellStyle name="Название 2 2 2 2 7 2 2" xfId="34009"/>
    <cellStyle name="Название 2 2 2 2 7 3" xfId="30442"/>
    <cellStyle name="Название 2 2 2 2 8" xfId="8576"/>
    <cellStyle name="Название 2 2 2 2 8 2" xfId="31560"/>
    <cellStyle name="Название 2 2 2 2 9" xfId="5879"/>
    <cellStyle name="Название 2 2 2 2 9 2" xfId="13147"/>
    <cellStyle name="Название 2 2 2 2 9 2 2" xfId="33779"/>
    <cellStyle name="Название 2 2 2 2 9 3" xfId="30187"/>
    <cellStyle name="Название 2 2 2 3" xfId="1837"/>
    <cellStyle name="Название 2 2 2 3 10" xfId="4144"/>
    <cellStyle name="Название 2 2 2 3 10 2" xfId="29178"/>
    <cellStyle name="Название 2 2 2 3 2" xfId="2011"/>
    <cellStyle name="Название 2 2 2 3 2 2" xfId="3453"/>
    <cellStyle name="Название 2 2 2 3 2 2 2" xfId="10208"/>
    <cellStyle name="Название 2 2 2 3 2 2 2 2" xfId="32441"/>
    <cellStyle name="Название 2 2 2 3 2 2 3" xfId="12138"/>
    <cellStyle name="Название 2 2 2 3 2 2 3 2" xfId="18463"/>
    <cellStyle name="Название 2 2 2 3 2 2 3 2 2" xfId="36105"/>
    <cellStyle name="Название 2 2 2 3 2 2 3 3" xfId="33352"/>
    <cellStyle name="Название 2 2 2 3 2 2 4" xfId="8029"/>
    <cellStyle name="Название 2 2 2 3 2 2 4 2" xfId="22033"/>
    <cellStyle name="Название 2 2 2 3 2 2 4 2 2" xfId="36669"/>
    <cellStyle name="Название 2 2 2 3 2 2 4 3" xfId="31349"/>
    <cellStyle name="Название 2 2 2 3 2 2 5" xfId="15187"/>
    <cellStyle name="Название 2 2 2 3 2 2 5 2" xfId="34897"/>
    <cellStyle name="Название 2 2 2 3 2 2 6" xfId="28864"/>
    <cellStyle name="Название 2 2 2 3 2 3" xfId="3926"/>
    <cellStyle name="Название 2 2 2 3 2 3 2" xfId="10681"/>
    <cellStyle name="Название 2 2 2 3 2 3 2 2" xfId="32642"/>
    <cellStyle name="Название 2 2 2 3 2 3 3" xfId="12611"/>
    <cellStyle name="Название 2 2 2 3 2 3 3 2" xfId="18934"/>
    <cellStyle name="Название 2 2 2 3 2 3 3 2 2" xfId="36306"/>
    <cellStyle name="Название 2 2 2 3 2 3 3 3" xfId="33553"/>
    <cellStyle name="Название 2 2 2 3 2 3 4" xfId="15658"/>
    <cellStyle name="Название 2 2 2 3 2 3 4 2" xfId="35098"/>
    <cellStyle name="Название 2 2 2 3 2 3 5" xfId="29065"/>
    <cellStyle name="Название 2 2 2 3 2 4" xfId="6608"/>
    <cellStyle name="Название 2 2 2 3 2 4 2" xfId="13786"/>
    <cellStyle name="Название 2 2 2 3 2 4 2 2" xfId="34221"/>
    <cellStyle name="Название 2 2 2 3 2 4 3" xfId="30670"/>
    <cellStyle name="Название 2 2 2 3 2 5" xfId="8791"/>
    <cellStyle name="Название 2 2 2 3 2 5 2" xfId="31759"/>
    <cellStyle name="Название 2 2 2 3 2 6" xfId="10905"/>
    <cellStyle name="Название 2 2 2 3 2 6 2" xfId="17237"/>
    <cellStyle name="Название 2 2 2 3 2 6 2 2" xfId="35600"/>
    <cellStyle name="Название 2 2 2 3 2 6 3" xfId="32847"/>
    <cellStyle name="Название 2 2 2 3 2 7" xfId="5122"/>
    <cellStyle name="Название 2 2 2 3 2 7 2" xfId="29724"/>
    <cellStyle name="Название 2 2 2 3 3" xfId="2420"/>
    <cellStyle name="Название 2 2 2 3 3 2" xfId="7017"/>
    <cellStyle name="Название 2 2 2 3 3 2 2" xfId="14191"/>
    <cellStyle name="Название 2 2 2 3 3 2 2 2" xfId="34465"/>
    <cellStyle name="Название 2 2 2 3 3 2 3" xfId="30914"/>
    <cellStyle name="Название 2 2 2 3 3 3" xfId="9200"/>
    <cellStyle name="Название 2 2 2 3 3 3 2" xfId="32003"/>
    <cellStyle name="Название 2 2 2 3 3 4" xfId="11218"/>
    <cellStyle name="Название 2 2 2 3 3 4 2" xfId="17547"/>
    <cellStyle name="Название 2 2 2 3 3 4 2 2" xfId="35751"/>
    <cellStyle name="Название 2 2 2 3 3 4 3" xfId="32998"/>
    <cellStyle name="Название 2 2 2 3 3 5" xfId="5448"/>
    <cellStyle name="Название 2 2 2 3 3 5 2" xfId="29889"/>
    <cellStyle name="Название 2 2 2 3 3 6" xfId="28510"/>
    <cellStyle name="Название 2 2 2 3 4" xfId="2557"/>
    <cellStyle name="Название 2 2 2 3 4 2" xfId="7154"/>
    <cellStyle name="Название 2 2 2 3 4 2 2" xfId="14328"/>
    <cellStyle name="Название 2 2 2 3 4 2 2 2" xfId="34600"/>
    <cellStyle name="Название 2 2 2 3 4 2 3" xfId="31049"/>
    <cellStyle name="Название 2 2 2 3 4 3" xfId="9336"/>
    <cellStyle name="Название 2 2 2 3 4 3 2" xfId="32138"/>
    <cellStyle name="Название 2 2 2 3 4 4" xfId="11296"/>
    <cellStyle name="Название 2 2 2 3 4 4 2" xfId="17625"/>
    <cellStyle name="Название 2 2 2 3 4 4 2 2" xfId="35828"/>
    <cellStyle name="Название 2 2 2 3 4 4 3" xfId="33075"/>
    <cellStyle name="Название 2 2 2 3 4 5" xfId="5553"/>
    <cellStyle name="Название 2 2 2 3 4 5 2" xfId="29980"/>
    <cellStyle name="Название 2 2 2 3 4 6" xfId="28587"/>
    <cellStyle name="Название 2 2 2 3 5" xfId="3193"/>
    <cellStyle name="Название 2 2 2 3 5 2" xfId="7778"/>
    <cellStyle name="Название 2 2 2 3 5 2 2" xfId="14941"/>
    <cellStyle name="Название 2 2 2 3 5 2 2 2" xfId="34786"/>
    <cellStyle name="Название 2 2 2 3 5 2 3" xfId="31238"/>
    <cellStyle name="Название 2 2 2 3 5 3" xfId="9956"/>
    <cellStyle name="Название 2 2 2 3 5 3 2" xfId="32326"/>
    <cellStyle name="Название 2 2 2 3 5 4" xfId="11893"/>
    <cellStyle name="Название 2 2 2 3 5 4 2" xfId="18218"/>
    <cellStyle name="Название 2 2 2 3 5 4 2 2" xfId="35995"/>
    <cellStyle name="Название 2 2 2 3 5 4 3" xfId="33242"/>
    <cellStyle name="Название 2 2 2 3 5 5" xfId="4989"/>
    <cellStyle name="Название 2 2 2 3 5 5 2" xfId="29615"/>
    <cellStyle name="Название 2 2 2 3 5 6" xfId="28754"/>
    <cellStyle name="Название 2 2 2 3 6" xfId="3682"/>
    <cellStyle name="Название 2 2 2 3 6 2" xfId="10437"/>
    <cellStyle name="Название 2 2 2 3 6 2 2" xfId="32533"/>
    <cellStyle name="Название 2 2 2 3 6 3" xfId="12367"/>
    <cellStyle name="Название 2 2 2 3 6 3 2" xfId="18690"/>
    <cellStyle name="Название 2 2 2 3 6 3 2 2" xfId="36197"/>
    <cellStyle name="Название 2 2 2 3 6 3 3" xfId="33444"/>
    <cellStyle name="Название 2 2 2 3 6 4" xfId="8258"/>
    <cellStyle name="Название 2 2 2 3 6 4 2" xfId="22255"/>
    <cellStyle name="Название 2 2 2 3 6 4 2 2" xfId="36761"/>
    <cellStyle name="Название 2 2 2 3 6 4 3" xfId="31441"/>
    <cellStyle name="Название 2 2 2 3 6 5" xfId="15414"/>
    <cellStyle name="Название 2 2 2 3 6 5 2" xfId="34989"/>
    <cellStyle name="Название 2 2 2 3 6 6" xfId="28956"/>
    <cellStyle name="Название 2 2 2 3 7" xfId="6451"/>
    <cellStyle name="Название 2 2 2 3 7 2" xfId="13657"/>
    <cellStyle name="Название 2 2 2 3 7 2 2" xfId="34107"/>
    <cellStyle name="Название 2 2 2 3 7 3" xfId="30554"/>
    <cellStyle name="Название 2 2 2 3 8" xfId="8664"/>
    <cellStyle name="Название 2 2 2 3 8 2" xfId="31644"/>
    <cellStyle name="Название 2 2 2 3 9" xfId="10788"/>
    <cellStyle name="Название 2 2 2 3 9 2" xfId="17120"/>
    <cellStyle name="Название 2 2 2 3 9 2 2" xfId="35492"/>
    <cellStyle name="Название 2 2 2 3 9 3" xfId="32739"/>
    <cellStyle name="Название 2 2 2 4" xfId="1952"/>
    <cellStyle name="Название 2 2 2 4 2" xfId="2487"/>
    <cellStyle name="Название 2 2 2 4 2 2" xfId="7084"/>
    <cellStyle name="Название 2 2 2 4 2 2 2" xfId="14258"/>
    <cellStyle name="Название 2 2 2 4 2 2 2 2" xfId="34530"/>
    <cellStyle name="Название 2 2 2 4 2 2 3" xfId="30979"/>
    <cellStyle name="Название 2 2 2 4 2 3" xfId="9266"/>
    <cellStyle name="Название 2 2 2 4 2 3 2" xfId="32068"/>
    <cellStyle name="Название 2 2 2 4 3" xfId="5072"/>
    <cellStyle name="Название 2 2 2 4 3 2" xfId="29674"/>
    <cellStyle name="Название 2 2 2 4 4" xfId="6549"/>
    <cellStyle name="Название 2 2 2 4 4 2" xfId="13727"/>
    <cellStyle name="Название 2 2 2 4 4 2 2" xfId="34171"/>
    <cellStyle name="Название 2 2 2 4 4 3" xfId="30620"/>
    <cellStyle name="Название 2 2 2 4 5" xfId="8732"/>
    <cellStyle name="Название 2 2 2 4 5 2" xfId="31709"/>
    <cellStyle name="Название 2 2 2 4 6" xfId="10846"/>
    <cellStyle name="Название 2 2 2 4 6 2" xfId="17178"/>
    <cellStyle name="Название 2 2 2 4 6 2 2" xfId="35550"/>
    <cellStyle name="Название 2 2 2 4 6 3" xfId="32797"/>
    <cellStyle name="Название 2 2 2 5" xfId="1415"/>
    <cellStyle name="Название 2 2 2 5 2" xfId="2996"/>
    <cellStyle name="Название 2 2 2 5 2 2" xfId="7583"/>
    <cellStyle name="Название 2 2 2 5 2 2 2" xfId="14750"/>
    <cellStyle name="Название 2 2 2 5 2 2 2 2" xfId="34702"/>
    <cellStyle name="Название 2 2 2 5 2 2 3" xfId="31154"/>
    <cellStyle name="Название 2 2 2 5 2 3" xfId="9763"/>
    <cellStyle name="Название 2 2 2 5 2 3 2" xfId="32242"/>
    <cellStyle name="Название 2 2 2 5 3" xfId="6203"/>
    <cellStyle name="Название 2 2 2 5 3 2" xfId="13441"/>
    <cellStyle name="Название 2 2 2 5 3 2 2" xfId="33946"/>
    <cellStyle name="Название 2 2 2 5 3 3" xfId="30376"/>
    <cellStyle name="Название 2 2 2 5 4" xfId="5782"/>
    <cellStyle name="Название 2 2 2 5 4 2" xfId="30135"/>
    <cellStyle name="Название 2 2 2 5 5" xfId="5932"/>
    <cellStyle name="Название 2 2 2 5 5 2" xfId="13194"/>
    <cellStyle name="Название 2 2 2 5 5 2 2" xfId="33803"/>
    <cellStyle name="Название 2 2 2 5 5 3" xfId="30215"/>
    <cellStyle name="Название 2 2 2 5 6" xfId="4535"/>
    <cellStyle name="Название 2 2 2 5 6 2" xfId="20568"/>
    <cellStyle name="Название 2 2 2 5 6 2 2" xfId="36420"/>
    <cellStyle name="Название 2 2 2 5 6 3" xfId="29306"/>
    <cellStyle name="Название 2 2 2 5 7" xfId="4648"/>
    <cellStyle name="Название 2 2 2 5 7 2" xfId="29364"/>
    <cellStyle name="Название 2 2 2 6" xfId="1438"/>
    <cellStyle name="Название 2 2 2 6 2" xfId="6218"/>
    <cellStyle name="Название 2 2 2 6 2 2" xfId="13456"/>
    <cellStyle name="Название 2 2 2 6 2 2 2" xfId="33957"/>
    <cellStyle name="Название 2 2 2 6 2 3" xfId="30387"/>
    <cellStyle name="Название 2 2 2 6 3" xfId="8490"/>
    <cellStyle name="Название 2 2 2 6 3 2" xfId="31508"/>
    <cellStyle name="Название 2 2 2 6 4" xfId="6109"/>
    <cellStyle name="Название 2 2 2 6 4 2" xfId="13357"/>
    <cellStyle name="Название 2 2 2 6 4 2 2" xfId="33888"/>
    <cellStyle name="Название 2 2 2 6 4 3" xfId="30313"/>
    <cellStyle name="Название 2 2 2 6 5" xfId="4842"/>
    <cellStyle name="Название 2 2 2 6 5 2" xfId="29484"/>
    <cellStyle name="Название 2 2 2 7" xfId="2238"/>
    <cellStyle name="Название 2 2 2 7 2" xfId="6835"/>
    <cellStyle name="Название 2 2 2 7 2 2" xfId="14009"/>
    <cellStyle name="Название 2 2 2 7 2 2 2" xfId="34336"/>
    <cellStyle name="Название 2 2 2 7 2 3" xfId="30785"/>
    <cellStyle name="Название 2 2 2 7 3" xfId="9018"/>
    <cellStyle name="Название 2 2 2 7 3 2" xfId="31874"/>
    <cellStyle name="Название 2 2 2 8" xfId="5878"/>
    <cellStyle name="Название 2 2 2 8 2" xfId="13146"/>
    <cellStyle name="Название 2 2 2 8 2 2" xfId="33778"/>
    <cellStyle name="Название 2 2 2 8 3" xfId="30186"/>
    <cellStyle name="Название 2 2 2 9" xfId="6065"/>
    <cellStyle name="Название 2 2 2 9 2" xfId="30282"/>
    <cellStyle name="Название 2 2 3" xfId="1533"/>
    <cellStyle name="Название 2 2 3 2" xfId="1908"/>
    <cellStyle name="Название 2 2 3 2 10" xfId="4086"/>
    <cellStyle name="Название 2 2 3 2 10 2" xfId="29149"/>
    <cellStyle name="Название 2 2 3 2 2" xfId="2024"/>
    <cellStyle name="Название 2 2 3 2 2 2" xfId="3479"/>
    <cellStyle name="Название 2 2 3 2 2 2 2" xfId="10234"/>
    <cellStyle name="Название 2 2 3 2 2 2 2 2" xfId="32457"/>
    <cellStyle name="Название 2 2 3 2 2 2 3" xfId="12164"/>
    <cellStyle name="Название 2 2 3 2 2 2 3 2" xfId="18488"/>
    <cellStyle name="Название 2 2 3 2 2 2 3 2 2" xfId="36121"/>
    <cellStyle name="Название 2 2 3 2 2 2 3 3" xfId="33368"/>
    <cellStyle name="Название 2 2 3 2 2 2 4" xfId="8055"/>
    <cellStyle name="Название 2 2 3 2 2 2 4 2" xfId="22058"/>
    <cellStyle name="Название 2 2 3 2 2 2 4 2 2" xfId="36685"/>
    <cellStyle name="Название 2 2 3 2 2 2 4 3" xfId="31365"/>
    <cellStyle name="Название 2 2 3 2 2 2 5" xfId="15212"/>
    <cellStyle name="Название 2 2 3 2 2 2 5 2" xfId="34913"/>
    <cellStyle name="Название 2 2 3 2 2 2 6" xfId="28880"/>
    <cellStyle name="Название 2 2 3 2 2 3" xfId="3952"/>
    <cellStyle name="Название 2 2 3 2 2 3 2" xfId="10707"/>
    <cellStyle name="Название 2 2 3 2 2 3 2 2" xfId="32658"/>
    <cellStyle name="Название 2 2 3 2 2 3 3" xfId="12637"/>
    <cellStyle name="Название 2 2 3 2 2 3 3 2" xfId="18959"/>
    <cellStyle name="Название 2 2 3 2 2 3 3 2 2" xfId="36322"/>
    <cellStyle name="Название 2 2 3 2 2 3 3 3" xfId="33569"/>
    <cellStyle name="Название 2 2 3 2 2 3 4" xfId="15683"/>
    <cellStyle name="Название 2 2 3 2 2 3 4 2" xfId="35114"/>
    <cellStyle name="Название 2 2 3 2 2 3 5" xfId="29081"/>
    <cellStyle name="Название 2 2 3 2 2 4" xfId="6621"/>
    <cellStyle name="Название 2 2 3 2 2 4 2" xfId="13799"/>
    <cellStyle name="Название 2 2 3 2 2 4 2 2" xfId="34230"/>
    <cellStyle name="Название 2 2 3 2 2 4 3" xfId="30679"/>
    <cellStyle name="Название 2 2 3 2 2 5" xfId="8804"/>
    <cellStyle name="Название 2 2 3 2 2 5 2" xfId="31768"/>
    <cellStyle name="Название 2 2 3 2 2 6" xfId="10918"/>
    <cellStyle name="Название 2 2 3 2 2 6 2" xfId="17250"/>
    <cellStyle name="Название 2 2 3 2 2 6 2 2" xfId="35609"/>
    <cellStyle name="Название 2 2 3 2 2 6 3" xfId="32856"/>
    <cellStyle name="Название 2 2 3 2 2 7" xfId="5130"/>
    <cellStyle name="Название 2 2 3 2 2 7 2" xfId="29732"/>
    <cellStyle name="Название 2 2 3 2 3" xfId="2443"/>
    <cellStyle name="Название 2 2 3 2 3 2" xfId="7040"/>
    <cellStyle name="Название 2 2 3 2 3 2 2" xfId="14214"/>
    <cellStyle name="Название 2 2 3 2 3 2 2 2" xfId="34486"/>
    <cellStyle name="Название 2 2 3 2 3 2 3" xfId="30935"/>
    <cellStyle name="Название 2 2 3 2 3 3" xfId="9222"/>
    <cellStyle name="Название 2 2 3 2 3 3 2" xfId="32024"/>
    <cellStyle name="Название 2 2 3 2 3 4" xfId="11237"/>
    <cellStyle name="Название 2 2 3 2 3 4 2" xfId="17566"/>
    <cellStyle name="Название 2 2 3 2 3 4 2 2" xfId="35769"/>
    <cellStyle name="Название 2 2 3 2 3 4 3" xfId="33016"/>
    <cellStyle name="Название 2 2 3 2 3 5" xfId="5470"/>
    <cellStyle name="Название 2 2 3 2 3 5 2" xfId="29909"/>
    <cellStyle name="Название 2 2 3 2 3 6" xfId="28528"/>
    <cellStyle name="Название 2 2 3 2 4" xfId="2573"/>
    <cellStyle name="Название 2 2 3 2 4 2" xfId="7170"/>
    <cellStyle name="Название 2 2 3 2 4 2 2" xfId="14344"/>
    <cellStyle name="Название 2 2 3 2 4 2 2 2" xfId="34616"/>
    <cellStyle name="Название 2 2 3 2 4 2 3" xfId="31065"/>
    <cellStyle name="Название 2 2 3 2 4 3" xfId="9352"/>
    <cellStyle name="Название 2 2 3 2 4 3 2" xfId="32154"/>
    <cellStyle name="Название 2 2 3 2 4 4" xfId="11312"/>
    <cellStyle name="Название 2 2 3 2 4 4 2" xfId="17641"/>
    <cellStyle name="Название 2 2 3 2 4 4 2 2" xfId="35844"/>
    <cellStyle name="Название 2 2 3 2 4 4 3" xfId="33091"/>
    <cellStyle name="Название 2 2 3 2 4 5" xfId="5569"/>
    <cellStyle name="Название 2 2 3 2 4 5 2" xfId="29996"/>
    <cellStyle name="Название 2 2 3 2 4 6" xfId="28603"/>
    <cellStyle name="Название 2 2 3 2 5" xfId="3232"/>
    <cellStyle name="Название 2 2 3 2 5 2" xfId="7808"/>
    <cellStyle name="Название 2 2 3 2 5 2 2" xfId="14966"/>
    <cellStyle name="Название 2 2 3 2 5 2 2 2" xfId="34802"/>
    <cellStyle name="Название 2 2 3 2 5 2 3" xfId="31254"/>
    <cellStyle name="Название 2 2 3 2 5 3" xfId="9987"/>
    <cellStyle name="Название 2 2 3 2 5 3 2" xfId="32346"/>
    <cellStyle name="Название 2 2 3 2 5 4" xfId="11918"/>
    <cellStyle name="Название 2 2 3 2 5 4 2" xfId="18243"/>
    <cellStyle name="Название 2 2 3 2 5 4 2 2" xfId="36011"/>
    <cellStyle name="Название 2 2 3 2 5 4 3" xfId="33258"/>
    <cellStyle name="Название 2 2 3 2 5 5" xfId="5028"/>
    <cellStyle name="Название 2 2 3 2 5 5 2" xfId="29630"/>
    <cellStyle name="Название 2 2 3 2 5 6" xfId="28770"/>
    <cellStyle name="Название 2 2 3 2 6" xfId="3706"/>
    <cellStyle name="Название 2 2 3 2 6 2" xfId="10461"/>
    <cellStyle name="Название 2 2 3 2 6 2 2" xfId="32548"/>
    <cellStyle name="Название 2 2 3 2 6 3" xfId="12391"/>
    <cellStyle name="Название 2 2 3 2 6 3 2" xfId="18714"/>
    <cellStyle name="Название 2 2 3 2 6 3 2 2" xfId="36212"/>
    <cellStyle name="Название 2 2 3 2 6 3 3" xfId="33459"/>
    <cellStyle name="Название 2 2 3 2 6 4" xfId="8282"/>
    <cellStyle name="Название 2 2 3 2 6 4 2" xfId="22279"/>
    <cellStyle name="Название 2 2 3 2 6 4 2 2" xfId="36776"/>
    <cellStyle name="Название 2 2 3 2 6 4 3" xfId="31456"/>
    <cellStyle name="Название 2 2 3 2 6 5" xfId="15438"/>
    <cellStyle name="Название 2 2 3 2 6 5 2" xfId="35004"/>
    <cellStyle name="Название 2 2 3 2 6 6" xfId="28971"/>
    <cellStyle name="Название 2 2 3 2 7" xfId="6505"/>
    <cellStyle name="Название 2 2 3 2 7 2" xfId="13683"/>
    <cellStyle name="Название 2 2 3 2 7 2 2" xfId="34127"/>
    <cellStyle name="Название 2 2 3 2 7 3" xfId="30576"/>
    <cellStyle name="Название 2 2 3 2 8" xfId="8688"/>
    <cellStyle name="Название 2 2 3 2 8 2" xfId="31665"/>
    <cellStyle name="Название 2 2 3 2 9" xfId="10802"/>
    <cellStyle name="Название 2 2 3 2 9 2" xfId="17134"/>
    <cellStyle name="Название 2 2 3 2 9 2 2" xfId="35506"/>
    <cellStyle name="Название 2 2 3 2 9 3" xfId="32753"/>
    <cellStyle name="Название 2 2 3 3" xfId="1963"/>
    <cellStyle name="Название 2 2 3 3 2" xfId="2498"/>
    <cellStyle name="Название 2 2 3 3 2 2" xfId="7095"/>
    <cellStyle name="Название 2 2 3 3 2 2 2" xfId="14269"/>
    <cellStyle name="Название 2 2 3 3 2 2 2 2" xfId="34541"/>
    <cellStyle name="Название 2 2 3 3 2 2 3" xfId="30990"/>
    <cellStyle name="Название 2 2 3 3 2 3" xfId="9277"/>
    <cellStyle name="Название 2 2 3 3 2 3 2" xfId="32079"/>
    <cellStyle name="Название 2 2 3 3 3" xfId="5083"/>
    <cellStyle name="Название 2 2 3 3 3 2" xfId="29685"/>
    <cellStyle name="Название 2 2 3 3 4" xfId="6560"/>
    <cellStyle name="Название 2 2 3 3 4 2" xfId="13738"/>
    <cellStyle name="Название 2 2 3 3 4 2 2" xfId="34182"/>
    <cellStyle name="Название 2 2 3 3 4 3" xfId="30631"/>
    <cellStyle name="Название 2 2 3 3 5" xfId="8743"/>
    <cellStyle name="Название 2 2 3 3 5 2" xfId="31720"/>
    <cellStyle name="Название 2 2 3 3 6" xfId="10857"/>
    <cellStyle name="Название 2 2 3 3 6 2" xfId="17189"/>
    <cellStyle name="Название 2 2 3 3 6 2 2" xfId="35561"/>
    <cellStyle name="Название 2 2 3 3 6 3" xfId="32808"/>
    <cellStyle name="Название 2 2 3 4" xfId="2037"/>
    <cellStyle name="Название 2 2 3 4 2" xfId="5139"/>
    <cellStyle name="Название 2 2 3 4 2 2" xfId="29740"/>
    <cellStyle name="Название 2 2 3 4 3" xfId="6634"/>
    <cellStyle name="Название 2 2 3 4 3 2" xfId="13812"/>
    <cellStyle name="Название 2 2 3 4 3 2 2" xfId="34238"/>
    <cellStyle name="Название 2 2 3 4 3 3" xfId="30687"/>
    <cellStyle name="Название 2 2 3 4 4" xfId="8817"/>
    <cellStyle name="Название 2 2 3 4 4 2" xfId="31776"/>
    <cellStyle name="Название 2 2 3 4 5" xfId="10931"/>
    <cellStyle name="Название 2 2 3 4 5 2" xfId="17263"/>
    <cellStyle name="Название 2 2 3 4 5 2 2" xfId="35617"/>
    <cellStyle name="Название 2 2 3 4 5 3" xfId="32864"/>
    <cellStyle name="Название 2 2 3 4 6" xfId="4591"/>
    <cellStyle name="Название 2 2 3 4 6 2" xfId="20599"/>
    <cellStyle name="Название 2 2 3 4 6 2 2" xfId="36442"/>
    <cellStyle name="Название 2 2 3 4 6 3" xfId="29327"/>
    <cellStyle name="Название 2 2 3 4 7" xfId="5358"/>
    <cellStyle name="Название 2 2 3 4 7 2" xfId="29835"/>
    <cellStyle name="Название 2 2 3 5" xfId="2296"/>
    <cellStyle name="Название 2 2 3 5 2" xfId="6893"/>
    <cellStyle name="Название 2 2 3 5 2 2" xfId="14067"/>
    <cellStyle name="Название 2 2 3 5 2 2 2" xfId="34376"/>
    <cellStyle name="Название 2 2 3 5 2 3" xfId="30825"/>
    <cellStyle name="Название 2 2 3 5 3" xfId="9076"/>
    <cellStyle name="Название 2 2 3 5 3 2" xfId="31914"/>
    <cellStyle name="Название 2 2 3 6" xfId="4879"/>
    <cellStyle name="Название 2 2 3 6 2" xfId="29515"/>
    <cellStyle name="Название 2 2 3 7" xfId="6300"/>
    <cellStyle name="Название 2 2 3 7 2" xfId="13532"/>
    <cellStyle name="Название 2 2 3 7 2 2" xfId="34002"/>
    <cellStyle name="Название 2 2 3 7 3" xfId="30435"/>
    <cellStyle name="Название 2 2 3 8" xfId="8569"/>
    <cellStyle name="Название 2 2 3 8 2" xfId="31553"/>
    <cellStyle name="Название 2 2 3 9" xfId="5929"/>
    <cellStyle name="Название 2 2 3 9 2" xfId="13191"/>
    <cellStyle name="Название 2 2 3 9 2 2" xfId="33800"/>
    <cellStyle name="Название 2 2 3 9 3" xfId="30212"/>
    <cellStyle name="Название 2 2 4" xfId="1689"/>
    <cellStyle name="Название 2 2 4 10" xfId="4155"/>
    <cellStyle name="Название 2 2 4 10 2" xfId="29186"/>
    <cellStyle name="Название 2 2 4 2" xfId="2032"/>
    <cellStyle name="Название 2 2 4 2 2" xfId="3347"/>
    <cellStyle name="Название 2 2 4 2 2 2" xfId="10102"/>
    <cellStyle name="Название 2 2 4 2 2 2 2" xfId="32399"/>
    <cellStyle name="Название 2 2 4 2 2 3" xfId="12032"/>
    <cellStyle name="Название 2 2 4 2 2 3 2" xfId="18357"/>
    <cellStyle name="Название 2 2 4 2 2 3 2 2" xfId="36063"/>
    <cellStyle name="Название 2 2 4 2 2 3 3" xfId="33310"/>
    <cellStyle name="Название 2 2 4 2 2 4" xfId="7923"/>
    <cellStyle name="Название 2 2 4 2 2 4 2" xfId="21927"/>
    <cellStyle name="Название 2 2 4 2 2 4 2 2" xfId="36627"/>
    <cellStyle name="Название 2 2 4 2 2 4 3" xfId="31307"/>
    <cellStyle name="Название 2 2 4 2 2 5" xfId="15081"/>
    <cellStyle name="Название 2 2 4 2 2 5 2" xfId="34855"/>
    <cellStyle name="Название 2 2 4 2 2 6" xfId="28822"/>
    <cellStyle name="Название 2 2 4 2 3" xfId="3820"/>
    <cellStyle name="Название 2 2 4 2 3 2" xfId="10575"/>
    <cellStyle name="Название 2 2 4 2 3 2 2" xfId="32600"/>
    <cellStyle name="Название 2 2 4 2 3 3" xfId="12505"/>
    <cellStyle name="Название 2 2 4 2 3 3 2" xfId="18828"/>
    <cellStyle name="Название 2 2 4 2 3 3 2 2" xfId="36264"/>
    <cellStyle name="Название 2 2 4 2 3 3 3" xfId="33511"/>
    <cellStyle name="Название 2 2 4 2 3 4" xfId="15552"/>
    <cellStyle name="Название 2 2 4 2 3 4 2" xfId="35056"/>
    <cellStyle name="Название 2 2 4 2 3 5" xfId="29023"/>
    <cellStyle name="Название 2 2 4 2 4" xfId="6629"/>
    <cellStyle name="Название 2 2 4 2 4 2" xfId="13807"/>
    <cellStyle name="Название 2 2 4 2 4 2 2" xfId="34235"/>
    <cellStyle name="Название 2 2 4 2 4 3" xfId="30684"/>
    <cellStyle name="Название 2 2 4 2 5" xfId="8812"/>
    <cellStyle name="Название 2 2 4 2 5 2" xfId="31773"/>
    <cellStyle name="Название 2 2 4 2 6" xfId="10926"/>
    <cellStyle name="Название 2 2 4 2 6 2" xfId="17258"/>
    <cellStyle name="Название 2 2 4 2 6 2 2" xfId="35614"/>
    <cellStyle name="Название 2 2 4 2 6 3" xfId="32861"/>
    <cellStyle name="Название 2 2 4 2 7" xfId="5135"/>
    <cellStyle name="Название 2 2 4 2 7 2" xfId="29737"/>
    <cellStyle name="Название 2 2 4 3" xfId="2367"/>
    <cellStyle name="Название 2 2 4 3 2" xfId="6964"/>
    <cellStyle name="Название 2 2 4 3 2 2" xfId="14138"/>
    <cellStyle name="Название 2 2 4 3 2 2 2" xfId="34428"/>
    <cellStyle name="Название 2 2 4 3 2 3" xfId="30877"/>
    <cellStyle name="Название 2 2 4 3 3" xfId="9147"/>
    <cellStyle name="Название 2 2 4 3 3 2" xfId="31966"/>
    <cellStyle name="Название 2 2 4 3 4" xfId="11171"/>
    <cellStyle name="Название 2 2 4 3 4 2" xfId="17500"/>
    <cellStyle name="Название 2 2 4 3 4 2 2" xfId="35720"/>
    <cellStyle name="Название 2 2 4 3 4 3" xfId="32967"/>
    <cellStyle name="Название 2 2 4 3 5" xfId="5400"/>
    <cellStyle name="Название 2 2 4 3 5 2" xfId="29857"/>
    <cellStyle name="Название 2 2 4 3 6" xfId="28479"/>
    <cellStyle name="Название 2 2 4 4" xfId="2266"/>
    <cellStyle name="Название 2 2 4 4 2" xfId="6863"/>
    <cellStyle name="Название 2 2 4 4 2 2" xfId="14037"/>
    <cellStyle name="Название 2 2 4 4 2 2 2" xfId="34358"/>
    <cellStyle name="Название 2 2 4 4 2 3" xfId="30807"/>
    <cellStyle name="Название 2 2 4 4 3" xfId="9046"/>
    <cellStyle name="Название 2 2 4 4 3 2" xfId="31896"/>
    <cellStyle name="Название 2 2 4 4 4" xfId="11110"/>
    <cellStyle name="Название 2 2 4 4 4 2" xfId="17439"/>
    <cellStyle name="Название 2 2 4 4 4 2 2" xfId="35690"/>
    <cellStyle name="Название 2 2 4 4 4 3" xfId="32937"/>
    <cellStyle name="Название 2 2 4 4 5" xfId="5320"/>
    <cellStyle name="Название 2 2 4 4 5 2" xfId="29815"/>
    <cellStyle name="Название 2 2 4 4 6" xfId="28450"/>
    <cellStyle name="Название 2 2 4 5" xfId="3084"/>
    <cellStyle name="Название 2 2 4 5 2" xfId="7671"/>
    <cellStyle name="Название 2 2 4 5 2 2" xfId="14835"/>
    <cellStyle name="Название 2 2 4 5 2 2 2" xfId="34744"/>
    <cellStyle name="Название 2 2 4 5 2 3" xfId="31196"/>
    <cellStyle name="Название 2 2 4 5 3" xfId="9850"/>
    <cellStyle name="Название 2 2 4 5 3 2" xfId="32284"/>
    <cellStyle name="Название 2 2 4 5 4" xfId="11787"/>
    <cellStyle name="Название 2 2 4 5 4 2" xfId="18112"/>
    <cellStyle name="Название 2 2 4 5 4 2 2" xfId="35953"/>
    <cellStyle name="Название 2 2 4 5 4 3" xfId="33200"/>
    <cellStyle name="Название 2 2 4 5 5" xfId="4932"/>
    <cellStyle name="Название 2 2 4 5 5 2" xfId="29567"/>
    <cellStyle name="Название 2 2 4 5 6" xfId="28712"/>
    <cellStyle name="Название 2 2 4 6" xfId="3589"/>
    <cellStyle name="Название 2 2 4 6 2" xfId="10344"/>
    <cellStyle name="Название 2 2 4 6 2 2" xfId="32504"/>
    <cellStyle name="Название 2 2 4 6 3" xfId="12274"/>
    <cellStyle name="Название 2 2 4 6 3 2" xfId="18597"/>
    <cellStyle name="Название 2 2 4 6 3 2 2" xfId="36168"/>
    <cellStyle name="Название 2 2 4 6 3 3" xfId="33415"/>
    <cellStyle name="Название 2 2 4 6 4" xfId="8165"/>
    <cellStyle name="Название 2 2 4 6 4 2" xfId="22162"/>
    <cellStyle name="Название 2 2 4 6 4 2 2" xfId="36732"/>
    <cellStyle name="Название 2 2 4 6 4 3" xfId="31412"/>
    <cellStyle name="Название 2 2 4 6 5" xfId="15321"/>
    <cellStyle name="Название 2 2 4 6 5 2" xfId="34960"/>
    <cellStyle name="Название 2 2 4 6 6" xfId="28927"/>
    <cellStyle name="Название 2 2 4 7" xfId="6379"/>
    <cellStyle name="Название 2 2 4 7 2" xfId="13599"/>
    <cellStyle name="Название 2 2 4 7 2 2" xfId="34057"/>
    <cellStyle name="Название 2 2 4 7 3" xfId="30500"/>
    <cellStyle name="Название 2 2 4 8" xfId="8629"/>
    <cellStyle name="Название 2 2 4 8 2" xfId="31609"/>
    <cellStyle name="Название 2 2 4 9" xfId="10753"/>
    <cellStyle name="Название 2 2 4 9 2" xfId="17085"/>
    <cellStyle name="Название 2 2 4 9 2 2" xfId="35457"/>
    <cellStyle name="Название 2 2 4 9 3" xfId="32704"/>
    <cellStyle name="Название 2 2 5" xfId="1570"/>
    <cellStyle name="Название 2 2 5 2" xfId="2324"/>
    <cellStyle name="Название 2 2 5 2 2" xfId="6921"/>
    <cellStyle name="Название 2 2 5 2 2 2" xfId="14095"/>
    <cellStyle name="Название 2 2 5 2 2 2 2" xfId="34402"/>
    <cellStyle name="Название 2 2 5 2 2 3" xfId="30851"/>
    <cellStyle name="Название 2 2 5 2 3" xfId="9104"/>
    <cellStyle name="Название 2 2 5 2 3 2" xfId="31940"/>
    <cellStyle name="Название 2 2 5 3" xfId="4904"/>
    <cellStyle name="Название 2 2 5 3 2" xfId="29540"/>
    <cellStyle name="Название 2 2 5 4" xfId="6326"/>
    <cellStyle name="Название 2 2 5 4 2" xfId="13557"/>
    <cellStyle name="Название 2 2 5 4 2 2" xfId="34027"/>
    <cellStyle name="Название 2 2 5 4 3" xfId="30461"/>
    <cellStyle name="Название 2 2 5 5" xfId="8597"/>
    <cellStyle name="Название 2 2 5 5 2" xfId="31581"/>
    <cellStyle name="Название 2 2 5 6" xfId="10732"/>
    <cellStyle name="Название 2 2 5 6 2" xfId="17064"/>
    <cellStyle name="Название 2 2 5 6 2 2" xfId="35436"/>
    <cellStyle name="Название 2 2 5 6 3" xfId="32683"/>
    <cellStyle name="Название 2 2 6" xfId="1391"/>
    <cellStyle name="Название 2 2 6 2" xfId="4820"/>
    <cellStyle name="Название 2 2 6 2 2" xfId="29465"/>
    <cellStyle name="Название 2 2 6 3" xfId="6183"/>
    <cellStyle name="Название 2 2 6 3 2" xfId="13422"/>
    <cellStyle name="Название 2 2 6 3 2 2" xfId="33933"/>
    <cellStyle name="Название 2 2 6 3 3" xfId="30363"/>
    <cellStyle name="Название 2 2 6 4" xfId="5846"/>
    <cellStyle name="Название 2 2 6 4 2" xfId="30165"/>
    <cellStyle name="Название 2 2 6 5" xfId="5619"/>
    <cellStyle name="Название 2 2 6 5 2" xfId="12973"/>
    <cellStyle name="Название 2 2 6 5 2 2" xfId="33681"/>
    <cellStyle name="Название 2 2 6 5 3" xfId="30033"/>
    <cellStyle name="Название 2 2 6 6" xfId="4506"/>
    <cellStyle name="Название 2 2 6 6 2" xfId="20542"/>
    <cellStyle name="Название 2 2 6 6 2 2" xfId="36412"/>
    <cellStyle name="Название 2 2 6 6 3" xfId="29297"/>
    <cellStyle name="Название 2 2 6 7" xfId="8420"/>
    <cellStyle name="Название 2 2 6 7 2" xfId="31483"/>
    <cellStyle name="Название 2 2 7" xfId="1442"/>
    <cellStyle name="Название 2 2 7 2" xfId="6221"/>
    <cellStyle name="Название 2 2 7 2 2" xfId="13458"/>
    <cellStyle name="Название 2 2 7 2 2 2" xfId="33958"/>
    <cellStyle name="Название 2 2 7 2 3" xfId="30388"/>
    <cellStyle name="Название 2 2 7 3" xfId="8492"/>
    <cellStyle name="Название 2 2 7 3 2" xfId="31509"/>
    <cellStyle name="Название 2 2 7 4" xfId="5843"/>
    <cellStyle name="Название 2 2 7 4 2" xfId="13124"/>
    <cellStyle name="Название 2 2 7 4 2 2" xfId="33765"/>
    <cellStyle name="Название 2 2 7 4 3" xfId="30163"/>
    <cellStyle name="Название 2 2 7 5" xfId="4844"/>
    <cellStyle name="Название 2 2 7 5 2" xfId="29485"/>
    <cellStyle name="Название 2 2 8" xfId="2229"/>
    <cellStyle name="Название 2 2 8 2" xfId="6826"/>
    <cellStyle name="Название 2 2 8 2 2" xfId="14000"/>
    <cellStyle name="Название 2 2 8 2 2 2" xfId="34328"/>
    <cellStyle name="Название 2 2 8 2 3" xfId="30777"/>
    <cellStyle name="Название 2 2 8 3" xfId="9009"/>
    <cellStyle name="Название 2 2 8 3 2" xfId="31866"/>
    <cellStyle name="Название 2 2 9" xfId="5662"/>
    <cellStyle name="Название 2 2 9 2" xfId="13006"/>
    <cellStyle name="Название 2 2 9 2 2" xfId="33701"/>
    <cellStyle name="Название 2 2 9 3" xfId="30062"/>
    <cellStyle name="Название 2 3" xfId="800"/>
    <cellStyle name="Название 2 3 2" xfId="1880"/>
    <cellStyle name="Название 2 3 3" xfId="1688"/>
    <cellStyle name="Название 2 3 3 10" xfId="4204"/>
    <cellStyle name="Название 2 3 3 10 2" xfId="29208"/>
    <cellStyle name="Название 2 3 3 2" xfId="2080"/>
    <cellStyle name="Название 2 3 3 2 2" xfId="3346"/>
    <cellStyle name="Название 2 3 3 2 2 2" xfId="10101"/>
    <cellStyle name="Название 2 3 3 2 2 2 2" xfId="32398"/>
    <cellStyle name="Название 2 3 3 2 2 3" xfId="12031"/>
    <cellStyle name="Название 2 3 3 2 2 3 2" xfId="18356"/>
    <cellStyle name="Название 2 3 3 2 2 3 2 2" xfId="36062"/>
    <cellStyle name="Название 2 3 3 2 2 3 3" xfId="33309"/>
    <cellStyle name="Название 2 3 3 2 2 4" xfId="7922"/>
    <cellStyle name="Название 2 3 3 2 2 4 2" xfId="21926"/>
    <cellStyle name="Название 2 3 3 2 2 4 2 2" xfId="36626"/>
    <cellStyle name="Название 2 3 3 2 2 4 3" xfId="31306"/>
    <cellStyle name="Название 2 3 3 2 2 5" xfId="15080"/>
    <cellStyle name="Название 2 3 3 2 2 5 2" xfId="34854"/>
    <cellStyle name="Название 2 3 3 2 2 6" xfId="28821"/>
    <cellStyle name="Название 2 3 3 2 3" xfId="3819"/>
    <cellStyle name="Название 2 3 3 2 3 2" xfId="10574"/>
    <cellStyle name="Название 2 3 3 2 3 2 2" xfId="32599"/>
    <cellStyle name="Название 2 3 3 2 3 3" xfId="12504"/>
    <cellStyle name="Название 2 3 3 2 3 3 2" xfId="18827"/>
    <cellStyle name="Название 2 3 3 2 3 3 2 2" xfId="36263"/>
    <cellStyle name="Название 2 3 3 2 3 3 3" xfId="33510"/>
    <cellStyle name="Название 2 3 3 2 3 4" xfId="15551"/>
    <cellStyle name="Название 2 3 3 2 3 4 2" xfId="35055"/>
    <cellStyle name="Название 2 3 3 2 3 5" xfId="29022"/>
    <cellStyle name="Название 2 3 3 2 4" xfId="6677"/>
    <cellStyle name="Название 2 3 3 2 4 2" xfId="13854"/>
    <cellStyle name="Название 2 3 3 2 4 2 2" xfId="34265"/>
    <cellStyle name="Название 2 3 3 2 4 3" xfId="30714"/>
    <cellStyle name="Название 2 3 3 2 5" xfId="8860"/>
    <cellStyle name="Название 2 3 3 2 5 2" xfId="31803"/>
    <cellStyle name="Название 2 3 3 2 6" xfId="10974"/>
    <cellStyle name="Название 2 3 3 2 6 2" xfId="17305"/>
    <cellStyle name="Название 2 3 3 2 6 2 2" xfId="35644"/>
    <cellStyle name="Название 2 3 3 2 6 3" xfId="32891"/>
    <cellStyle name="Название 2 3 3 2 7" xfId="5166"/>
    <cellStyle name="Название 2 3 3 2 7 2" xfId="29762"/>
    <cellStyle name="Название 2 3 3 3" xfId="2366"/>
    <cellStyle name="Название 2 3 3 3 2" xfId="6963"/>
    <cellStyle name="Название 2 3 3 3 2 2" xfId="14137"/>
    <cellStyle name="Название 2 3 3 3 2 2 2" xfId="34427"/>
    <cellStyle name="Название 2 3 3 3 2 3" xfId="30876"/>
    <cellStyle name="Название 2 3 3 3 3" xfId="9146"/>
    <cellStyle name="Название 2 3 3 3 3 2" xfId="31965"/>
    <cellStyle name="Название 2 3 3 3 4" xfId="11170"/>
    <cellStyle name="Название 2 3 3 3 4 2" xfId="17499"/>
    <cellStyle name="Название 2 3 3 3 4 2 2" xfId="35719"/>
    <cellStyle name="Название 2 3 3 3 4 3" xfId="32966"/>
    <cellStyle name="Название 2 3 3 3 5" xfId="5399"/>
    <cellStyle name="Название 2 3 3 3 5 2" xfId="29856"/>
    <cellStyle name="Название 2 3 3 3 6" xfId="28478"/>
    <cellStyle name="Название 2 3 3 4" xfId="2253"/>
    <cellStyle name="Название 2 3 3 4 2" xfId="6850"/>
    <cellStyle name="Название 2 3 3 4 2 2" xfId="14024"/>
    <cellStyle name="Название 2 3 3 4 2 2 2" xfId="34347"/>
    <cellStyle name="Название 2 3 3 4 2 3" xfId="30796"/>
    <cellStyle name="Название 2 3 3 4 3" xfId="9033"/>
    <cellStyle name="Название 2 3 3 4 3 2" xfId="31885"/>
    <cellStyle name="Название 2 3 3 4 4" xfId="11102"/>
    <cellStyle name="Название 2 3 3 4 4 2" xfId="17431"/>
    <cellStyle name="Название 2 3 3 4 4 2 2" xfId="35684"/>
    <cellStyle name="Название 2 3 3 4 4 3" xfId="32931"/>
    <cellStyle name="Название 2 3 3 4 5" xfId="5310"/>
    <cellStyle name="Название 2 3 3 4 5 2" xfId="29809"/>
    <cellStyle name="Название 2 3 3 4 6" xfId="28444"/>
    <cellStyle name="Название 2 3 3 5" xfId="3083"/>
    <cellStyle name="Название 2 3 3 5 2" xfId="7670"/>
    <cellStyle name="Название 2 3 3 5 2 2" xfId="14834"/>
    <cellStyle name="Название 2 3 3 5 2 2 2" xfId="34743"/>
    <cellStyle name="Название 2 3 3 5 2 3" xfId="31195"/>
    <cellStyle name="Название 2 3 3 5 3" xfId="9849"/>
    <cellStyle name="Название 2 3 3 5 3 2" xfId="32283"/>
    <cellStyle name="Название 2 3 3 5 4" xfId="11786"/>
    <cellStyle name="Название 2 3 3 5 4 2" xfId="18111"/>
    <cellStyle name="Название 2 3 3 5 4 2 2" xfId="35952"/>
    <cellStyle name="Название 2 3 3 5 4 3" xfId="33199"/>
    <cellStyle name="Название 2 3 3 5 5" xfId="4931"/>
    <cellStyle name="Название 2 3 3 5 5 2" xfId="29566"/>
    <cellStyle name="Название 2 3 3 5 6" xfId="28711"/>
    <cellStyle name="Название 2 3 3 6" xfId="3588"/>
    <cellStyle name="Название 2 3 3 6 2" xfId="10343"/>
    <cellStyle name="Название 2 3 3 6 2 2" xfId="32503"/>
    <cellStyle name="Название 2 3 3 6 3" xfId="12273"/>
    <cellStyle name="Название 2 3 3 6 3 2" xfId="18596"/>
    <cellStyle name="Название 2 3 3 6 3 2 2" xfId="36167"/>
    <cellStyle name="Название 2 3 3 6 3 3" xfId="33414"/>
    <cellStyle name="Название 2 3 3 6 4" xfId="8164"/>
    <cellStyle name="Название 2 3 3 6 4 2" xfId="22161"/>
    <cellStyle name="Название 2 3 3 6 4 2 2" xfId="36731"/>
    <cellStyle name="Название 2 3 3 6 4 3" xfId="31411"/>
    <cellStyle name="Название 2 3 3 6 5" xfId="15320"/>
    <cellStyle name="Название 2 3 3 6 5 2" xfId="34959"/>
    <cellStyle name="Название 2 3 3 6 6" xfId="28926"/>
    <cellStyle name="Название 2 3 3 7" xfId="6378"/>
    <cellStyle name="Название 2 3 3 7 2" xfId="13598"/>
    <cellStyle name="Название 2 3 3 7 2 2" xfId="34056"/>
    <cellStyle name="Название 2 3 3 7 3" xfId="30499"/>
    <cellStyle name="Название 2 3 3 8" xfId="8628"/>
    <cellStyle name="Название 2 3 3 8 2" xfId="31608"/>
    <cellStyle name="Название 2 3 3 9" xfId="10752"/>
    <cellStyle name="Название 2 3 3 9 2" xfId="17084"/>
    <cellStyle name="Название 2 3 3 9 2 2" xfId="35456"/>
    <cellStyle name="Название 2 3 3 9 3" xfId="32703"/>
    <cellStyle name="Название 2 3 4" xfId="1716"/>
    <cellStyle name="Название 2 3 4 2" xfId="2373"/>
    <cellStyle name="Название 2 3 4 2 2" xfId="6970"/>
    <cellStyle name="Название 2 3 4 2 2 2" xfId="14144"/>
    <cellStyle name="Название 2 3 4 2 2 2 2" xfId="34433"/>
    <cellStyle name="Название 2 3 4 2 2 3" xfId="30882"/>
    <cellStyle name="Название 2 3 4 2 3" xfId="9153"/>
    <cellStyle name="Название 2 3 4 2 3 2" xfId="31971"/>
    <cellStyle name="Название 2 3 4 3" xfId="4941"/>
    <cellStyle name="Название 2 3 4 3 2" xfId="29571"/>
    <cellStyle name="Название 2 3 4 4" xfId="6391"/>
    <cellStyle name="Название 2 3 4 4 2" xfId="13606"/>
    <cellStyle name="Название 2 3 4 4 2 2" xfId="34061"/>
    <cellStyle name="Название 2 3 4 4 3" xfId="30504"/>
    <cellStyle name="Название 2 3 4 5" xfId="8633"/>
    <cellStyle name="Название 2 3 4 5 2" xfId="31613"/>
    <cellStyle name="Название 2 3 4 6" xfId="10757"/>
    <cellStyle name="Название 2 3 4 6 2" xfId="17089"/>
    <cellStyle name="Название 2 3 4 6 2 2" xfId="35461"/>
    <cellStyle name="Название 2 3 4 6 3" xfId="32708"/>
    <cellStyle name="Название 2 4" xfId="2845"/>
    <cellStyle name="Название 2 4 2" xfId="9616"/>
    <cellStyle name="Название 2 4 2 2" xfId="32209"/>
    <cellStyle name="Название 2 4 3" xfId="7435"/>
    <cellStyle name="Название 2 4 3 2" xfId="21586"/>
    <cellStyle name="Название 2 4 3 2 2" xfId="36566"/>
    <cellStyle name="Название 2 4 3 3" xfId="31121"/>
    <cellStyle name="Название 2 4 4" xfId="14603"/>
    <cellStyle name="Название 2 4 4 2" xfId="34669"/>
    <cellStyle name="Название 2 5" xfId="19050"/>
    <cellStyle name="Название 3" xfId="460"/>
    <cellStyle name="Название 4" xfId="461"/>
    <cellStyle name="Название 5" xfId="462"/>
    <cellStyle name="Нейтральный" xfId="56" builtinId="28" customBuiltin="1"/>
    <cellStyle name="Нейтральный 2" xfId="463"/>
    <cellStyle name="Нейтральный 3" xfId="464"/>
    <cellStyle name="Нейтральный 4" xfId="465"/>
    <cellStyle name="Нейтральный 5" xfId="466"/>
    <cellStyle name="Обычный" xfId="0" builtinId="0"/>
    <cellStyle name="Обычный 10" xfId="2"/>
    <cellStyle name="Обычный 10 2" xfId="18"/>
    <cellStyle name="Обычный 10 3" xfId="649"/>
    <cellStyle name="Обычный 10 3 2" xfId="1862"/>
    <cellStyle name="Обычный 10 3 2 2" xfId="5009"/>
    <cellStyle name="Обычный 10 3 2 3" xfId="6472"/>
    <cellStyle name="Обычный 10 3 3" xfId="4555"/>
    <cellStyle name="Обычный 10 3 4" xfId="4727"/>
    <cellStyle name="Обычный 10 3 5" xfId="5797"/>
    <cellStyle name="Обычный 10 4" xfId="603"/>
    <cellStyle name="Обычный 10 5" xfId="1712"/>
    <cellStyle name="Обычный 102" xfId="788"/>
    <cellStyle name="Обычный 11" xfId="90"/>
    <cellStyle name="Обычный 11 2" xfId="658"/>
    <cellStyle name="Обычный 11 2 2" xfId="1864"/>
    <cellStyle name="Обычный 11 2 2 2" xfId="5011"/>
    <cellStyle name="Обычный 11 2 2 3" xfId="6474"/>
    <cellStyle name="Обычный 11 2 3" xfId="4557"/>
    <cellStyle name="Обычный 11 2 4" xfId="4729"/>
    <cellStyle name="Обычный 11 2 5" xfId="5800"/>
    <cellStyle name="Обычный 11 3" xfId="648"/>
    <cellStyle name="Обычный 11 3 2" xfId="1439"/>
    <cellStyle name="Обычный 11 3 2 2" xfId="1861"/>
    <cellStyle name="Обычный 11 3 2 2 2" xfId="5008"/>
    <cellStyle name="Обычный 11 3 2 2 3" xfId="6471"/>
    <cellStyle name="Обычный 11 3 2 3" xfId="3000"/>
    <cellStyle name="Обычный 11 3 2 3 2" xfId="7587"/>
    <cellStyle name="Обычный 11 3 2 4" xfId="25"/>
    <cellStyle name="Обычный 11 3 2 4 2" xfId="7436"/>
    <cellStyle name="Обычный 11 3 2 4 3" xfId="4843"/>
    <cellStyle name="Обычный 11 3 2 5" xfId="6219"/>
    <cellStyle name="Обычный 11 3 3" xfId="1229"/>
    <cellStyle name="Обычный 11 3 4" xfId="4726"/>
    <cellStyle name="Обычный 11 3 5" xfId="5796"/>
    <cellStyle name="Обычный 11 3 6" xfId="19058"/>
    <cellStyle name="Обычный 115" xfId="802"/>
    <cellStyle name="Обычный 117" xfId="534"/>
    <cellStyle name="Обычный 12" xfId="613"/>
    <cellStyle name="Обычный 12 2" xfId="647"/>
    <cellStyle name="Обычный 12 2 2" xfId="1860"/>
    <cellStyle name="Обычный 12 2 2 2" xfId="5007"/>
    <cellStyle name="Обычный 12 2 2 3" xfId="6470"/>
    <cellStyle name="Обычный 12 2 3" xfId="4554"/>
    <cellStyle name="Обычный 12 2 4" xfId="4725"/>
    <cellStyle name="Обычный 12 2 5" xfId="5795"/>
    <cellStyle name="Обычный 12 3" xfId="761"/>
    <cellStyle name="Обычный 12 4" xfId="1846"/>
    <cellStyle name="Обычный 12 5" xfId="1654"/>
    <cellStyle name="Обычный 12 5 2" xfId="4922"/>
    <cellStyle name="Обычный 12 5 3" xfId="6360"/>
    <cellStyle name="Обычный 127" xfId="20"/>
    <cellStyle name="Обычный 127 2" xfId="39"/>
    <cellStyle name="Обычный 127 2 2" xfId="5017"/>
    <cellStyle name="Обычный 127 2 3" xfId="6480"/>
    <cellStyle name="Обычный 127 2 4" xfId="1871"/>
    <cellStyle name="Обычный 127 3" xfId="1690"/>
    <cellStyle name="Обычный 127 3 2" xfId="4933"/>
    <cellStyle name="Обычный 127 3 3" xfId="6380"/>
    <cellStyle name="Обычный 127 4" xfId="4569"/>
    <cellStyle name="Обычный 127 5" xfId="4733"/>
    <cellStyle name="Обычный 127 6" xfId="5852"/>
    <cellStyle name="Обычный 127 7" xfId="787"/>
    <cellStyle name="Обычный 13" xfId="609"/>
    <cellStyle name="Обычный 13 2" xfId="1844"/>
    <cellStyle name="Обычный 13 3" xfId="1714"/>
    <cellStyle name="Обычный 13 3 2" xfId="4939"/>
    <cellStyle name="Обычный 13 3 3" xfId="6389"/>
    <cellStyle name="Обычный 136" xfId="1713"/>
    <cellStyle name="Обычный 136 2" xfId="4938"/>
    <cellStyle name="Обычный 136 3" xfId="6388"/>
    <cellStyle name="Обычный 137" xfId="36831"/>
    <cellStyle name="Обычный 138" xfId="36832"/>
    <cellStyle name="Обычный 14" xfId="47"/>
    <cellStyle name="Обычный 14 2" xfId="1863"/>
    <cellStyle name="Обычный 14 2 2" xfId="5010"/>
    <cellStyle name="Обычный 14 2 3" xfId="6473"/>
    <cellStyle name="Обычный 14 3" xfId="4556"/>
    <cellStyle name="Обычный 14 4" xfId="4728"/>
    <cellStyle name="Обычный 14 5" xfId="5799"/>
    <cellStyle name="Обычный 14 6" xfId="654"/>
    <cellStyle name="Обычный 140" xfId="36834"/>
    <cellStyle name="Обычный 141" xfId="23"/>
    <cellStyle name="Обычный 141 2" xfId="36833"/>
    <cellStyle name="Обычный 15" xfId="45"/>
    <cellStyle name="Обычный 15 2" xfId="1859"/>
    <cellStyle name="Обычный 15 2 2" xfId="5006"/>
    <cellStyle name="Обычный 15 2 3" xfId="6469"/>
    <cellStyle name="Обычный 15 3" xfId="4553"/>
    <cellStyle name="Обычный 15 4" xfId="4724"/>
    <cellStyle name="Обычный 15 5" xfId="5794"/>
    <cellStyle name="Обычный 15 6" xfId="646"/>
    <cellStyle name="Обычный 16" xfId="645"/>
    <cellStyle name="Обычный 16 2" xfId="1858"/>
    <cellStyle name="Обычный 16 2 2" xfId="5005"/>
    <cellStyle name="Обычный 16 2 3" xfId="6468"/>
    <cellStyle name="Обычный 16 3" xfId="4552"/>
    <cellStyle name="Обычный 16 4" xfId="4723"/>
    <cellStyle name="Обычный 16 5" xfId="5793"/>
    <cellStyle name="Обычный 166" xfId="40499"/>
    <cellStyle name="Обычный 167" xfId="40551"/>
    <cellStyle name="Обычный 168" xfId="40559"/>
    <cellStyle name="Обычный 17" xfId="644"/>
    <cellStyle name="Обычный 17 2" xfId="1857"/>
    <cellStyle name="Обычный 17 2 2" xfId="5004"/>
    <cellStyle name="Обычный 17 2 3" xfId="6467"/>
    <cellStyle name="Обычный 17 3" xfId="4551"/>
    <cellStyle name="Обычный 17 4" xfId="4722"/>
    <cellStyle name="Обычный 17 5" xfId="5792"/>
    <cellStyle name="Обычный 18" xfId="30"/>
    <cellStyle name="Обычный 18 2" xfId="1856"/>
    <cellStyle name="Обычный 18 2 2" xfId="5003"/>
    <cellStyle name="Обычный 18 2 3" xfId="6466"/>
    <cellStyle name="Обычный 18 3" xfId="4550"/>
    <cellStyle name="Обычный 18 4" xfId="4721"/>
    <cellStyle name="Обычный 18 5" xfId="5791"/>
    <cellStyle name="Обычный 18 6" xfId="42"/>
    <cellStyle name="Обычный 18 7" xfId="643"/>
    <cellStyle name="Обычный 19" xfId="642"/>
    <cellStyle name="Обычный 19 2" xfId="1855"/>
    <cellStyle name="Обычный 19 2 2" xfId="5002"/>
    <cellStyle name="Обычный 19 2 3" xfId="6465"/>
    <cellStyle name="Обычный 19 3" xfId="4549"/>
    <cellStyle name="Обычный 19 4" xfId="4720"/>
    <cellStyle name="Обычный 19 5" xfId="5790"/>
    <cellStyle name="Обычный 2" xfId="1"/>
    <cellStyle name="Обычный 2 10" xfId="533"/>
    <cellStyle name="Обычный 2 10 2" xfId="27"/>
    <cellStyle name="Обычный 2 11" xfId="1710"/>
    <cellStyle name="Обычный 2 12" xfId="1709"/>
    <cellStyle name="Обычный 2 13" xfId="1706"/>
    <cellStyle name="Обычный 2 14" xfId="1702"/>
    <cellStyle name="Обычный 2 15" xfId="1711"/>
    <cellStyle name="Обычный 2 16" xfId="24"/>
    <cellStyle name="Обычный 2 2" xfId="12"/>
    <cellStyle name="Обычный 2 2 2" xfId="656"/>
    <cellStyle name="Обычный 2 2 2 10" xfId="29"/>
    <cellStyle name="Обычный 2 2 2 6" xfId="902"/>
    <cellStyle name="Обычный 2 2 3" xfId="614"/>
    <cellStyle name="Обычный 2 2 6" xfId="663"/>
    <cellStyle name="Обычный 2 2 6 2" xfId="1867"/>
    <cellStyle name="Обычный 2 2 6 2 2" xfId="5014"/>
    <cellStyle name="Обычный 2 2 6 2 3" xfId="6477"/>
    <cellStyle name="Обычный 2 2 6 3" xfId="4560"/>
    <cellStyle name="Обычный 2 2 6 4" xfId="4732"/>
    <cellStyle name="Обычный 2 2 6 5" xfId="5803"/>
    <cellStyle name="Обычный 2 25" xfId="36835"/>
    <cellStyle name="Обычный 2 3" xfId="641"/>
    <cellStyle name="Обычный 2 3 2" xfId="885"/>
    <cellStyle name="Обычный 2 3 3" xfId="1854"/>
    <cellStyle name="Обычный 2 3 3 2" xfId="3199"/>
    <cellStyle name="Обычный 2 3 3 2 2" xfId="7784"/>
    <cellStyle name="Обычный 2 3 3 3" xfId="2849"/>
    <cellStyle name="Обычный 2 3 3 4" xfId="6464"/>
    <cellStyle name="Обычный 2 3 4" xfId="1703"/>
    <cellStyle name="Обычный 2 3 5" xfId="4548"/>
    <cellStyle name="Обычный 2 3 6" xfId="4719"/>
    <cellStyle name="Обычный 2 3 7" xfId="5789"/>
    <cellStyle name="Обычный 2 3 8" xfId="19057"/>
    <cellStyle name="Обычный 2 4" xfId="524"/>
    <cellStyle name="Обычный 2 5" xfId="1708"/>
    <cellStyle name="Обычный 2 56" xfId="26"/>
    <cellStyle name="Обычный 2 6" xfId="1705"/>
    <cellStyle name="Обычный 2 7" xfId="1704"/>
    <cellStyle name="Обычный 2 8" xfId="1707"/>
    <cellStyle name="Обычный 2 9" xfId="1701"/>
    <cellStyle name="Обычный 20" xfId="640"/>
    <cellStyle name="Обычный 20 2" xfId="1853"/>
    <cellStyle name="Обычный 20 2 2" xfId="5001"/>
    <cellStyle name="Обычный 20 2 3" xfId="6463"/>
    <cellStyle name="Обычный 20 3" xfId="4547"/>
    <cellStyle name="Обычный 20 4" xfId="4718"/>
    <cellStyle name="Обычный 20 5" xfId="5788"/>
    <cellStyle name="Обычный 21" xfId="652"/>
    <cellStyle name="Обычный 22" xfId="662"/>
    <cellStyle name="Обычный 22 2" xfId="803"/>
    <cellStyle name="Обычный 22 3" xfId="1444"/>
    <cellStyle name="Обычный 22 3 2" xfId="1866"/>
    <cellStyle name="Обычный 22 3 2 2" xfId="5013"/>
    <cellStyle name="Обычный 22 3 2 3" xfId="6476"/>
    <cellStyle name="Обычный 22 3 3" xfId="4559"/>
    <cellStyle name="Обычный 22 3 4" xfId="4845"/>
    <cellStyle name="Обычный 22 3 5" xfId="6223"/>
    <cellStyle name="Обычный 22 4" xfId="4731"/>
    <cellStyle name="Обычный 22 5" xfId="5802"/>
    <cellStyle name="Обычный 23" xfId="639"/>
    <cellStyle name="Обычный 23 2" xfId="1852"/>
    <cellStyle name="Обычный 23 2 2" xfId="5000"/>
    <cellStyle name="Обычный 23 2 3" xfId="6462"/>
    <cellStyle name="Обычный 23 3" xfId="4546"/>
    <cellStyle name="Обычный 23 4" xfId="4717"/>
    <cellStyle name="Обычный 23 5" xfId="5787"/>
    <cellStyle name="Обычный 24" xfId="605"/>
    <cellStyle name="Обычный 24 2" xfId="1843"/>
    <cellStyle name="Обычный 24 2 2" xfId="4994"/>
    <cellStyle name="Обычный 24 2 3" xfId="6455"/>
    <cellStyle name="Обычный 24 3" xfId="4540"/>
    <cellStyle name="Обычный 24 4" xfId="4711"/>
    <cellStyle name="Обычный 24 5" xfId="5777"/>
    <cellStyle name="Обычный 25" xfId="653"/>
    <cellStyle name="Обычный 25 2" xfId="1441"/>
    <cellStyle name="Обычный 25 3" xfId="973"/>
    <cellStyle name="Обычный 26" xfId="611"/>
    <cellStyle name="Обычный 26 2" xfId="661"/>
    <cellStyle name="Обычный 26 2 2" xfId="1865"/>
    <cellStyle name="Обычный 26 2 2 2" xfId="5012"/>
    <cellStyle name="Обычный 26 2 2 3" xfId="6475"/>
    <cellStyle name="Обычный 26 2 3" xfId="4558"/>
    <cellStyle name="Обычный 26 2 4" xfId="4730"/>
    <cellStyle name="Обычный 26 2 5" xfId="5801"/>
    <cellStyle name="Обычный 26 3" xfId="1845"/>
    <cellStyle name="Обычный 26 3 2" xfId="4995"/>
    <cellStyle name="Обычный 26 3 3" xfId="6456"/>
    <cellStyle name="Обычный 26 4" xfId="4541"/>
    <cellStyle name="Обычный 26 5" xfId="4712"/>
    <cellStyle name="Обычный 26 6" xfId="5780"/>
    <cellStyle name="Обычный 27" xfId="804"/>
    <cellStyle name="Обычный 28" xfId="1340"/>
    <cellStyle name="Обычный 28 2" xfId="1787"/>
    <cellStyle name="Обычный 28 2 2" xfId="4966"/>
    <cellStyle name="Обычный 28 2 3" xfId="6421"/>
    <cellStyle name="Обычный 28 3" xfId="4478"/>
    <cellStyle name="Обычный 28 4" xfId="4797"/>
    <cellStyle name="Обычный 28 5" xfId="6142"/>
    <cellStyle name="Обычный 29" xfId="4705"/>
    <cellStyle name="Обычный 3" xfId="9"/>
    <cellStyle name="Обычный 3 10" xfId="37"/>
    <cellStyle name="Обычный 3 11" xfId="100"/>
    <cellStyle name="Обычный 3 2" xfId="101"/>
    <cellStyle name="Обычный 3 2 2" xfId="607"/>
    <cellStyle name="Обычный 3 2 3" xfId="543"/>
    <cellStyle name="Обычный 3 2 4" xfId="796"/>
    <cellStyle name="Обычный 3 2 5" xfId="793"/>
    <cellStyle name="Обычный 3 2 6" xfId="887"/>
    <cellStyle name="Обычный 3 2 6 2" xfId="1903"/>
    <cellStyle name="Обычный 3 2 6 2 2" xfId="5023"/>
    <cellStyle name="Обычный 3 2 6 2 3" xfId="6500"/>
    <cellStyle name="Обычный 3 2 6 3" xfId="4586"/>
    <cellStyle name="Обычный 3 2 6 4" xfId="4735"/>
    <cellStyle name="Обычный 3 2 6 5" xfId="5892"/>
    <cellStyle name="Обычный 3 2 7" xfId="1789"/>
    <cellStyle name="Обычный 3 2 8" xfId="18990"/>
    <cellStyle name="Обычный 3 3" xfId="104"/>
    <cellStyle name="Обычный 3 3 2" xfId="545"/>
    <cellStyle name="Обычный 3 4" xfId="467"/>
    <cellStyle name="Обычный 3 4 2" xfId="610"/>
    <cellStyle name="Обычный 3 4 3" xfId="801"/>
    <cellStyle name="Обычный 3 4 4" xfId="794"/>
    <cellStyle name="Обычный 3 4 4 2" xfId="1875"/>
    <cellStyle name="Обычный 3 4 4 2 2" xfId="5020"/>
    <cellStyle name="Обычный 3 4 4 2 3" xfId="6483"/>
    <cellStyle name="Обычный 3 4 4 3" xfId="4572"/>
    <cellStyle name="Обычный 3 4 4 4" xfId="4734"/>
    <cellStyle name="Обычный 3 4 4 5" xfId="5854"/>
    <cellStyle name="Обычный 3 4 5" xfId="886"/>
    <cellStyle name="Обычный 3 5" xfId="531"/>
    <cellStyle name="Обычный 3 5 2" xfId="602"/>
    <cellStyle name="Обычный 3 6" xfId="1346"/>
    <cellStyle name="Обычный 3 6 2" xfId="1788"/>
    <cellStyle name="Обычный 3 6 2 2" xfId="4967"/>
    <cellStyle name="Обычный 3 6 2 3" xfId="6422"/>
    <cellStyle name="Обычный 3 6 3" xfId="4479"/>
    <cellStyle name="Обычный 3 6 4" xfId="4801"/>
    <cellStyle name="Обычный 3 6 5" xfId="6147"/>
    <cellStyle name="Обычный 3 7" xfId="4706"/>
    <cellStyle name="Обычный 3 8" xfId="5597"/>
    <cellStyle name="Обычный 3 9" xfId="18989"/>
    <cellStyle name="Обычный 3_22.1 раздел" xfId="657"/>
    <cellStyle name="Обычный 30" xfId="5592"/>
    <cellStyle name="Обычный 31" xfId="33"/>
    <cellStyle name="Обычный 32" xfId="638"/>
    <cellStyle name="Обычный 32 2" xfId="1851"/>
    <cellStyle name="Обычный 32 2 2" xfId="4999"/>
    <cellStyle name="Обычный 32 2 3" xfId="6461"/>
    <cellStyle name="Обычный 32 3" xfId="4545"/>
    <cellStyle name="Обычный 32 4" xfId="4716"/>
    <cellStyle name="Обычный 32 5" xfId="5786"/>
    <cellStyle name="Обычный 33" xfId="637"/>
    <cellStyle name="Обычный 33 2" xfId="1850"/>
    <cellStyle name="Обычный 33 2 2" xfId="4998"/>
    <cellStyle name="Обычный 33 2 3" xfId="6460"/>
    <cellStyle name="Обычный 33 3" xfId="4544"/>
    <cellStyle name="Обычный 33 4" xfId="4715"/>
    <cellStyle name="Обычный 33 5" xfId="5785"/>
    <cellStyle name="Обычный 34" xfId="636"/>
    <cellStyle name="Обычный 34 2" xfId="1849"/>
    <cellStyle name="Обычный 34 2 2" xfId="4997"/>
    <cellStyle name="Обычный 34 2 3" xfId="6459"/>
    <cellStyle name="Обычный 34 3" xfId="4543"/>
    <cellStyle name="Обычный 34 4" xfId="4714"/>
    <cellStyle name="Обычный 34 5" xfId="5784"/>
    <cellStyle name="Обычный 35" xfId="659"/>
    <cellStyle name="Обычный 36" xfId="89"/>
    <cellStyle name="Обычный 4" xfId="28"/>
    <cellStyle name="Обычный 4 2" xfId="16"/>
    <cellStyle name="Обычный 4 2 2" xfId="1848"/>
    <cellStyle name="Обычный 4 2 2 2" xfId="3198"/>
    <cellStyle name="Обычный 4 2 2 2 2" xfId="7783"/>
    <cellStyle name="Обычный 4 2 2 3" xfId="22"/>
    <cellStyle name="Обычный 4 2 2 4" xfId="6458"/>
    <cellStyle name="Обычный 4 2 3" xfId="1691"/>
    <cellStyle name="Обычный 4 2 4" xfId="4542"/>
    <cellStyle name="Обычный 4 2 5" xfId="4713"/>
    <cellStyle name="Обычный 4 2 6" xfId="5783"/>
    <cellStyle name="Обычный 4 2 7" xfId="19056"/>
    <cellStyle name="Обычный 4 2 8" xfId="635"/>
    <cellStyle name="Обычный 4 3" xfId="590"/>
    <cellStyle name="Обычный 4 4" xfId="1392"/>
    <cellStyle name="Обычный 4 5" xfId="8"/>
    <cellStyle name="Обычный 4 6" xfId="1772"/>
    <cellStyle name="Обычный 4 7" xfId="35"/>
    <cellStyle name="Обычный 4_22.1 раздел" xfId="634"/>
    <cellStyle name="Обычный 5" xfId="468"/>
    <cellStyle name="Обычный 5 2" xfId="525"/>
    <cellStyle name="Обычный 5 2 2" xfId="1814"/>
    <cellStyle name="Обычный 5 2 2 2" xfId="3170"/>
    <cellStyle name="Обычный 5 2 2 2 2" xfId="7756"/>
    <cellStyle name="Обычный 5 2 2 3" xfId="2846"/>
    <cellStyle name="Обычный 5 2 2 4" xfId="6440"/>
    <cellStyle name="Обычный 5 2 3" xfId="1692"/>
    <cellStyle name="Обычный 5 2 4" xfId="4511"/>
    <cellStyle name="Обычный 5 2 5" xfId="4710"/>
    <cellStyle name="Обычный 5 2 6" xfId="5746"/>
    <cellStyle name="Обычный 5 2 7" xfId="19053"/>
    <cellStyle name="Обычный 5 3" xfId="591"/>
    <cellStyle name="Обычный 6" xfId="529"/>
    <cellStyle name="Обычный 6 2" xfId="601"/>
    <cellStyle name="Обычный 6 2 2" xfId="10"/>
    <cellStyle name="Обычный 6 2 2 2" xfId="599"/>
    <cellStyle name="Обычный 6 3" xfId="974"/>
    <cellStyle name="Обычный 7" xfId="95"/>
    <cellStyle name="Обычный 7 2" xfId="539"/>
    <cellStyle name="Обычный 7 3" xfId="1344"/>
    <cellStyle name="Обычный 7 4" xfId="18985"/>
    <cellStyle name="Обычный 7 6" xfId="606"/>
    <cellStyle name="Обычный 7 7" xfId="633"/>
    <cellStyle name="Обычный 8" xfId="526"/>
    <cellStyle name="Обычный 8 2" xfId="600"/>
    <cellStyle name="Обычный 9" xfId="527"/>
    <cellStyle name="Обычный 9 10" xfId="40498"/>
    <cellStyle name="Обычный 9 2" xfId="632"/>
    <cellStyle name="Обычный 9 3" xfId="1815"/>
    <cellStyle name="Обычный 9 3 2" xfId="3171"/>
    <cellStyle name="Обычный 9 3 3" xfId="2847"/>
    <cellStyle name="Обычный 9 4" xfId="1693"/>
    <cellStyle name="Обычный 9 5" xfId="19054"/>
    <cellStyle name="Обычный 9 8" xfId="631"/>
    <cellStyle name="Обычный 9 9" xfId="612"/>
    <cellStyle name="Обычный_ДПБОТиОС" xfId="17"/>
    <cellStyle name="Обычный_ДПБОТиОС_1" xfId="43"/>
    <cellStyle name="Обычный_Лист1" xfId="44"/>
    <cellStyle name="Обычный_ОБЩИЙ ПЛАН ЗАКУПОК" xfId="13"/>
    <cellStyle name="Обычный_Окончательный ПЛАН закупок 2009 год ТНВЭД ДТК 230709" xfId="6"/>
    <cellStyle name="Обычный_Перечень Закупок на 2009 г  ДТП" xfId="21"/>
    <cellStyle name="Обычный_Приложение 1" xfId="11"/>
    <cellStyle name="Обычный_ПТД" xfId="4"/>
    <cellStyle name="Обычный_Товары" xfId="14"/>
    <cellStyle name="Обычный_Южный 080607" xfId="5"/>
    <cellStyle name="Плохой" xfId="55" builtinId="27" customBuiltin="1"/>
    <cellStyle name="Плохой 2" xfId="469"/>
    <cellStyle name="Плохой 3" xfId="470"/>
    <cellStyle name="Плохой 4" xfId="471"/>
    <cellStyle name="Плохой 5" xfId="472"/>
    <cellStyle name="Пояснение" xfId="63" builtinId="53" customBuiltin="1"/>
    <cellStyle name="Пояснение 2" xfId="473"/>
    <cellStyle name="Пояснение 3" xfId="474"/>
    <cellStyle name="Пояснение 4" xfId="475"/>
    <cellStyle name="Пояснение 5" xfId="476"/>
    <cellStyle name="Примечание 2" xfId="477"/>
    <cellStyle name="Примечание 2 10" xfId="37251"/>
    <cellStyle name="Примечание 2 11" xfId="37024"/>
    <cellStyle name="Примечание 2 12" xfId="37663"/>
    <cellStyle name="Примечание 2 13" xfId="37803"/>
    <cellStyle name="Примечание 2 14" xfId="37328"/>
    <cellStyle name="Примечание 2 15" xfId="37932"/>
    <cellStyle name="Примечание 2 16" xfId="36984"/>
    <cellStyle name="Примечание 2 17" xfId="37998"/>
    <cellStyle name="Примечание 2 18" xfId="38037"/>
    <cellStyle name="Примечание 2 19" xfId="38179"/>
    <cellStyle name="Примечание 2 2" xfId="1205"/>
    <cellStyle name="Примечание 2 2 10" xfId="37989"/>
    <cellStyle name="Примечание 2 2 11" xfId="38135"/>
    <cellStyle name="Примечание 2 2 12" xfId="38276"/>
    <cellStyle name="Примечание 2 2 13" xfId="38418"/>
    <cellStyle name="Примечание 2 2 14" xfId="38561"/>
    <cellStyle name="Примечание 2 2 15" xfId="38704"/>
    <cellStyle name="Примечание 2 2 16" xfId="38847"/>
    <cellStyle name="Примечание 2 2 17" xfId="38991"/>
    <cellStyle name="Примечание 2 2 18" xfId="39132"/>
    <cellStyle name="Примечание 2 2 19" xfId="39269"/>
    <cellStyle name="Примечание 2 2 2" xfId="1764"/>
    <cellStyle name="Примечание 2 2 2 2" xfId="960"/>
    <cellStyle name="Примечание 2 2 2 2 2" xfId="3396"/>
    <cellStyle name="Примечание 2 2 2 2 2 2" xfId="10151"/>
    <cellStyle name="Примечание 2 2 2 2 2 2 2" xfId="16689"/>
    <cellStyle name="Примечание 2 2 2 2 2 2 2 2" xfId="35362"/>
    <cellStyle name="Примечание 2 2 2 2 2 2 3" xfId="32406"/>
    <cellStyle name="Примечание 2 2 2 2 2 3" xfId="12081"/>
    <cellStyle name="Примечание 2 2 2 2 2 3 2" xfId="18406"/>
    <cellStyle name="Примечание 2 2 2 2 2 3 2 2" xfId="36070"/>
    <cellStyle name="Примечание 2 2 2 2 2 3 3" xfId="33317"/>
    <cellStyle name="Примечание 2 2 2 2 2 4" xfId="7972"/>
    <cellStyle name="Примечание 2 2 2 2 2 4 2" xfId="21976"/>
    <cellStyle name="Примечание 2 2 2 2 2 4 2 2" xfId="36634"/>
    <cellStyle name="Примечание 2 2 2 2 2 4 3" xfId="31314"/>
    <cellStyle name="Примечание 2 2 2 2 2 5" xfId="15130"/>
    <cellStyle name="Примечание 2 2 2 2 2 5 2" xfId="34862"/>
    <cellStyle name="Примечание 2 2 2 2 2 6" xfId="28829"/>
    <cellStyle name="Примечание 2 2 2 2 3" xfId="3869"/>
    <cellStyle name="Примечание 2 2 2 2 3 2" xfId="10624"/>
    <cellStyle name="Примечание 2 2 2 2 3 2 2" xfId="17012"/>
    <cellStyle name="Примечание 2 2 2 2 3 2 2 2" xfId="35415"/>
    <cellStyle name="Примечание 2 2 2 2 3 2 3" xfId="32607"/>
    <cellStyle name="Примечание 2 2 2 2 3 3" xfId="12554"/>
    <cellStyle name="Примечание 2 2 2 2 3 3 2" xfId="18877"/>
    <cellStyle name="Примечание 2 2 2 2 3 3 2 2" xfId="36271"/>
    <cellStyle name="Примечание 2 2 2 2 3 3 3" xfId="33518"/>
    <cellStyle name="Примечание 2 2 2 2 3 4" xfId="15601"/>
    <cellStyle name="Примечание 2 2 2 2 3 4 2" xfId="35063"/>
    <cellStyle name="Примечание 2 2 2 2 3 5" xfId="29030"/>
    <cellStyle name="Примечание 2 2 2 2 4" xfId="6001"/>
    <cellStyle name="Примечание 2 2 2 2 4 2" xfId="13262"/>
    <cellStyle name="Примечание 2 2 2 2 4 2 2" xfId="33827"/>
    <cellStyle name="Примечание 2 2 2 2 4 3" xfId="30239"/>
    <cellStyle name="Примечание 2 2 2 2 5" xfId="5907"/>
    <cellStyle name="Примечание 2 2 2 2 5 2" xfId="13172"/>
    <cellStyle name="Примечание 2 2 2 2 5 2 2" xfId="33794"/>
    <cellStyle name="Примечание 2 2 2 2 5 3" xfId="30203"/>
    <cellStyle name="Примечание 2 2 2 2 6" xfId="8681"/>
    <cellStyle name="Примечание 2 2 2 2 6 2" xfId="15773"/>
    <cellStyle name="Примечание 2 2 2 2 6 2 2" xfId="35161"/>
    <cellStyle name="Примечание 2 2 2 2 6 3" xfId="31659"/>
    <cellStyle name="Примечание 2 2 2 2 7" xfId="4178"/>
    <cellStyle name="Примечание 2 2 2 2 7 2" xfId="29202"/>
    <cellStyle name="Примечание 2 2 2 2 8" xfId="28168"/>
    <cellStyle name="Примечание 2 2 2 3" xfId="2522"/>
    <cellStyle name="Примечание 2 2 2 3 2" xfId="7119"/>
    <cellStyle name="Примечание 2 2 2 3 2 2" xfId="14293"/>
    <cellStyle name="Примечание 2 2 2 3 2 2 2" xfId="34565"/>
    <cellStyle name="Примечание 2 2 2 3 2 3" xfId="31014"/>
    <cellStyle name="Примечание 2 2 2 3 3" xfId="9301"/>
    <cellStyle name="Примечание 2 2 2 3 3 2" xfId="16009"/>
    <cellStyle name="Примечание 2 2 2 3 3 2 2" xfId="35225"/>
    <cellStyle name="Примечание 2 2 2 3 3 3" xfId="32103"/>
    <cellStyle name="Примечание 2 2 2 3 4" xfId="11261"/>
    <cellStyle name="Примечание 2 2 2 3 4 2" xfId="17590"/>
    <cellStyle name="Примечание 2 2 2 3 4 2 2" xfId="35793"/>
    <cellStyle name="Примечание 2 2 2 3 4 3" xfId="33040"/>
    <cellStyle name="Примечание 2 2 2 3 5" xfId="5518"/>
    <cellStyle name="Примечание 2 2 2 3 5 2" xfId="20905"/>
    <cellStyle name="Примечание 2 2 2 3 5 2 2" xfId="36518"/>
    <cellStyle name="Примечание 2 2 2 3 5 3" xfId="29945"/>
    <cellStyle name="Примечание 2 2 2 3 6" xfId="12941"/>
    <cellStyle name="Примечание 2 2 2 3 6 2" xfId="33659"/>
    <cellStyle name="Примечание 2 2 2 3 7" xfId="28552"/>
    <cellStyle name="Примечание 2 2 2 4" xfId="3133"/>
    <cellStyle name="Примечание 2 2 2 4 2" xfId="7720"/>
    <cellStyle name="Примечание 2 2 2 4 2 2" xfId="14884"/>
    <cellStyle name="Примечание 2 2 2 4 2 2 2" xfId="34751"/>
    <cellStyle name="Примечание 2 2 2 4 2 3" xfId="31203"/>
    <cellStyle name="Примечание 2 2 2 4 3" xfId="9899"/>
    <cellStyle name="Примечание 2 2 2 4 3 2" xfId="16513"/>
    <cellStyle name="Примечание 2 2 2 4 3 2 2" xfId="35323"/>
    <cellStyle name="Примечание 2 2 2 4 3 3" xfId="32291"/>
    <cellStyle name="Примечание 2 2 2 4 4" xfId="11836"/>
    <cellStyle name="Примечание 2 2 2 4 4 2" xfId="18161"/>
    <cellStyle name="Примечание 2 2 2 4 4 2 2" xfId="35960"/>
    <cellStyle name="Примечание 2 2 2 4 4 3" xfId="33207"/>
    <cellStyle name="Примечание 2 2 2 4 5" xfId="4947"/>
    <cellStyle name="Примечание 2 2 2 4 5 2" xfId="20693"/>
    <cellStyle name="Примечание 2 2 2 4 5 2 2" xfId="36474"/>
    <cellStyle name="Примечание 2 2 2 4 5 3" xfId="29577"/>
    <cellStyle name="Примечание 2 2 2 4 6" xfId="28719"/>
    <cellStyle name="Примечание 2 2 2 5" xfId="4157"/>
    <cellStyle name="Примечание 2 2 2 5 2" xfId="29187"/>
    <cellStyle name="Примечание 2 2 2 6" xfId="28354"/>
    <cellStyle name="Примечание 2 2 20" xfId="39405"/>
    <cellStyle name="Примечание 2 2 21" xfId="39543"/>
    <cellStyle name="Примечание 2 2 22" xfId="39668"/>
    <cellStyle name="Примечание 2 2 23" xfId="39790"/>
    <cellStyle name="Примечание 2 2 24" xfId="39909"/>
    <cellStyle name="Примечание 2 2 25" xfId="40022"/>
    <cellStyle name="Примечание 2 2 26" xfId="40129"/>
    <cellStyle name="Примечание 2 2 27" xfId="40217"/>
    <cellStyle name="Примечание 2 2 28" xfId="40312"/>
    <cellStyle name="Примечание 2 2 29" xfId="40393"/>
    <cellStyle name="Примечание 2 2 3" xfId="2336"/>
    <cellStyle name="Примечание 2 2 3 2" xfId="2938"/>
    <cellStyle name="Примечание 2 2 3 2 2" xfId="7525"/>
    <cellStyle name="Примечание 2 2 3 2 2 2" xfId="14692"/>
    <cellStyle name="Примечание 2 2 3 2 2 2 2" xfId="34685"/>
    <cellStyle name="Примечание 2 2 3 2 2 3" xfId="31137"/>
    <cellStyle name="Примечание 2 2 3 2 3" xfId="9705"/>
    <cellStyle name="Примечание 2 2 3 2 3 2" xfId="16352"/>
    <cellStyle name="Примечание 2 2 3 2 3 2 2" xfId="35288"/>
    <cellStyle name="Примечание 2 2 3 2 3 3" xfId="32225"/>
    <cellStyle name="Примечание 2 2 3 2 4" xfId="11656"/>
    <cellStyle name="Примечание 2 2 3 2 4 2" xfId="17983"/>
    <cellStyle name="Примечание 2 2 3 2 4 2 2" xfId="35908"/>
    <cellStyle name="Примечание 2 2 3 2 4 3" xfId="33155"/>
    <cellStyle name="Примечание 2 2 3 2 5" xfId="5372"/>
    <cellStyle name="Примечание 2 2 3 2 5 2" xfId="20854"/>
    <cellStyle name="Примечание 2 2 3 2 5 2 2" xfId="36514"/>
    <cellStyle name="Примечание 2 2 3 2 5 3" xfId="29846"/>
    <cellStyle name="Примечание 2 2 3 2 6" xfId="12897"/>
    <cellStyle name="Примечание 2 2 3 2 6 2" xfId="33649"/>
    <cellStyle name="Примечание 2 2 3 2 7" xfId="28667"/>
    <cellStyle name="Примечание 2 2 3 3" xfId="6933"/>
    <cellStyle name="Примечание 2 2 3 3 2" xfId="14107"/>
    <cellStyle name="Примечание 2 2 3 3 2 2" xfId="34413"/>
    <cellStyle name="Примечание 2 2 3 3 3" xfId="30862"/>
    <cellStyle name="Примечание 2 2 3 4" xfId="9116"/>
    <cellStyle name="Примечание 2 2 3 4 2" xfId="15966"/>
    <cellStyle name="Примечание 2 2 3 4 2 2" xfId="35215"/>
    <cellStyle name="Примечание 2 2 3 4 3" xfId="31951"/>
    <cellStyle name="Примечание 2 2 3 5" xfId="11144"/>
    <cellStyle name="Примечание 2 2 3 5 2" xfId="17473"/>
    <cellStyle name="Примечание 2 2 3 5 2 2" xfId="35709"/>
    <cellStyle name="Примечание 2 2 3 5 3" xfId="32956"/>
    <cellStyle name="Примечание 2 2 3 6" xfId="4461"/>
    <cellStyle name="Примечание 2 2 3 6 2" xfId="20505"/>
    <cellStyle name="Примечание 2 2 3 6 2 2" xfId="36381"/>
    <cellStyle name="Примечание 2 2 3 6 3" xfId="29266"/>
    <cellStyle name="Примечание 2 2 3 7" xfId="4623"/>
    <cellStyle name="Примечание 2 2 3 7 2" xfId="29355"/>
    <cellStyle name="Примечание 2 2 3 8" xfId="28468"/>
    <cellStyle name="Примечание 2 2 30" xfId="40452"/>
    <cellStyle name="Примечание 2 2 31" xfId="40493"/>
    <cellStyle name="Примечание 2 2 4" xfId="2848"/>
    <cellStyle name="Примечание 2 2 4 2" xfId="9617"/>
    <cellStyle name="Примечание 2 2 4 2 2" xfId="16267"/>
    <cellStyle name="Примечание 2 2 4 2 2 2" xfId="35276"/>
    <cellStyle name="Примечание 2 2 4 2 3" xfId="32210"/>
    <cellStyle name="Примечание 2 2 4 3" xfId="11571"/>
    <cellStyle name="Примечание 2 2 4 3 2" xfId="17898"/>
    <cellStyle name="Примечание 2 2 4 3 2 2" xfId="35896"/>
    <cellStyle name="Примечание 2 2 4 3 3" xfId="33143"/>
    <cellStyle name="Примечание 2 2 4 4" xfId="7437"/>
    <cellStyle name="Примечание 2 2 4 4 2" xfId="21587"/>
    <cellStyle name="Примечание 2 2 4 4 2 2" xfId="36567"/>
    <cellStyle name="Примечание 2 2 4 4 3" xfId="31122"/>
    <cellStyle name="Примечание 2 2 4 5" xfId="14604"/>
    <cellStyle name="Примечание 2 2 4 5 2" xfId="34670"/>
    <cellStyle name="Примечание 2 2 4 6" xfId="28655"/>
    <cellStyle name="Примечание 2 2 5" xfId="2756"/>
    <cellStyle name="Примечание 2 2 5 2" xfId="9535"/>
    <cellStyle name="Примечание 2 2 5 2 2" xfId="16186"/>
    <cellStyle name="Примечание 2 2 5 2 2 2" xfId="35261"/>
    <cellStyle name="Примечание 2 2 5 2 3" xfId="32195"/>
    <cellStyle name="Примечание 2 2 5 3" xfId="11495"/>
    <cellStyle name="Примечание 2 2 5 3 2" xfId="17823"/>
    <cellStyle name="Примечание 2 2 5 3 2 2" xfId="35885"/>
    <cellStyle name="Примечание 2 2 5 3 3" xfId="33132"/>
    <cellStyle name="Примечание 2 2 5 4" xfId="7354"/>
    <cellStyle name="Примечание 2 2 5 4 2" xfId="21513"/>
    <cellStyle name="Примечание 2 2 5 4 2 2" xfId="36556"/>
    <cellStyle name="Примечание 2 2 5 4 3" xfId="31107"/>
    <cellStyle name="Примечание 2 2 5 5" xfId="14527"/>
    <cellStyle name="Примечание 2 2 5 5 2" xfId="34658"/>
    <cellStyle name="Примечание 2 2 5 6" xfId="28644"/>
    <cellStyle name="Примечание 2 2 6" xfId="28207"/>
    <cellStyle name="Примечание 2 2 7" xfId="37573"/>
    <cellStyle name="Примечание 2 2 8" xfId="37701"/>
    <cellStyle name="Примечание 2 2 9" xfId="37841"/>
    <cellStyle name="Примечание 2 20" xfId="38321"/>
    <cellStyle name="Примечание 2 21" xfId="38463"/>
    <cellStyle name="Примечание 2 22" xfId="38605"/>
    <cellStyle name="Примечание 2 23" xfId="38748"/>
    <cellStyle name="Примечание 2 24" xfId="38892"/>
    <cellStyle name="Примечание 2 25" xfId="39036"/>
    <cellStyle name="Примечание 2 26" xfId="39415"/>
    <cellStyle name="Примечание 2 27" xfId="39451"/>
    <cellStyle name="Примечание 2 28" xfId="39677"/>
    <cellStyle name="Примечание 2 29" xfId="39798"/>
    <cellStyle name="Примечание 2 3" xfId="1280"/>
    <cellStyle name="Примечание 2 3 10" xfId="38028"/>
    <cellStyle name="Примечание 2 3 11" xfId="38171"/>
    <cellStyle name="Примечание 2 3 12" xfId="38312"/>
    <cellStyle name="Примечание 2 3 13" xfId="38454"/>
    <cellStyle name="Примечание 2 3 14" xfId="38597"/>
    <cellStyle name="Примечание 2 3 15" xfId="38740"/>
    <cellStyle name="Примечание 2 3 16" xfId="38883"/>
    <cellStyle name="Примечание 2 3 17" xfId="39027"/>
    <cellStyle name="Примечание 2 3 18" xfId="39168"/>
    <cellStyle name="Примечание 2 3 19" xfId="39302"/>
    <cellStyle name="Примечание 2 3 2" xfId="1774"/>
    <cellStyle name="Примечание 2 3 2 2" xfId="1525"/>
    <cellStyle name="Примечание 2 3 2 2 2" xfId="3402"/>
    <cellStyle name="Примечание 2 3 2 2 2 2" xfId="10157"/>
    <cellStyle name="Примечание 2 3 2 2 2 2 2" xfId="16693"/>
    <cellStyle name="Примечание 2 3 2 2 2 2 2 2" xfId="35366"/>
    <cellStyle name="Примечание 2 3 2 2 2 2 3" xfId="32412"/>
    <cellStyle name="Примечание 2 3 2 2 2 3" xfId="12087"/>
    <cellStyle name="Примечание 2 3 2 2 2 3 2" xfId="18412"/>
    <cellStyle name="Примечание 2 3 2 2 2 3 2 2" xfId="36076"/>
    <cellStyle name="Примечание 2 3 2 2 2 3 3" xfId="33323"/>
    <cellStyle name="Примечание 2 3 2 2 2 4" xfId="7978"/>
    <cellStyle name="Примечание 2 3 2 2 2 4 2" xfId="21982"/>
    <cellStyle name="Примечание 2 3 2 2 2 4 2 2" xfId="36640"/>
    <cellStyle name="Примечание 2 3 2 2 2 4 3" xfId="31320"/>
    <cellStyle name="Примечание 2 3 2 2 2 5" xfId="15136"/>
    <cellStyle name="Примечание 2 3 2 2 2 5 2" xfId="34868"/>
    <cellStyle name="Примечание 2 3 2 2 2 6" xfId="28835"/>
    <cellStyle name="Примечание 2 3 2 2 3" xfId="3875"/>
    <cellStyle name="Примечание 2 3 2 2 3 2" xfId="10630"/>
    <cellStyle name="Примечание 2 3 2 2 3 2 2" xfId="17016"/>
    <cellStyle name="Примечание 2 3 2 2 3 2 2 2" xfId="35419"/>
    <cellStyle name="Примечание 2 3 2 2 3 2 3" xfId="32613"/>
    <cellStyle name="Примечание 2 3 2 2 3 3" xfId="12560"/>
    <cellStyle name="Примечание 2 3 2 2 3 3 2" xfId="18883"/>
    <cellStyle name="Примечание 2 3 2 2 3 3 2 2" xfId="36277"/>
    <cellStyle name="Примечание 2 3 2 2 3 3 3" xfId="33524"/>
    <cellStyle name="Примечание 2 3 2 2 3 4" xfId="15607"/>
    <cellStyle name="Примечание 2 3 2 2 3 4 2" xfId="35069"/>
    <cellStyle name="Примечание 2 3 2 2 3 5" xfId="29036"/>
    <cellStyle name="Примечание 2 3 2 2 4" xfId="6293"/>
    <cellStyle name="Примечание 2 3 2 2 4 2" xfId="13525"/>
    <cellStyle name="Примечание 2 3 2 2 4 2 2" xfId="33995"/>
    <cellStyle name="Примечание 2 3 2 2 4 3" xfId="30428"/>
    <cellStyle name="Примечание 2 3 2 2 5" xfId="8563"/>
    <cellStyle name="Примечание 2 3 2 2 5 2" xfId="15752"/>
    <cellStyle name="Примечание 2 3 2 2 5 2 2" xfId="35145"/>
    <cellStyle name="Примечание 2 3 2 2 5 3" xfId="31547"/>
    <cellStyle name="Примечание 2 3 2 2 6" xfId="6070"/>
    <cellStyle name="Примечание 2 3 2 2 6 2" xfId="13326"/>
    <cellStyle name="Примечание 2 3 2 2 6 2 2" xfId="33868"/>
    <cellStyle name="Примечание 2 3 2 2 6 3" xfId="30285"/>
    <cellStyle name="Примечание 2 3 2 2 7" xfId="12708"/>
    <cellStyle name="Примечание 2 3 2 2 7 2" xfId="33597"/>
    <cellStyle name="Примечание 2 3 2 2 8" xfId="28234"/>
    <cellStyle name="Примечание 2 3 2 3" xfId="2528"/>
    <cellStyle name="Примечание 2 3 2 3 2" xfId="7125"/>
    <cellStyle name="Примечание 2 3 2 3 2 2" xfId="14299"/>
    <cellStyle name="Примечание 2 3 2 3 2 2 2" xfId="34571"/>
    <cellStyle name="Примечание 2 3 2 3 2 3" xfId="31020"/>
    <cellStyle name="Примечание 2 3 2 3 3" xfId="9307"/>
    <cellStyle name="Примечание 2 3 2 3 3 2" xfId="16013"/>
    <cellStyle name="Примечание 2 3 2 3 3 2 2" xfId="35229"/>
    <cellStyle name="Примечание 2 3 2 3 3 3" xfId="32109"/>
    <cellStyle name="Примечание 2 3 2 3 4" xfId="11267"/>
    <cellStyle name="Примечание 2 3 2 3 4 2" xfId="17596"/>
    <cellStyle name="Примечание 2 3 2 3 4 2 2" xfId="35799"/>
    <cellStyle name="Примечание 2 3 2 3 4 3" xfId="33046"/>
    <cellStyle name="Примечание 2 3 2 3 5" xfId="5524"/>
    <cellStyle name="Примечание 2 3 2 3 5 2" xfId="20909"/>
    <cellStyle name="Примечание 2 3 2 3 5 2 2" xfId="36522"/>
    <cellStyle name="Примечание 2 3 2 3 5 3" xfId="29951"/>
    <cellStyle name="Примечание 2 3 2 3 6" xfId="12945"/>
    <cellStyle name="Примечание 2 3 2 3 6 2" xfId="33663"/>
    <cellStyle name="Примечание 2 3 2 3 7" xfId="28558"/>
    <cellStyle name="Примечание 2 3 2 4" xfId="3139"/>
    <cellStyle name="Примечание 2 3 2 4 2" xfId="7726"/>
    <cellStyle name="Примечание 2 3 2 4 2 2" xfId="14890"/>
    <cellStyle name="Примечание 2 3 2 4 2 2 2" xfId="34757"/>
    <cellStyle name="Примечание 2 3 2 4 2 3" xfId="31209"/>
    <cellStyle name="Примечание 2 3 2 4 3" xfId="9905"/>
    <cellStyle name="Примечание 2 3 2 4 3 2" xfId="16517"/>
    <cellStyle name="Примечание 2 3 2 4 3 2 2" xfId="35327"/>
    <cellStyle name="Примечание 2 3 2 4 3 3" xfId="32297"/>
    <cellStyle name="Примечание 2 3 2 4 4" xfId="11842"/>
    <cellStyle name="Примечание 2 3 2 4 4 2" xfId="18167"/>
    <cellStyle name="Примечание 2 3 2 4 4 2 2" xfId="35966"/>
    <cellStyle name="Примечание 2 3 2 4 4 3" xfId="33213"/>
    <cellStyle name="Примечание 2 3 2 4 5" xfId="4953"/>
    <cellStyle name="Примечание 2 3 2 4 5 2" xfId="20697"/>
    <cellStyle name="Примечание 2 3 2 4 5 2 2" xfId="36478"/>
    <cellStyle name="Примечание 2 3 2 4 5 3" xfId="29583"/>
    <cellStyle name="Примечание 2 3 2 4 6" xfId="28725"/>
    <cellStyle name="Примечание 2 3 2 5" xfId="4101"/>
    <cellStyle name="Примечание 2 3 2 5 2" xfId="29156"/>
    <cellStyle name="Примечание 2 3 2 6" xfId="28358"/>
    <cellStyle name="Примечание 2 3 20" xfId="39443"/>
    <cellStyle name="Примечание 2 3 21" xfId="39577"/>
    <cellStyle name="Примечание 2 3 22" xfId="39705"/>
    <cellStyle name="Примечание 2 3 23" xfId="39823"/>
    <cellStyle name="Примечание 2 3 24" xfId="39941"/>
    <cellStyle name="Примечание 2 3 25" xfId="40054"/>
    <cellStyle name="Примечание 2 3 26" xfId="40155"/>
    <cellStyle name="Примечание 2 3 27" xfId="40253"/>
    <cellStyle name="Примечание 2 3 28" xfId="40345"/>
    <cellStyle name="Примечание 2 3 29" xfId="40416"/>
    <cellStyle name="Примечание 2 3 3" xfId="2235"/>
    <cellStyle name="Примечание 2 3 3 2" xfId="5297"/>
    <cellStyle name="Примечание 2 3 3 2 2" xfId="12856"/>
    <cellStyle name="Примечание 2 3 3 2 2 2" xfId="33629"/>
    <cellStyle name="Примечание 2 3 3 2 3" xfId="29801"/>
    <cellStyle name="Примечание 2 3 3 3" xfId="6832"/>
    <cellStyle name="Примечание 2 3 3 3 2" xfId="14006"/>
    <cellStyle name="Примечание 2 3 3 3 2 2" xfId="34333"/>
    <cellStyle name="Примечание 2 3 3 3 3" xfId="30782"/>
    <cellStyle name="Примечание 2 3 3 4" xfId="9015"/>
    <cellStyle name="Примечание 2 3 3 4 2" xfId="15925"/>
    <cellStyle name="Примечание 2 3 3 4 2 2" xfId="35195"/>
    <cellStyle name="Примечание 2 3 3 4 3" xfId="31871"/>
    <cellStyle name="Примечание 2 3 3 5" xfId="11090"/>
    <cellStyle name="Примечание 2 3 3 5 2" xfId="17419"/>
    <cellStyle name="Примечание 2 3 3 5 2 2" xfId="35676"/>
    <cellStyle name="Примечание 2 3 3 5 3" xfId="32923"/>
    <cellStyle name="Примечание 2 3 3 6" xfId="4467"/>
    <cellStyle name="Примечание 2 3 3 6 2" xfId="20511"/>
    <cellStyle name="Примечание 2 3 3 6 2 2" xfId="36387"/>
    <cellStyle name="Примечание 2 3 3 6 3" xfId="29272"/>
    <cellStyle name="Примечание 2 3 3 7" xfId="8468"/>
    <cellStyle name="Примечание 2 3 3 7 2" xfId="31493"/>
    <cellStyle name="Примечание 2 3 3 8" xfId="28436"/>
    <cellStyle name="Примечание 2 3 30" xfId="40472"/>
    <cellStyle name="Примечание 2 3 4" xfId="2961"/>
    <cellStyle name="Примечание 2 3 4 2" xfId="9728"/>
    <cellStyle name="Примечание 2 3 4 2 2" xfId="16374"/>
    <cellStyle name="Примечание 2 3 4 2 2 2" xfId="35294"/>
    <cellStyle name="Примечание 2 3 4 2 3" xfId="32232"/>
    <cellStyle name="Примечание 2 3 4 3" xfId="11678"/>
    <cellStyle name="Примечание 2 3 4 3 2" xfId="18005"/>
    <cellStyle name="Примечание 2 3 4 3 2 2" xfId="35914"/>
    <cellStyle name="Примечание 2 3 4 3 3" xfId="33161"/>
    <cellStyle name="Примечание 2 3 4 4" xfId="7548"/>
    <cellStyle name="Примечание 2 3 4 4 2" xfId="21679"/>
    <cellStyle name="Примечание 2 3 4 4 2 2" xfId="36578"/>
    <cellStyle name="Примечание 2 3 4 4 3" xfId="31144"/>
    <cellStyle name="Примечание 2 3 4 5" xfId="14715"/>
    <cellStyle name="Примечание 2 3 4 5 2" xfId="34692"/>
    <cellStyle name="Примечание 2 3 4 6" xfId="28673"/>
    <cellStyle name="Примечание 2 3 5" xfId="28212"/>
    <cellStyle name="Примечание 2 3 6" xfId="37470"/>
    <cellStyle name="Примечание 2 3 7" xfId="37599"/>
    <cellStyle name="Примечание 2 3 8" xfId="37745"/>
    <cellStyle name="Примечание 2 3 9" xfId="37884"/>
    <cellStyle name="Примечание 2 30" xfId="37716"/>
    <cellStyle name="Примечание 2 31" xfId="40083"/>
    <cellStyle name="Примечание 2 32" xfId="39729"/>
    <cellStyle name="Примечание 2 33" xfId="40168"/>
    <cellStyle name="Примечание 2 34" xfId="40092"/>
    <cellStyle name="Примечание 2 4" xfId="1313"/>
    <cellStyle name="Примечание 2 4 10" xfId="37847"/>
    <cellStyle name="Примечание 2 4 11" xfId="38067"/>
    <cellStyle name="Примечание 2 4 12" xfId="38209"/>
    <cellStyle name="Примечание 2 4 13" xfId="38350"/>
    <cellStyle name="Примечание 2 4 14" xfId="38493"/>
    <cellStyle name="Примечание 2 4 15" xfId="38635"/>
    <cellStyle name="Примечание 2 4 16" xfId="38779"/>
    <cellStyle name="Примечание 2 4 17" xfId="38924"/>
    <cellStyle name="Примечание 2 4 18" xfId="39067"/>
    <cellStyle name="Примечание 2 4 19" xfId="39205"/>
    <cellStyle name="Примечание 2 4 2" xfId="1781"/>
    <cellStyle name="Примечание 2 4 2 2" xfId="962"/>
    <cellStyle name="Примечание 2 4 2 2 2" xfId="3408"/>
    <cellStyle name="Примечание 2 4 2 2 2 2" xfId="10163"/>
    <cellStyle name="Примечание 2 4 2 2 2 2 2" xfId="16697"/>
    <cellStyle name="Примечание 2 4 2 2 2 2 2 2" xfId="35370"/>
    <cellStyle name="Примечание 2 4 2 2 2 2 3" xfId="32418"/>
    <cellStyle name="Примечание 2 4 2 2 2 3" xfId="12093"/>
    <cellStyle name="Примечание 2 4 2 2 2 3 2" xfId="18418"/>
    <cellStyle name="Примечание 2 4 2 2 2 3 2 2" xfId="36082"/>
    <cellStyle name="Примечание 2 4 2 2 2 3 3" xfId="33329"/>
    <cellStyle name="Примечание 2 4 2 2 2 4" xfId="7984"/>
    <cellStyle name="Примечание 2 4 2 2 2 4 2" xfId="21988"/>
    <cellStyle name="Примечание 2 4 2 2 2 4 2 2" xfId="36646"/>
    <cellStyle name="Примечание 2 4 2 2 2 4 3" xfId="31326"/>
    <cellStyle name="Примечание 2 4 2 2 2 5" xfId="15142"/>
    <cellStyle name="Примечание 2 4 2 2 2 5 2" xfId="34874"/>
    <cellStyle name="Примечание 2 4 2 2 2 6" xfId="28841"/>
    <cellStyle name="Примечание 2 4 2 2 3" xfId="3881"/>
    <cellStyle name="Примечание 2 4 2 2 3 2" xfId="10636"/>
    <cellStyle name="Примечание 2 4 2 2 3 2 2" xfId="17020"/>
    <cellStyle name="Примечание 2 4 2 2 3 2 2 2" xfId="35423"/>
    <cellStyle name="Примечание 2 4 2 2 3 2 3" xfId="32619"/>
    <cellStyle name="Примечание 2 4 2 2 3 3" xfId="12566"/>
    <cellStyle name="Примечание 2 4 2 2 3 3 2" xfId="18889"/>
    <cellStyle name="Примечание 2 4 2 2 3 3 2 2" xfId="36283"/>
    <cellStyle name="Примечание 2 4 2 2 3 3 3" xfId="33530"/>
    <cellStyle name="Примечание 2 4 2 2 3 4" xfId="15613"/>
    <cellStyle name="Примечание 2 4 2 2 3 4 2" xfId="35075"/>
    <cellStyle name="Примечание 2 4 2 2 3 5" xfId="29042"/>
    <cellStyle name="Примечание 2 4 2 2 4" xfId="6003"/>
    <cellStyle name="Примечание 2 4 2 2 4 2" xfId="13264"/>
    <cellStyle name="Примечание 2 4 2 2 4 2 2" xfId="33829"/>
    <cellStyle name="Примечание 2 4 2 2 4 3" xfId="30241"/>
    <cellStyle name="Примечание 2 4 2 2 5" xfId="5720"/>
    <cellStyle name="Примечание 2 4 2 2 5 2" xfId="13056"/>
    <cellStyle name="Примечание 2 4 2 2 5 2 2" xfId="33728"/>
    <cellStyle name="Примечание 2 4 2 2 5 3" xfId="30095"/>
    <cellStyle name="Примечание 2 4 2 2 6" xfId="8682"/>
    <cellStyle name="Примечание 2 4 2 2 6 2" xfId="15774"/>
    <cellStyle name="Примечание 2 4 2 2 6 2 2" xfId="35162"/>
    <cellStyle name="Примечание 2 4 2 2 6 3" xfId="31660"/>
    <cellStyle name="Примечание 2 4 2 2 7" xfId="4780"/>
    <cellStyle name="Примечание 2 4 2 2 7 2" xfId="29434"/>
    <cellStyle name="Примечание 2 4 2 2 8" xfId="28170"/>
    <cellStyle name="Примечание 2 4 2 3" xfId="2534"/>
    <cellStyle name="Примечание 2 4 2 3 2" xfId="7131"/>
    <cellStyle name="Примечание 2 4 2 3 2 2" xfId="14305"/>
    <cellStyle name="Примечание 2 4 2 3 2 2 2" xfId="34577"/>
    <cellStyle name="Примечание 2 4 2 3 2 3" xfId="31026"/>
    <cellStyle name="Примечание 2 4 2 3 3" xfId="9313"/>
    <cellStyle name="Примечание 2 4 2 3 3 2" xfId="16017"/>
    <cellStyle name="Примечание 2 4 2 3 3 2 2" xfId="35233"/>
    <cellStyle name="Примечание 2 4 2 3 3 3" xfId="32115"/>
    <cellStyle name="Примечание 2 4 2 3 4" xfId="11273"/>
    <cellStyle name="Примечание 2 4 2 3 4 2" xfId="17602"/>
    <cellStyle name="Примечание 2 4 2 3 4 2 2" xfId="35805"/>
    <cellStyle name="Примечание 2 4 2 3 4 3" xfId="33052"/>
    <cellStyle name="Примечание 2 4 2 3 5" xfId="5530"/>
    <cellStyle name="Примечание 2 4 2 3 5 2" xfId="20913"/>
    <cellStyle name="Примечание 2 4 2 3 5 2 2" xfId="36526"/>
    <cellStyle name="Примечание 2 4 2 3 5 3" xfId="29957"/>
    <cellStyle name="Примечание 2 4 2 3 6" xfId="12949"/>
    <cellStyle name="Примечание 2 4 2 3 6 2" xfId="33667"/>
    <cellStyle name="Примечание 2 4 2 3 7" xfId="28564"/>
    <cellStyle name="Примечание 2 4 2 4" xfId="3145"/>
    <cellStyle name="Примечание 2 4 2 4 2" xfId="7732"/>
    <cellStyle name="Примечание 2 4 2 4 2 2" xfId="14896"/>
    <cellStyle name="Примечание 2 4 2 4 2 2 2" xfId="34763"/>
    <cellStyle name="Примечание 2 4 2 4 2 3" xfId="31215"/>
    <cellStyle name="Примечание 2 4 2 4 3" xfId="9911"/>
    <cellStyle name="Примечание 2 4 2 4 3 2" xfId="16521"/>
    <cellStyle name="Примечание 2 4 2 4 3 2 2" xfId="35331"/>
    <cellStyle name="Примечание 2 4 2 4 3 3" xfId="32303"/>
    <cellStyle name="Примечание 2 4 2 4 4" xfId="11848"/>
    <cellStyle name="Примечание 2 4 2 4 4 2" xfId="18173"/>
    <cellStyle name="Примечание 2 4 2 4 4 2 2" xfId="35972"/>
    <cellStyle name="Примечание 2 4 2 4 4 3" xfId="33219"/>
    <cellStyle name="Примечание 2 4 2 4 5" xfId="4960"/>
    <cellStyle name="Примечание 2 4 2 4 5 2" xfId="20701"/>
    <cellStyle name="Примечание 2 4 2 4 5 2 2" xfId="36482"/>
    <cellStyle name="Примечание 2 4 2 4 5 3" xfId="29590"/>
    <cellStyle name="Примечание 2 4 2 4 6" xfId="28731"/>
    <cellStyle name="Примечание 2 4 2 5" xfId="4159"/>
    <cellStyle name="Примечание 2 4 2 5 2" xfId="29189"/>
    <cellStyle name="Примечание 2 4 2 6" xfId="28362"/>
    <cellStyle name="Примечание 2 4 20" xfId="39341"/>
    <cellStyle name="Примечание 2 4 21" xfId="39477"/>
    <cellStyle name="Примечание 2 4 22" xfId="39085"/>
    <cellStyle name="Примечание 2 4 23" xfId="39583"/>
    <cellStyle name="Примечание 2 4 24" xfId="39712"/>
    <cellStyle name="Примечание 2 4 25" xfId="39830"/>
    <cellStyle name="Примечание 2 4 26" xfId="39753"/>
    <cellStyle name="Примечание 2 4 27" xfId="40170"/>
    <cellStyle name="Примечание 2 4 28" xfId="40223"/>
    <cellStyle name="Примечание 2 4 29" xfId="39599"/>
    <cellStyle name="Примечание 2 4 3" xfId="2334"/>
    <cellStyle name="Примечание 2 4 3 2" xfId="5370"/>
    <cellStyle name="Примечание 2 4 3 2 2" xfId="12895"/>
    <cellStyle name="Примечание 2 4 3 2 2 2" xfId="33647"/>
    <cellStyle name="Примечание 2 4 3 2 3" xfId="29844"/>
    <cellStyle name="Примечание 2 4 3 3" xfId="6931"/>
    <cellStyle name="Примечание 2 4 3 3 2" xfId="14105"/>
    <cellStyle name="Примечание 2 4 3 3 2 2" xfId="34411"/>
    <cellStyle name="Примечание 2 4 3 3 3" xfId="30860"/>
    <cellStyle name="Примечание 2 4 3 4" xfId="9114"/>
    <cellStyle name="Примечание 2 4 3 4 2" xfId="15964"/>
    <cellStyle name="Примечание 2 4 3 4 2 2" xfId="35213"/>
    <cellStyle name="Примечание 2 4 3 4 3" xfId="31949"/>
    <cellStyle name="Примечание 2 4 3 5" xfId="11142"/>
    <cellStyle name="Примечание 2 4 3 5 2" xfId="17471"/>
    <cellStyle name="Примечание 2 4 3 5 2 2" xfId="35707"/>
    <cellStyle name="Примечание 2 4 3 5 3" xfId="32954"/>
    <cellStyle name="Примечание 2 4 3 6" xfId="4473"/>
    <cellStyle name="Примечание 2 4 3 6 2" xfId="20517"/>
    <cellStyle name="Примечание 2 4 3 6 2 2" xfId="36393"/>
    <cellStyle name="Примечание 2 4 3 6 3" xfId="29278"/>
    <cellStyle name="Примечание 2 4 3 7" xfId="4624"/>
    <cellStyle name="Примечание 2 4 3 7 2" xfId="29356"/>
    <cellStyle name="Примечание 2 4 3 8" xfId="28466"/>
    <cellStyle name="Примечание 2 4 30" xfId="40421"/>
    <cellStyle name="Примечание 2 4 4" xfId="2966"/>
    <cellStyle name="Примечание 2 4 4 2" xfId="9733"/>
    <cellStyle name="Примечание 2 4 4 2 2" xfId="16378"/>
    <cellStyle name="Примечание 2 4 4 2 2 2" xfId="35298"/>
    <cellStyle name="Примечание 2 4 4 2 3" xfId="32237"/>
    <cellStyle name="Примечание 2 4 4 3" xfId="11682"/>
    <cellStyle name="Примечание 2 4 4 3 2" xfId="18009"/>
    <cellStyle name="Примечание 2 4 4 3 2 2" xfId="35918"/>
    <cellStyle name="Примечание 2 4 4 3 3" xfId="33165"/>
    <cellStyle name="Примечание 2 4 4 4" xfId="7553"/>
    <cellStyle name="Примечание 2 4 4 4 2" xfId="21683"/>
    <cellStyle name="Примечание 2 4 4 4 2 2" xfId="36582"/>
    <cellStyle name="Примечание 2 4 4 4 3" xfId="31149"/>
    <cellStyle name="Примечание 2 4 4 5" xfId="14720"/>
    <cellStyle name="Примечание 2 4 4 5 2" xfId="34697"/>
    <cellStyle name="Примечание 2 4 4 6" xfId="28677"/>
    <cellStyle name="Примечание 2 4 5" xfId="28216"/>
    <cellStyle name="Примечание 2 4 6" xfId="37367"/>
    <cellStyle name="Примечание 2 4 7" xfId="37301"/>
    <cellStyle name="Примечание 2 4 8" xfId="37423"/>
    <cellStyle name="Примечание 2 4 9" xfId="37287"/>
    <cellStyle name="Примечание 2 5" xfId="1645"/>
    <cellStyle name="Примечание 2 5 2" xfId="1450"/>
    <cellStyle name="Примечание 2 5 2 2" xfId="3327"/>
    <cellStyle name="Примечание 2 5 2 2 2" xfId="10082"/>
    <cellStyle name="Примечание 2 5 2 2 2 2" xfId="16633"/>
    <cellStyle name="Примечание 2 5 2 2 2 2 2" xfId="35355"/>
    <cellStyle name="Примечание 2 5 2 2 2 3" xfId="32386"/>
    <cellStyle name="Примечание 2 5 2 2 3" xfId="12012"/>
    <cellStyle name="Примечание 2 5 2 2 3 2" xfId="18337"/>
    <cellStyle name="Примечание 2 5 2 2 3 2 2" xfId="36050"/>
    <cellStyle name="Примечание 2 5 2 2 3 3" xfId="33297"/>
    <cellStyle name="Примечание 2 5 2 2 4" xfId="7903"/>
    <cellStyle name="Примечание 2 5 2 2 4 2" xfId="21907"/>
    <cellStyle name="Примечание 2 5 2 2 4 2 2" xfId="36614"/>
    <cellStyle name="Примечание 2 5 2 2 4 3" xfId="31294"/>
    <cellStyle name="Примечание 2 5 2 2 5" xfId="15061"/>
    <cellStyle name="Примечание 2 5 2 2 5 2" xfId="34842"/>
    <cellStyle name="Примечание 2 5 2 2 6" xfId="28809"/>
    <cellStyle name="Примечание 2 5 2 3" xfId="3800"/>
    <cellStyle name="Примечание 2 5 2 3 2" xfId="10555"/>
    <cellStyle name="Примечание 2 5 2 3 2 2" xfId="16956"/>
    <cellStyle name="Примечание 2 5 2 3 2 2 2" xfId="35408"/>
    <cellStyle name="Примечание 2 5 2 3 2 3" xfId="32587"/>
    <cellStyle name="Примечание 2 5 2 3 3" xfId="12485"/>
    <cellStyle name="Примечание 2 5 2 3 3 2" xfId="18808"/>
    <cellStyle name="Примечание 2 5 2 3 3 2 2" xfId="36251"/>
    <cellStyle name="Примечание 2 5 2 3 3 3" xfId="33498"/>
    <cellStyle name="Примечание 2 5 2 3 4" xfId="15532"/>
    <cellStyle name="Примечание 2 5 2 3 4 2" xfId="35043"/>
    <cellStyle name="Примечание 2 5 2 3 5" xfId="29010"/>
    <cellStyle name="Примечание 2 5 2 4" xfId="6229"/>
    <cellStyle name="Примечание 2 5 2 4 2" xfId="13465"/>
    <cellStyle name="Примечание 2 5 2 4 2 2" xfId="33962"/>
    <cellStyle name="Примечание 2 5 2 4 3" xfId="30392"/>
    <cellStyle name="Примечание 2 5 2 5" xfId="8498"/>
    <cellStyle name="Примечание 2 5 2 5 2" xfId="15714"/>
    <cellStyle name="Примечание 2 5 2 5 2 2" xfId="35137"/>
    <cellStyle name="Примечание 2 5 2 5 3" xfId="31512"/>
    <cellStyle name="Примечание 2 5 2 6" xfId="5658"/>
    <cellStyle name="Примечание 2 5 2 6 2" xfId="13003"/>
    <cellStyle name="Примечание 2 5 2 6 2 2" xfId="33698"/>
    <cellStyle name="Примечание 2 5 2 6 3" xfId="30059"/>
    <cellStyle name="Примечание 2 5 2 7" xfId="12678"/>
    <cellStyle name="Примечание 2 5 2 7 2" xfId="33592"/>
    <cellStyle name="Примечание 2 5 2 8" xfId="28229"/>
    <cellStyle name="Примечание 2 5 3" xfId="2275"/>
    <cellStyle name="Примечание 2 5 3 2" xfId="6872"/>
    <cellStyle name="Примечание 2 5 3 2 2" xfId="14046"/>
    <cellStyle name="Примечание 2 5 3 2 2 2" xfId="34366"/>
    <cellStyle name="Примечание 2 5 3 2 3" xfId="30815"/>
    <cellStyle name="Примечание 2 5 3 3" xfId="9055"/>
    <cellStyle name="Примечание 2 5 3 3 2" xfId="15943"/>
    <cellStyle name="Примечание 2 5 3 3 2 2" xfId="35206"/>
    <cellStyle name="Примечание 2 5 3 3 3" xfId="31904"/>
    <cellStyle name="Примечание 2 5 3 4" xfId="11116"/>
    <cellStyle name="Примечание 2 5 3 4 2" xfId="17445"/>
    <cellStyle name="Примечание 2 5 3 4 2 2" xfId="35695"/>
    <cellStyle name="Примечание 2 5 3 4 3" xfId="32942"/>
    <cellStyle name="Примечание 2 5 3 5" xfId="5328"/>
    <cellStyle name="Примечание 2 5 3 5 2" xfId="20829"/>
    <cellStyle name="Примечание 2 5 3 5 2 2" xfId="36510"/>
    <cellStyle name="Примечание 2 5 3 5 3" xfId="29823"/>
    <cellStyle name="Примечание 2 5 3 6" xfId="12874"/>
    <cellStyle name="Примечание 2 5 3 6 2" xfId="33640"/>
    <cellStyle name="Примечание 2 5 3 7" xfId="28455"/>
    <cellStyle name="Примечание 2 5 4" xfId="3062"/>
    <cellStyle name="Примечание 2 5 4 2" xfId="7649"/>
    <cellStyle name="Примечание 2 5 4 2 2" xfId="14814"/>
    <cellStyle name="Примечание 2 5 4 2 2 2" xfId="34731"/>
    <cellStyle name="Примечание 2 5 4 2 3" xfId="31183"/>
    <cellStyle name="Примечание 2 5 4 3" xfId="9828"/>
    <cellStyle name="Примечание 2 5 4 3 2" xfId="16455"/>
    <cellStyle name="Примечание 2 5 4 3 2 2" xfId="35315"/>
    <cellStyle name="Примечание 2 5 4 3 3" xfId="32271"/>
    <cellStyle name="Примечание 2 5 4 4" xfId="11765"/>
    <cellStyle name="Примечание 2 5 4 4 2" xfId="18091"/>
    <cellStyle name="Примечание 2 5 4 4 2 2" xfId="35940"/>
    <cellStyle name="Примечание 2 5 4 4 3" xfId="33187"/>
    <cellStyle name="Примечание 2 5 4 5" xfId="4915"/>
    <cellStyle name="Примечание 2 5 4 5 2" xfId="20687"/>
    <cellStyle name="Примечание 2 5 4 5 2 2" xfId="36468"/>
    <cellStyle name="Примечание 2 5 4 5 3" xfId="29551"/>
    <cellStyle name="Примечание 2 5 4 6" xfId="28699"/>
    <cellStyle name="Примечание 2 5 5" xfId="4035"/>
    <cellStyle name="Примечание 2 5 5 2" xfId="29131"/>
    <cellStyle name="Примечание 2 5 6" xfId="28298"/>
    <cellStyle name="Примечание 2 6" xfId="2249"/>
    <cellStyle name="Примечание 2 6 2" xfId="5306"/>
    <cellStyle name="Примечание 2 6 2 2" xfId="12865"/>
    <cellStyle name="Примечание 2 6 2 2 2" xfId="33635"/>
    <cellStyle name="Примечание 2 6 2 3" xfId="29807"/>
    <cellStyle name="Примечание 2 6 3" xfId="6846"/>
    <cellStyle name="Примечание 2 6 3 2" xfId="14020"/>
    <cellStyle name="Примечание 2 6 3 2 2" xfId="34344"/>
    <cellStyle name="Примечание 2 6 3 3" xfId="30793"/>
    <cellStyle name="Примечание 2 6 4" xfId="9029"/>
    <cellStyle name="Примечание 2 6 4 2" xfId="15934"/>
    <cellStyle name="Примечание 2 6 4 2 2" xfId="35201"/>
    <cellStyle name="Примечание 2 6 4 3" xfId="31882"/>
    <cellStyle name="Примечание 2 6 5" xfId="11099"/>
    <cellStyle name="Примечание 2 6 5 2" xfId="17428"/>
    <cellStyle name="Примечание 2 6 5 2 2" xfId="35682"/>
    <cellStyle name="Примечание 2 6 5 3" xfId="32929"/>
    <cellStyle name="Примечание 2 6 6" xfId="4409"/>
    <cellStyle name="Примечание 2 6 6 2" xfId="20453"/>
    <cellStyle name="Примечание 2 6 6 2 2" xfId="36371"/>
    <cellStyle name="Примечание 2 6 6 3" xfId="29256"/>
    <cellStyle name="Примечание 2 6 7" xfId="4865"/>
    <cellStyle name="Примечание 2 6 7 2" xfId="29503"/>
    <cellStyle name="Примечание 2 6 8" xfId="28442"/>
    <cellStyle name="Примечание 2 7" xfId="2692"/>
    <cellStyle name="Примечание 2 7 2" xfId="9471"/>
    <cellStyle name="Примечание 2 7 2 2" xfId="16122"/>
    <cellStyle name="Примечание 2 7 2 2 2" xfId="35255"/>
    <cellStyle name="Примечание 2 7 2 3" xfId="32189"/>
    <cellStyle name="Примечание 2 7 3" xfId="11431"/>
    <cellStyle name="Примечание 2 7 3 2" xfId="17759"/>
    <cellStyle name="Примечание 2 7 3 2 2" xfId="35879"/>
    <cellStyle name="Примечание 2 7 3 3" xfId="33126"/>
    <cellStyle name="Примечание 2 7 4" xfId="7290"/>
    <cellStyle name="Примечание 2 7 4 2" xfId="21449"/>
    <cellStyle name="Примечание 2 7 4 2 2" xfId="36550"/>
    <cellStyle name="Примечание 2 7 4 3" xfId="31101"/>
    <cellStyle name="Примечание 2 7 5" xfId="14463"/>
    <cellStyle name="Примечание 2 7 5 2" xfId="34652"/>
    <cellStyle name="Примечание 2 7 6" xfId="28638"/>
    <cellStyle name="Примечание 2 8" xfId="19051"/>
    <cellStyle name="Примечание 2 8 2" xfId="36351"/>
    <cellStyle name="Примечание 2 9" xfId="28113"/>
    <cellStyle name="Примечание 3" xfId="478"/>
    <cellStyle name="Примечание 3 10" xfId="37023"/>
    <cellStyle name="Примечание 3 11" xfId="36919"/>
    <cellStyle name="Примечание 3 12" xfId="37276"/>
    <cellStyle name="Примечание 3 13" xfId="37954"/>
    <cellStyle name="Примечание 3 14" xfId="37659"/>
    <cellStyle name="Примечание 3 15" xfId="37799"/>
    <cellStyle name="Примечание 3 16" xfId="38144"/>
    <cellStyle name="Примечание 3 17" xfId="38285"/>
    <cellStyle name="Примечание 3 18" xfId="38427"/>
    <cellStyle name="Примечание 3 19" xfId="38570"/>
    <cellStyle name="Примечание 3 2" xfId="1206"/>
    <cellStyle name="Примечание 3 2 10" xfId="38136"/>
    <cellStyle name="Примечание 3 2 11" xfId="38277"/>
    <cellStyle name="Примечание 3 2 12" xfId="38419"/>
    <cellStyle name="Примечание 3 2 13" xfId="38562"/>
    <cellStyle name="Примечание 3 2 14" xfId="38705"/>
    <cellStyle name="Примечание 3 2 15" xfId="38848"/>
    <cellStyle name="Примечание 3 2 16" xfId="38992"/>
    <cellStyle name="Примечание 3 2 17" xfId="39133"/>
    <cellStyle name="Примечание 3 2 18" xfId="39270"/>
    <cellStyle name="Примечание 3 2 19" xfId="39406"/>
    <cellStyle name="Примечание 3 2 2" xfId="1765"/>
    <cellStyle name="Примечание 3 2 2 2" xfId="1004"/>
    <cellStyle name="Примечание 3 2 2 2 2" xfId="3397"/>
    <cellStyle name="Примечание 3 2 2 2 2 2" xfId="10152"/>
    <cellStyle name="Примечание 3 2 2 2 2 2 2" xfId="16690"/>
    <cellStyle name="Примечание 3 2 2 2 2 2 2 2" xfId="35363"/>
    <cellStyle name="Примечание 3 2 2 2 2 2 3" xfId="32407"/>
    <cellStyle name="Примечание 3 2 2 2 2 3" xfId="12082"/>
    <cellStyle name="Примечание 3 2 2 2 2 3 2" xfId="18407"/>
    <cellStyle name="Примечание 3 2 2 2 2 3 2 2" xfId="36071"/>
    <cellStyle name="Примечание 3 2 2 2 2 3 3" xfId="33318"/>
    <cellStyle name="Примечание 3 2 2 2 2 4" xfId="7973"/>
    <cellStyle name="Примечание 3 2 2 2 2 4 2" xfId="21977"/>
    <cellStyle name="Примечание 3 2 2 2 2 4 2 2" xfId="36635"/>
    <cellStyle name="Примечание 3 2 2 2 2 4 3" xfId="31315"/>
    <cellStyle name="Примечание 3 2 2 2 2 5" xfId="15131"/>
    <cellStyle name="Примечание 3 2 2 2 2 5 2" xfId="34863"/>
    <cellStyle name="Примечание 3 2 2 2 2 6" xfId="28830"/>
    <cellStyle name="Примечание 3 2 2 2 3" xfId="3870"/>
    <cellStyle name="Примечание 3 2 2 2 3 2" xfId="10625"/>
    <cellStyle name="Примечание 3 2 2 2 3 2 2" xfId="17013"/>
    <cellStyle name="Примечание 3 2 2 2 3 2 2 2" xfId="35416"/>
    <cellStyle name="Примечание 3 2 2 2 3 2 3" xfId="32608"/>
    <cellStyle name="Примечание 3 2 2 2 3 3" xfId="12555"/>
    <cellStyle name="Примечание 3 2 2 2 3 3 2" xfId="18878"/>
    <cellStyle name="Примечание 3 2 2 2 3 3 2 2" xfId="36272"/>
    <cellStyle name="Примечание 3 2 2 2 3 3 3" xfId="33519"/>
    <cellStyle name="Примечание 3 2 2 2 3 4" xfId="15602"/>
    <cellStyle name="Примечание 3 2 2 2 3 4 2" xfId="35064"/>
    <cellStyle name="Примечание 3 2 2 2 3 5" xfId="29031"/>
    <cellStyle name="Примечание 3 2 2 2 4" xfId="6043"/>
    <cellStyle name="Примечание 3 2 2 2 4 2" xfId="13304"/>
    <cellStyle name="Примечание 3 2 2 2 4 2 2" xfId="33852"/>
    <cellStyle name="Примечание 3 2 2 2 4 3" xfId="30264"/>
    <cellStyle name="Примечание 3 2 2 2 5" xfId="6093"/>
    <cellStyle name="Примечание 3 2 2 2 5 2" xfId="13345"/>
    <cellStyle name="Примечание 3 2 2 2 5 2 2" xfId="33879"/>
    <cellStyle name="Примечание 3 2 2 2 5 3" xfId="30300"/>
    <cellStyle name="Примечание 3 2 2 2 6" xfId="5756"/>
    <cellStyle name="Примечание 3 2 2 2 6 2" xfId="13073"/>
    <cellStyle name="Примечание 3 2 2 2 6 2 2" xfId="33735"/>
    <cellStyle name="Примечание 3 2 2 2 6 3" xfId="30119"/>
    <cellStyle name="Примечание 3 2 2 2 7" xfId="4286"/>
    <cellStyle name="Примечание 3 2 2 2 7 2" xfId="29228"/>
    <cellStyle name="Примечание 3 2 2 2 8" xfId="28176"/>
    <cellStyle name="Примечание 3 2 2 3" xfId="2523"/>
    <cellStyle name="Примечание 3 2 2 3 2" xfId="7120"/>
    <cellStyle name="Примечание 3 2 2 3 2 2" xfId="14294"/>
    <cellStyle name="Примечание 3 2 2 3 2 2 2" xfId="34566"/>
    <cellStyle name="Примечание 3 2 2 3 2 3" xfId="31015"/>
    <cellStyle name="Примечание 3 2 2 3 3" xfId="9302"/>
    <cellStyle name="Примечание 3 2 2 3 3 2" xfId="16010"/>
    <cellStyle name="Примечание 3 2 2 3 3 2 2" xfId="35226"/>
    <cellStyle name="Примечание 3 2 2 3 3 3" xfId="32104"/>
    <cellStyle name="Примечание 3 2 2 3 4" xfId="11262"/>
    <cellStyle name="Примечание 3 2 2 3 4 2" xfId="17591"/>
    <cellStyle name="Примечание 3 2 2 3 4 2 2" xfId="35794"/>
    <cellStyle name="Примечание 3 2 2 3 4 3" xfId="33041"/>
    <cellStyle name="Примечание 3 2 2 3 5" xfId="5519"/>
    <cellStyle name="Примечание 3 2 2 3 5 2" xfId="20906"/>
    <cellStyle name="Примечание 3 2 2 3 5 2 2" xfId="36519"/>
    <cellStyle name="Примечание 3 2 2 3 5 3" xfId="29946"/>
    <cellStyle name="Примечание 3 2 2 3 6" xfId="12942"/>
    <cellStyle name="Примечание 3 2 2 3 6 2" xfId="33660"/>
    <cellStyle name="Примечание 3 2 2 3 7" xfId="28553"/>
    <cellStyle name="Примечание 3 2 2 4" xfId="3134"/>
    <cellStyle name="Примечание 3 2 2 4 2" xfId="7721"/>
    <cellStyle name="Примечание 3 2 2 4 2 2" xfId="14885"/>
    <cellStyle name="Примечание 3 2 2 4 2 2 2" xfId="34752"/>
    <cellStyle name="Примечание 3 2 2 4 2 3" xfId="31204"/>
    <cellStyle name="Примечание 3 2 2 4 3" xfId="9900"/>
    <cellStyle name="Примечание 3 2 2 4 3 2" xfId="16514"/>
    <cellStyle name="Примечание 3 2 2 4 3 2 2" xfId="35324"/>
    <cellStyle name="Примечание 3 2 2 4 3 3" xfId="32292"/>
    <cellStyle name="Примечание 3 2 2 4 4" xfId="11837"/>
    <cellStyle name="Примечание 3 2 2 4 4 2" xfId="18162"/>
    <cellStyle name="Примечание 3 2 2 4 4 2 2" xfId="35961"/>
    <cellStyle name="Примечание 3 2 2 4 4 3" xfId="33208"/>
    <cellStyle name="Примечание 3 2 2 4 5" xfId="4948"/>
    <cellStyle name="Примечание 3 2 2 4 5 2" xfId="20694"/>
    <cellStyle name="Примечание 3 2 2 4 5 2 2" xfId="36475"/>
    <cellStyle name="Примечание 3 2 2 4 5 3" xfId="29578"/>
    <cellStyle name="Примечание 3 2 2 4 6" xfId="28720"/>
    <cellStyle name="Примечание 3 2 2 5" xfId="4129"/>
    <cellStyle name="Примечание 3 2 2 5 2" xfId="29169"/>
    <cellStyle name="Примечание 3 2 2 6" xfId="28355"/>
    <cellStyle name="Примечание 3 2 20" xfId="39544"/>
    <cellStyle name="Примечание 3 2 21" xfId="39669"/>
    <cellStyle name="Примечание 3 2 22" xfId="39791"/>
    <cellStyle name="Примечание 3 2 23" xfId="39910"/>
    <cellStyle name="Примечание 3 2 24" xfId="40023"/>
    <cellStyle name="Примечание 3 2 25" xfId="40130"/>
    <cellStyle name="Примечание 3 2 26" xfId="40218"/>
    <cellStyle name="Примечание 3 2 27" xfId="40313"/>
    <cellStyle name="Примечание 3 2 28" xfId="40394"/>
    <cellStyle name="Примечание 3 2 29" xfId="40453"/>
    <cellStyle name="Примечание 3 2 3" xfId="2365"/>
    <cellStyle name="Примечание 3 2 3 2" xfId="5398"/>
    <cellStyle name="Примечание 3 2 3 2 2" xfId="12914"/>
    <cellStyle name="Примечание 3 2 3 2 2 2" xfId="33650"/>
    <cellStyle name="Примечание 3 2 3 2 3" xfId="29855"/>
    <cellStyle name="Примечание 3 2 3 3" xfId="6962"/>
    <cellStyle name="Примечание 3 2 3 3 2" xfId="14136"/>
    <cellStyle name="Примечание 3 2 3 3 2 2" xfId="34426"/>
    <cellStyle name="Примечание 3 2 3 3 3" xfId="30875"/>
    <cellStyle name="Примечание 3 2 3 4" xfId="9145"/>
    <cellStyle name="Примечание 3 2 3 4 2" xfId="15983"/>
    <cellStyle name="Примечание 3 2 3 4 2 2" xfId="35216"/>
    <cellStyle name="Примечание 3 2 3 4 3" xfId="31964"/>
    <cellStyle name="Примечание 3 2 3 5" xfId="11169"/>
    <cellStyle name="Примечание 3 2 3 5 2" xfId="17498"/>
    <cellStyle name="Примечание 3 2 3 5 2 2" xfId="35718"/>
    <cellStyle name="Примечание 3 2 3 5 3" xfId="32965"/>
    <cellStyle name="Примечание 3 2 3 6" xfId="4462"/>
    <cellStyle name="Примечание 3 2 3 6 2" xfId="20506"/>
    <cellStyle name="Примечание 3 2 3 6 2 2" xfId="36382"/>
    <cellStyle name="Примечание 3 2 3 6 3" xfId="29267"/>
    <cellStyle name="Примечание 3 2 3 7" xfId="8363"/>
    <cellStyle name="Примечание 3 2 3 7 2" xfId="31481"/>
    <cellStyle name="Примечание 3 2 3 8" xfId="28477"/>
    <cellStyle name="Примечание 3 2 30" xfId="40494"/>
    <cellStyle name="Примечание 3 2 4" xfId="2939"/>
    <cellStyle name="Примечание 3 2 4 2" xfId="9706"/>
    <cellStyle name="Примечание 3 2 4 2 2" xfId="16353"/>
    <cellStyle name="Примечание 3 2 4 2 2 2" xfId="35289"/>
    <cellStyle name="Примечание 3 2 4 2 3" xfId="32226"/>
    <cellStyle name="Примечание 3 2 4 3" xfId="11657"/>
    <cellStyle name="Примечание 3 2 4 3 2" xfId="17984"/>
    <cellStyle name="Примечание 3 2 4 3 2 2" xfId="35909"/>
    <cellStyle name="Примечание 3 2 4 3 3" xfId="33156"/>
    <cellStyle name="Примечание 3 2 4 4" xfId="7526"/>
    <cellStyle name="Примечание 3 2 4 4 2" xfId="21659"/>
    <cellStyle name="Примечание 3 2 4 4 2 2" xfId="36573"/>
    <cellStyle name="Примечание 3 2 4 4 3" xfId="31138"/>
    <cellStyle name="Примечание 3 2 4 5" xfId="14693"/>
    <cellStyle name="Примечание 3 2 4 5 2" xfId="34686"/>
    <cellStyle name="Примечание 3 2 4 6" xfId="28668"/>
    <cellStyle name="Примечание 3 2 5" xfId="28208"/>
    <cellStyle name="Примечание 3 2 6" xfId="37574"/>
    <cellStyle name="Примечание 3 2 7" xfId="37702"/>
    <cellStyle name="Примечание 3 2 8" xfId="37842"/>
    <cellStyle name="Примечание 3 2 9" xfId="37990"/>
    <cellStyle name="Примечание 3 20" xfId="38713"/>
    <cellStyle name="Примечание 3 21" xfId="38856"/>
    <cellStyle name="Примечание 3 22" xfId="39000"/>
    <cellStyle name="Примечание 3 23" xfId="39141"/>
    <cellStyle name="Примечание 3 24" xfId="39276"/>
    <cellStyle name="Примечание 3 25" xfId="39633"/>
    <cellStyle name="Примечание 3 26" xfId="39755"/>
    <cellStyle name="Примечание 3 27" xfId="39874"/>
    <cellStyle name="Примечание 3 28" xfId="39987"/>
    <cellStyle name="Примечание 3 29" xfId="39978"/>
    <cellStyle name="Примечание 3 3" xfId="1281"/>
    <cellStyle name="Примечание 3 3 10" xfId="38029"/>
    <cellStyle name="Примечание 3 3 11" xfId="38172"/>
    <cellStyle name="Примечание 3 3 12" xfId="38313"/>
    <cellStyle name="Примечание 3 3 13" xfId="38455"/>
    <cellStyle name="Примечание 3 3 14" xfId="38598"/>
    <cellStyle name="Примечание 3 3 15" xfId="38741"/>
    <cellStyle name="Примечание 3 3 16" xfId="38884"/>
    <cellStyle name="Примечание 3 3 17" xfId="39028"/>
    <cellStyle name="Примечание 3 3 18" xfId="39169"/>
    <cellStyle name="Примечание 3 3 19" xfId="39303"/>
    <cellStyle name="Примечание 3 3 2" xfId="1775"/>
    <cellStyle name="Примечание 3 3 2 2" xfId="1490"/>
    <cellStyle name="Примечание 3 3 2 2 2" xfId="3403"/>
    <cellStyle name="Примечание 3 3 2 2 2 2" xfId="10158"/>
    <cellStyle name="Примечание 3 3 2 2 2 2 2" xfId="16694"/>
    <cellStyle name="Примечание 3 3 2 2 2 2 2 2" xfId="35367"/>
    <cellStyle name="Примечание 3 3 2 2 2 2 3" xfId="32413"/>
    <cellStyle name="Примечание 3 3 2 2 2 3" xfId="12088"/>
    <cellStyle name="Примечание 3 3 2 2 2 3 2" xfId="18413"/>
    <cellStyle name="Примечание 3 3 2 2 2 3 2 2" xfId="36077"/>
    <cellStyle name="Примечание 3 3 2 2 2 3 3" xfId="33324"/>
    <cellStyle name="Примечание 3 3 2 2 2 4" xfId="7979"/>
    <cellStyle name="Примечание 3 3 2 2 2 4 2" xfId="21983"/>
    <cellStyle name="Примечание 3 3 2 2 2 4 2 2" xfId="36641"/>
    <cellStyle name="Примечание 3 3 2 2 2 4 3" xfId="31321"/>
    <cellStyle name="Примечание 3 3 2 2 2 5" xfId="15137"/>
    <cellStyle name="Примечание 3 3 2 2 2 5 2" xfId="34869"/>
    <cellStyle name="Примечание 3 3 2 2 2 6" xfId="28836"/>
    <cellStyle name="Примечание 3 3 2 2 3" xfId="3876"/>
    <cellStyle name="Примечание 3 3 2 2 3 2" xfId="10631"/>
    <cellStyle name="Примечание 3 3 2 2 3 2 2" xfId="17017"/>
    <cellStyle name="Примечание 3 3 2 2 3 2 2 2" xfId="35420"/>
    <cellStyle name="Примечание 3 3 2 2 3 2 3" xfId="32614"/>
    <cellStyle name="Примечание 3 3 2 2 3 3" xfId="12561"/>
    <cellStyle name="Примечание 3 3 2 2 3 3 2" xfId="18884"/>
    <cellStyle name="Примечание 3 3 2 2 3 3 2 2" xfId="36278"/>
    <cellStyle name="Примечание 3 3 2 2 3 3 3" xfId="33525"/>
    <cellStyle name="Примечание 3 3 2 2 3 4" xfId="15608"/>
    <cellStyle name="Примечание 3 3 2 2 3 4 2" xfId="35070"/>
    <cellStyle name="Примечание 3 3 2 2 3 5" xfId="29037"/>
    <cellStyle name="Примечание 3 3 2 2 4" xfId="6264"/>
    <cellStyle name="Примечание 3 3 2 2 4 2" xfId="13499"/>
    <cellStyle name="Примечание 3 3 2 2 4 2 2" xfId="33985"/>
    <cellStyle name="Примечание 3 3 2 2 4 3" xfId="30416"/>
    <cellStyle name="Примечание 3 3 2 2 5" xfId="8537"/>
    <cellStyle name="Примечание 3 3 2 2 5 2" xfId="15732"/>
    <cellStyle name="Примечание 3 3 2 2 5 2 2" xfId="35140"/>
    <cellStyle name="Примечание 3 3 2 2 5 3" xfId="31536"/>
    <cellStyle name="Примечание 3 3 2 2 6" xfId="6344"/>
    <cellStyle name="Примечание 3 3 2 2 6 2" xfId="13575"/>
    <cellStyle name="Примечание 3 3 2 2 6 2 2" xfId="34041"/>
    <cellStyle name="Примечание 3 3 2 2 6 3" xfId="30475"/>
    <cellStyle name="Примечание 3 3 2 2 7" xfId="12691"/>
    <cellStyle name="Примечание 3 3 2 2 7 2" xfId="33594"/>
    <cellStyle name="Примечание 3 3 2 2 8" xfId="28231"/>
    <cellStyle name="Примечание 3 3 2 3" xfId="2529"/>
    <cellStyle name="Примечание 3 3 2 3 2" xfId="7126"/>
    <cellStyle name="Примечание 3 3 2 3 2 2" xfId="14300"/>
    <cellStyle name="Примечание 3 3 2 3 2 2 2" xfId="34572"/>
    <cellStyle name="Примечание 3 3 2 3 2 3" xfId="31021"/>
    <cellStyle name="Примечание 3 3 2 3 3" xfId="9308"/>
    <cellStyle name="Примечание 3 3 2 3 3 2" xfId="16014"/>
    <cellStyle name="Примечание 3 3 2 3 3 2 2" xfId="35230"/>
    <cellStyle name="Примечание 3 3 2 3 3 3" xfId="32110"/>
    <cellStyle name="Примечание 3 3 2 3 4" xfId="11268"/>
    <cellStyle name="Примечание 3 3 2 3 4 2" xfId="17597"/>
    <cellStyle name="Примечание 3 3 2 3 4 2 2" xfId="35800"/>
    <cellStyle name="Примечание 3 3 2 3 4 3" xfId="33047"/>
    <cellStyle name="Примечание 3 3 2 3 5" xfId="5525"/>
    <cellStyle name="Примечание 3 3 2 3 5 2" xfId="20910"/>
    <cellStyle name="Примечание 3 3 2 3 5 2 2" xfId="36523"/>
    <cellStyle name="Примечание 3 3 2 3 5 3" xfId="29952"/>
    <cellStyle name="Примечание 3 3 2 3 6" xfId="12946"/>
    <cellStyle name="Примечание 3 3 2 3 6 2" xfId="33664"/>
    <cellStyle name="Примечание 3 3 2 3 7" xfId="28559"/>
    <cellStyle name="Примечание 3 3 2 4" xfId="3140"/>
    <cellStyle name="Примечание 3 3 2 4 2" xfId="7727"/>
    <cellStyle name="Примечание 3 3 2 4 2 2" xfId="14891"/>
    <cellStyle name="Примечание 3 3 2 4 2 2 2" xfId="34758"/>
    <cellStyle name="Примечание 3 3 2 4 2 3" xfId="31210"/>
    <cellStyle name="Примечание 3 3 2 4 3" xfId="9906"/>
    <cellStyle name="Примечание 3 3 2 4 3 2" xfId="16518"/>
    <cellStyle name="Примечание 3 3 2 4 3 2 2" xfId="35328"/>
    <cellStyle name="Примечание 3 3 2 4 3 3" xfId="32298"/>
    <cellStyle name="Примечание 3 3 2 4 4" xfId="11843"/>
    <cellStyle name="Примечание 3 3 2 4 4 2" xfId="18168"/>
    <cellStyle name="Примечание 3 3 2 4 4 2 2" xfId="35967"/>
    <cellStyle name="Примечание 3 3 2 4 4 3" xfId="33214"/>
    <cellStyle name="Примечание 3 3 2 4 5" xfId="4954"/>
    <cellStyle name="Примечание 3 3 2 4 5 2" xfId="20698"/>
    <cellStyle name="Примечание 3 3 2 4 5 2 2" xfId="36479"/>
    <cellStyle name="Примечание 3 3 2 4 5 3" xfId="29584"/>
    <cellStyle name="Примечание 3 3 2 4 6" xfId="28726"/>
    <cellStyle name="Примечание 3 3 2 5" xfId="4002"/>
    <cellStyle name="Примечание 3 3 2 5 2" xfId="29122"/>
    <cellStyle name="Примечание 3 3 2 6" xfId="28359"/>
    <cellStyle name="Примечание 3 3 20" xfId="39444"/>
    <cellStyle name="Примечание 3 3 21" xfId="39578"/>
    <cellStyle name="Примечание 3 3 22" xfId="39706"/>
    <cellStyle name="Примечание 3 3 23" xfId="39824"/>
    <cellStyle name="Примечание 3 3 24" xfId="39942"/>
    <cellStyle name="Примечание 3 3 25" xfId="40055"/>
    <cellStyle name="Примечание 3 3 26" xfId="40156"/>
    <cellStyle name="Примечание 3 3 27" xfId="40254"/>
    <cellStyle name="Примечание 3 3 28" xfId="40346"/>
    <cellStyle name="Примечание 3 3 29" xfId="40417"/>
    <cellStyle name="Примечание 3 3 3" xfId="2335"/>
    <cellStyle name="Примечание 3 3 3 2" xfId="5371"/>
    <cellStyle name="Примечание 3 3 3 2 2" xfId="12896"/>
    <cellStyle name="Примечание 3 3 3 2 2 2" xfId="33648"/>
    <cellStyle name="Примечание 3 3 3 2 3" xfId="29845"/>
    <cellStyle name="Примечание 3 3 3 3" xfId="6932"/>
    <cellStyle name="Примечание 3 3 3 3 2" xfId="14106"/>
    <cellStyle name="Примечание 3 3 3 3 2 2" xfId="34412"/>
    <cellStyle name="Примечание 3 3 3 3 3" xfId="30861"/>
    <cellStyle name="Примечание 3 3 3 4" xfId="9115"/>
    <cellStyle name="Примечание 3 3 3 4 2" xfId="15965"/>
    <cellStyle name="Примечание 3 3 3 4 2 2" xfId="35214"/>
    <cellStyle name="Примечание 3 3 3 4 3" xfId="31950"/>
    <cellStyle name="Примечание 3 3 3 5" xfId="11143"/>
    <cellStyle name="Примечание 3 3 3 5 2" xfId="17472"/>
    <cellStyle name="Примечание 3 3 3 5 2 2" xfId="35708"/>
    <cellStyle name="Примечание 3 3 3 5 3" xfId="32955"/>
    <cellStyle name="Примечание 3 3 3 6" xfId="4468"/>
    <cellStyle name="Примечание 3 3 3 6 2" xfId="20512"/>
    <cellStyle name="Примечание 3 3 3 6 2 2" xfId="36388"/>
    <cellStyle name="Примечание 3 3 3 6 3" xfId="29273"/>
    <cellStyle name="Примечание 3 3 3 7" xfId="4673"/>
    <cellStyle name="Примечание 3 3 3 7 2" xfId="29377"/>
    <cellStyle name="Примечание 3 3 3 8" xfId="28467"/>
    <cellStyle name="Примечание 3 3 30" xfId="40473"/>
    <cellStyle name="Примечание 3 3 4" xfId="2962"/>
    <cellStyle name="Примечание 3 3 4 2" xfId="9729"/>
    <cellStyle name="Примечание 3 3 4 2 2" xfId="16375"/>
    <cellStyle name="Примечание 3 3 4 2 2 2" xfId="35295"/>
    <cellStyle name="Примечание 3 3 4 2 3" xfId="32233"/>
    <cellStyle name="Примечание 3 3 4 3" xfId="11679"/>
    <cellStyle name="Примечание 3 3 4 3 2" xfId="18006"/>
    <cellStyle name="Примечание 3 3 4 3 2 2" xfId="35915"/>
    <cellStyle name="Примечание 3 3 4 3 3" xfId="33162"/>
    <cellStyle name="Примечание 3 3 4 4" xfId="7549"/>
    <cellStyle name="Примечание 3 3 4 4 2" xfId="21680"/>
    <cellStyle name="Примечание 3 3 4 4 2 2" xfId="36579"/>
    <cellStyle name="Примечание 3 3 4 4 3" xfId="31145"/>
    <cellStyle name="Примечание 3 3 4 5" xfId="14716"/>
    <cellStyle name="Примечание 3 3 4 5 2" xfId="34693"/>
    <cellStyle name="Примечание 3 3 4 6" xfId="28674"/>
    <cellStyle name="Примечание 3 3 5" xfId="28213"/>
    <cellStyle name="Примечание 3 3 6" xfId="37471"/>
    <cellStyle name="Примечание 3 3 7" xfId="37600"/>
    <cellStyle name="Примечание 3 3 8" xfId="37746"/>
    <cellStyle name="Примечание 3 3 9" xfId="37885"/>
    <cellStyle name="Примечание 3 30" xfId="39709"/>
    <cellStyle name="Примечание 3 31" xfId="40280"/>
    <cellStyle name="Примечание 3 32" xfId="40363"/>
    <cellStyle name="Примечание 3 33" xfId="40351"/>
    <cellStyle name="Примечание 3 4" xfId="1314"/>
    <cellStyle name="Примечание 3 4 10" xfId="37793"/>
    <cellStyle name="Примечание 3 4 11" xfId="37890"/>
    <cellStyle name="Примечание 3 4 12" xfId="37921"/>
    <cellStyle name="Примечание 3 4 13" xfId="37628"/>
    <cellStyle name="Примечание 3 4 14" xfId="37617"/>
    <cellStyle name="Примечание 3 4 15" xfId="38087"/>
    <cellStyle name="Примечание 3 4 16" xfId="38228"/>
    <cellStyle name="Примечание 3 4 17" xfId="38370"/>
    <cellStyle name="Примечание 3 4 18" xfId="38513"/>
    <cellStyle name="Примечание 3 4 19" xfId="38655"/>
    <cellStyle name="Примечание 3 4 2" xfId="1782"/>
    <cellStyle name="Примечание 3 4 2 2" xfId="1223"/>
    <cellStyle name="Примечание 3 4 2 2 2" xfId="3409"/>
    <cellStyle name="Примечание 3 4 2 2 2 2" xfId="10164"/>
    <cellStyle name="Примечание 3 4 2 2 2 2 2" xfId="16698"/>
    <cellStyle name="Примечание 3 4 2 2 2 2 2 2" xfId="35371"/>
    <cellStyle name="Примечание 3 4 2 2 2 2 3" xfId="32419"/>
    <cellStyle name="Примечание 3 4 2 2 2 3" xfId="12094"/>
    <cellStyle name="Примечание 3 4 2 2 2 3 2" xfId="18419"/>
    <cellStyle name="Примечание 3 4 2 2 2 3 2 2" xfId="36083"/>
    <cellStyle name="Примечание 3 4 2 2 2 3 3" xfId="33330"/>
    <cellStyle name="Примечание 3 4 2 2 2 4" xfId="7985"/>
    <cellStyle name="Примечание 3 4 2 2 2 4 2" xfId="21989"/>
    <cellStyle name="Примечание 3 4 2 2 2 4 2 2" xfId="36647"/>
    <cellStyle name="Примечание 3 4 2 2 2 4 3" xfId="31327"/>
    <cellStyle name="Примечание 3 4 2 2 2 5" xfId="15143"/>
    <cellStyle name="Примечание 3 4 2 2 2 5 2" xfId="34875"/>
    <cellStyle name="Примечание 3 4 2 2 2 6" xfId="28842"/>
    <cellStyle name="Примечание 3 4 2 2 3" xfId="3882"/>
    <cellStyle name="Примечание 3 4 2 2 3 2" xfId="10637"/>
    <cellStyle name="Примечание 3 4 2 2 3 2 2" xfId="17021"/>
    <cellStyle name="Примечание 3 4 2 2 3 2 2 2" xfId="35424"/>
    <cellStyle name="Примечание 3 4 2 2 3 2 3" xfId="32620"/>
    <cellStyle name="Примечание 3 4 2 2 3 3" xfId="12567"/>
    <cellStyle name="Примечание 3 4 2 2 3 3 2" xfId="18890"/>
    <cellStyle name="Примечание 3 4 2 2 3 3 2 2" xfId="36284"/>
    <cellStyle name="Примечание 3 4 2 2 3 3 3" xfId="33531"/>
    <cellStyle name="Примечание 3 4 2 2 3 4" xfId="15614"/>
    <cellStyle name="Примечание 3 4 2 2 3 4 2" xfId="35076"/>
    <cellStyle name="Примечание 3 4 2 2 3 5" xfId="29043"/>
    <cellStyle name="Примечание 3 4 2 2 4" xfId="6111"/>
    <cellStyle name="Примечание 3 4 2 2 4 2" xfId="13359"/>
    <cellStyle name="Примечание 3 4 2 2 4 2 2" xfId="33890"/>
    <cellStyle name="Примечание 3 4 2 2 4 3" xfId="30315"/>
    <cellStyle name="Примечание 3 4 2 2 5" xfId="6103"/>
    <cellStyle name="Примечание 3 4 2 2 5 2" xfId="13352"/>
    <cellStyle name="Примечание 3 4 2 2 5 2 2" xfId="33883"/>
    <cellStyle name="Примечание 3 4 2 2 5 3" xfId="30307"/>
    <cellStyle name="Примечание 3 4 2 2 6" xfId="5872"/>
    <cellStyle name="Примечание 3 4 2 2 6 2" xfId="13141"/>
    <cellStyle name="Примечание 3 4 2 2 6 2 2" xfId="33774"/>
    <cellStyle name="Примечание 3 4 2 2 6 3" xfId="30181"/>
    <cellStyle name="Примечание 3 4 2 2 7" xfId="3979"/>
    <cellStyle name="Примечание 3 4 2 2 7 2" xfId="29107"/>
    <cellStyle name="Примечание 3 4 2 2 8" xfId="28211"/>
    <cellStyle name="Примечание 3 4 2 3" xfId="2535"/>
    <cellStyle name="Примечание 3 4 2 3 2" xfId="7132"/>
    <cellStyle name="Примечание 3 4 2 3 2 2" xfId="14306"/>
    <cellStyle name="Примечание 3 4 2 3 2 2 2" xfId="34578"/>
    <cellStyle name="Примечание 3 4 2 3 2 3" xfId="31027"/>
    <cellStyle name="Примечание 3 4 2 3 3" xfId="9314"/>
    <cellStyle name="Примечание 3 4 2 3 3 2" xfId="16018"/>
    <cellStyle name="Примечание 3 4 2 3 3 2 2" xfId="35234"/>
    <cellStyle name="Примечание 3 4 2 3 3 3" xfId="32116"/>
    <cellStyle name="Примечание 3 4 2 3 4" xfId="11274"/>
    <cellStyle name="Примечание 3 4 2 3 4 2" xfId="17603"/>
    <cellStyle name="Примечание 3 4 2 3 4 2 2" xfId="35806"/>
    <cellStyle name="Примечание 3 4 2 3 4 3" xfId="33053"/>
    <cellStyle name="Примечание 3 4 2 3 5" xfId="5531"/>
    <cellStyle name="Примечание 3 4 2 3 5 2" xfId="20914"/>
    <cellStyle name="Примечание 3 4 2 3 5 2 2" xfId="36527"/>
    <cellStyle name="Примечание 3 4 2 3 5 3" xfId="29958"/>
    <cellStyle name="Примечание 3 4 2 3 6" xfId="12950"/>
    <cellStyle name="Примечание 3 4 2 3 6 2" xfId="33668"/>
    <cellStyle name="Примечание 3 4 2 3 7" xfId="28565"/>
    <cellStyle name="Примечание 3 4 2 4" xfId="3146"/>
    <cellStyle name="Примечание 3 4 2 4 2" xfId="7733"/>
    <cellStyle name="Примечание 3 4 2 4 2 2" xfId="14897"/>
    <cellStyle name="Примечание 3 4 2 4 2 2 2" xfId="34764"/>
    <cellStyle name="Примечание 3 4 2 4 2 3" xfId="31216"/>
    <cellStyle name="Примечание 3 4 2 4 3" xfId="9912"/>
    <cellStyle name="Примечание 3 4 2 4 3 2" xfId="16522"/>
    <cellStyle name="Примечание 3 4 2 4 3 2 2" xfId="35332"/>
    <cellStyle name="Примечание 3 4 2 4 3 3" xfId="32304"/>
    <cellStyle name="Примечание 3 4 2 4 4" xfId="11849"/>
    <cellStyle name="Примечание 3 4 2 4 4 2" xfId="18174"/>
    <cellStyle name="Примечание 3 4 2 4 4 2 2" xfId="35973"/>
    <cellStyle name="Примечание 3 4 2 4 4 3" xfId="33220"/>
    <cellStyle name="Примечание 3 4 2 4 5" xfId="4961"/>
    <cellStyle name="Примечание 3 4 2 4 5 2" xfId="20702"/>
    <cellStyle name="Примечание 3 4 2 4 5 2 2" xfId="36483"/>
    <cellStyle name="Примечание 3 4 2 4 5 3" xfId="29591"/>
    <cellStyle name="Примечание 3 4 2 4 6" xfId="28732"/>
    <cellStyle name="Примечание 3 4 2 5" xfId="4131"/>
    <cellStyle name="Примечание 3 4 2 5 2" xfId="29171"/>
    <cellStyle name="Примечание 3 4 2 6" xfId="28363"/>
    <cellStyle name="Примечание 3 4 20" xfId="38798"/>
    <cellStyle name="Примечание 3 4 21" xfId="38942"/>
    <cellStyle name="Примечание 3 4 22" xfId="39352"/>
    <cellStyle name="Примечание 3 4 23" xfId="38903"/>
    <cellStyle name="Примечание 3 4 24" xfId="38231"/>
    <cellStyle name="Примечание 3 4 25" xfId="39187"/>
    <cellStyle name="Примечание 3 4 26" xfId="40074"/>
    <cellStyle name="Примечание 3 4 27" xfId="40059"/>
    <cellStyle name="Примечание 3 4 28" xfId="40181"/>
    <cellStyle name="Примечание 3 4 29" xfId="39741"/>
    <cellStyle name="Примечание 3 4 3" xfId="2438"/>
    <cellStyle name="Примечание 3 4 3 2" xfId="5465"/>
    <cellStyle name="Примечание 3 4 3 2 2" xfId="12939"/>
    <cellStyle name="Примечание 3 4 3 2 2 2" xfId="33657"/>
    <cellStyle name="Примечание 3 4 3 2 3" xfId="29904"/>
    <cellStyle name="Примечание 3 4 3 3" xfId="7035"/>
    <cellStyle name="Примечание 3 4 3 3 2" xfId="14209"/>
    <cellStyle name="Примечание 3 4 3 3 2 2" xfId="34481"/>
    <cellStyle name="Примечание 3 4 3 3 3" xfId="30930"/>
    <cellStyle name="Примечание 3 4 3 4" xfId="9217"/>
    <cellStyle name="Примечание 3 4 3 4 2" xfId="16007"/>
    <cellStyle name="Примечание 3 4 3 4 2 2" xfId="35223"/>
    <cellStyle name="Примечание 3 4 3 4 3" xfId="32019"/>
    <cellStyle name="Примечание 3 4 3 5" xfId="11232"/>
    <cellStyle name="Примечание 3 4 3 5 2" xfId="17561"/>
    <cellStyle name="Примечание 3 4 3 5 2 2" xfId="35764"/>
    <cellStyle name="Примечание 3 4 3 5 3" xfId="33011"/>
    <cellStyle name="Примечание 3 4 3 6" xfId="4474"/>
    <cellStyle name="Примечание 3 4 3 6 2" xfId="20518"/>
    <cellStyle name="Примечание 3 4 3 6 2 2" xfId="36394"/>
    <cellStyle name="Примечание 3 4 3 6 3" xfId="29279"/>
    <cellStyle name="Примечание 3 4 3 7" xfId="8362"/>
    <cellStyle name="Примечание 3 4 3 7 2" xfId="31480"/>
    <cellStyle name="Примечание 3 4 3 8" xfId="28523"/>
    <cellStyle name="Примечание 3 4 30" xfId="40166"/>
    <cellStyle name="Примечание 3 4 4" xfId="2967"/>
    <cellStyle name="Примечание 3 4 4 2" xfId="9734"/>
    <cellStyle name="Примечание 3 4 4 2 2" xfId="16379"/>
    <cellStyle name="Примечание 3 4 4 2 2 2" xfId="35299"/>
    <cellStyle name="Примечание 3 4 4 2 3" xfId="32238"/>
    <cellStyle name="Примечание 3 4 4 3" xfId="11683"/>
    <cellStyle name="Примечание 3 4 4 3 2" xfId="18010"/>
    <cellStyle name="Примечание 3 4 4 3 2 2" xfId="35919"/>
    <cellStyle name="Примечание 3 4 4 3 3" xfId="33166"/>
    <cellStyle name="Примечание 3 4 4 4" xfId="7554"/>
    <cellStyle name="Примечание 3 4 4 4 2" xfId="21684"/>
    <cellStyle name="Примечание 3 4 4 4 2 2" xfId="36583"/>
    <cellStyle name="Примечание 3 4 4 4 3" xfId="31150"/>
    <cellStyle name="Примечание 3 4 4 5" xfId="14721"/>
    <cellStyle name="Примечание 3 4 4 5 2" xfId="34698"/>
    <cellStyle name="Примечание 3 4 4 6" xfId="28678"/>
    <cellStyle name="Примечание 3 4 5" xfId="28217"/>
    <cellStyle name="Примечание 3 4 6" xfId="37368"/>
    <cellStyle name="Примечание 3 4 7" xfId="37406"/>
    <cellStyle name="Примечание 3 4 8" xfId="37501"/>
    <cellStyle name="Примечание 3 4 9" xfId="37626"/>
    <cellStyle name="Примечание 3 5" xfId="1646"/>
    <cellStyle name="Примечание 3 5 2" xfId="905"/>
    <cellStyle name="Примечание 3 5 2 2" xfId="3328"/>
    <cellStyle name="Примечание 3 5 2 2 2" xfId="10083"/>
    <cellStyle name="Примечание 3 5 2 2 2 2" xfId="16634"/>
    <cellStyle name="Примечание 3 5 2 2 2 2 2" xfId="35356"/>
    <cellStyle name="Примечание 3 5 2 2 2 3" xfId="32387"/>
    <cellStyle name="Примечание 3 5 2 2 3" xfId="12013"/>
    <cellStyle name="Примечание 3 5 2 2 3 2" xfId="18338"/>
    <cellStyle name="Примечание 3 5 2 2 3 2 2" xfId="36051"/>
    <cellStyle name="Примечание 3 5 2 2 3 3" xfId="33298"/>
    <cellStyle name="Примечание 3 5 2 2 4" xfId="7904"/>
    <cellStyle name="Примечание 3 5 2 2 4 2" xfId="21908"/>
    <cellStyle name="Примечание 3 5 2 2 4 2 2" xfId="36615"/>
    <cellStyle name="Примечание 3 5 2 2 4 3" xfId="31295"/>
    <cellStyle name="Примечание 3 5 2 2 5" xfId="15062"/>
    <cellStyle name="Примечание 3 5 2 2 5 2" xfId="34843"/>
    <cellStyle name="Примечание 3 5 2 2 6" xfId="28810"/>
    <cellStyle name="Примечание 3 5 2 3" xfId="3801"/>
    <cellStyle name="Примечание 3 5 2 3 2" xfId="10556"/>
    <cellStyle name="Примечание 3 5 2 3 2 2" xfId="16957"/>
    <cellStyle name="Примечание 3 5 2 3 2 2 2" xfId="35409"/>
    <cellStyle name="Примечание 3 5 2 3 2 3" xfId="32588"/>
    <cellStyle name="Примечание 3 5 2 3 3" xfId="12486"/>
    <cellStyle name="Примечание 3 5 2 3 3 2" xfId="18809"/>
    <cellStyle name="Примечание 3 5 2 3 3 2 2" xfId="36252"/>
    <cellStyle name="Примечание 3 5 2 3 3 3" xfId="33499"/>
    <cellStyle name="Примечание 3 5 2 3 4" xfId="15533"/>
    <cellStyle name="Примечание 3 5 2 3 4 2" xfId="35044"/>
    <cellStyle name="Примечание 3 5 2 3 5" xfId="29011"/>
    <cellStyle name="Примечание 3 5 2 4" xfId="5946"/>
    <cellStyle name="Примечание 3 5 2 4 2" xfId="13207"/>
    <cellStyle name="Примечание 3 5 2 4 2 2" xfId="33809"/>
    <cellStyle name="Примечание 3 5 2 4 3" xfId="30221"/>
    <cellStyle name="Примечание 3 5 2 5" xfId="5698"/>
    <cellStyle name="Примечание 3 5 2 5 2" xfId="13037"/>
    <cellStyle name="Примечание 3 5 2 5 2 2" xfId="33724"/>
    <cellStyle name="Примечание 3 5 2 5 3" xfId="30088"/>
    <cellStyle name="Примечание 3 5 2 6" xfId="5891"/>
    <cellStyle name="Примечание 3 5 2 6 2" xfId="13158"/>
    <cellStyle name="Примечание 3 5 2 6 2 2" xfId="33788"/>
    <cellStyle name="Примечание 3 5 2 6 3" xfId="30197"/>
    <cellStyle name="Примечание 3 5 2 7" xfId="4294"/>
    <cellStyle name="Примечание 3 5 2 7 2" xfId="29230"/>
    <cellStyle name="Примечание 3 5 2 8" xfId="28161"/>
    <cellStyle name="Примечание 3 5 3" xfId="2151"/>
    <cellStyle name="Примечание 3 5 3 2" xfId="6748"/>
    <cellStyle name="Примечание 3 5 3 2 2" xfId="13924"/>
    <cellStyle name="Примечание 3 5 3 2 2 2" xfId="34293"/>
    <cellStyle name="Примечание 3 5 3 2 3" xfId="30742"/>
    <cellStyle name="Примечание 3 5 3 3" xfId="8931"/>
    <cellStyle name="Примечание 3 5 3 3 2" xfId="15871"/>
    <cellStyle name="Примечание 3 5 3 3 2 2" xfId="35183"/>
    <cellStyle name="Примечание 3 5 3 3 3" xfId="31831"/>
    <cellStyle name="Примечание 3 5 3 4" xfId="11035"/>
    <cellStyle name="Примечание 3 5 3 4 2" xfId="17365"/>
    <cellStyle name="Примечание 3 5 3 4 2 2" xfId="35663"/>
    <cellStyle name="Примечание 3 5 3 4 3" xfId="32910"/>
    <cellStyle name="Примечание 3 5 3 5" xfId="5229"/>
    <cellStyle name="Примечание 3 5 3 5 2" xfId="20760"/>
    <cellStyle name="Примечание 3 5 3 5 2 2" xfId="36498"/>
    <cellStyle name="Примечание 3 5 3 5 3" xfId="29782"/>
    <cellStyle name="Примечание 3 5 3 6" xfId="12803"/>
    <cellStyle name="Примечание 3 5 3 6 2" xfId="33617"/>
    <cellStyle name="Примечание 3 5 3 7" xfId="28424"/>
    <cellStyle name="Примечание 3 5 4" xfId="3063"/>
    <cellStyle name="Примечание 3 5 4 2" xfId="7650"/>
    <cellStyle name="Примечание 3 5 4 2 2" xfId="14815"/>
    <cellStyle name="Примечание 3 5 4 2 2 2" xfId="34732"/>
    <cellStyle name="Примечание 3 5 4 2 3" xfId="31184"/>
    <cellStyle name="Примечание 3 5 4 3" xfId="9829"/>
    <cellStyle name="Примечание 3 5 4 3 2" xfId="16456"/>
    <cellStyle name="Примечание 3 5 4 3 2 2" xfId="35316"/>
    <cellStyle name="Примечание 3 5 4 3 3" xfId="32272"/>
    <cellStyle name="Примечание 3 5 4 4" xfId="11766"/>
    <cellStyle name="Примечание 3 5 4 4 2" xfId="18092"/>
    <cellStyle name="Примечание 3 5 4 4 2 2" xfId="35941"/>
    <cellStyle name="Примечание 3 5 4 4 3" xfId="33188"/>
    <cellStyle name="Примечание 3 5 4 5" xfId="4916"/>
    <cellStyle name="Примечание 3 5 4 5 2" xfId="20688"/>
    <cellStyle name="Примечание 3 5 4 5 2 2" xfId="36469"/>
    <cellStyle name="Примечание 3 5 4 5 3" xfId="29552"/>
    <cellStyle name="Примечание 3 5 4 6" xfId="28700"/>
    <cellStyle name="Примечание 3 5 5" xfId="4226"/>
    <cellStyle name="Примечание 3 5 5 2" xfId="29212"/>
    <cellStyle name="Примечание 3 5 6" xfId="28299"/>
    <cellStyle name="Примечание 3 6" xfId="2430"/>
    <cellStyle name="Примечание 3 6 2" xfId="5458"/>
    <cellStyle name="Примечание 3 6 2 2" xfId="12938"/>
    <cellStyle name="Примечание 3 6 2 2 2" xfId="33656"/>
    <cellStyle name="Примечание 3 6 2 3" xfId="29897"/>
    <cellStyle name="Примечание 3 6 3" xfId="7027"/>
    <cellStyle name="Примечание 3 6 3 2" xfId="14201"/>
    <cellStyle name="Примечание 3 6 3 2 2" xfId="34473"/>
    <cellStyle name="Примечание 3 6 3 3" xfId="30922"/>
    <cellStyle name="Примечание 3 6 4" xfId="9209"/>
    <cellStyle name="Примечание 3 6 4 2" xfId="16006"/>
    <cellStyle name="Примечание 3 6 4 2 2" xfId="35222"/>
    <cellStyle name="Примечание 3 6 4 3" xfId="32011"/>
    <cellStyle name="Примечание 3 6 5" xfId="11225"/>
    <cellStyle name="Примечание 3 6 5 2" xfId="17554"/>
    <cellStyle name="Примечание 3 6 5 2 2" xfId="35757"/>
    <cellStyle name="Примечание 3 6 5 3" xfId="33004"/>
    <cellStyle name="Примечание 3 6 6" xfId="4410"/>
    <cellStyle name="Примечание 3 6 6 2" xfId="20454"/>
    <cellStyle name="Примечание 3 6 6 2 2" xfId="36372"/>
    <cellStyle name="Примечание 3 6 6 3" xfId="29257"/>
    <cellStyle name="Примечание 3 6 7" xfId="5500"/>
    <cellStyle name="Примечание 3 6 7 2" xfId="29934"/>
    <cellStyle name="Примечание 3 6 8" xfId="28516"/>
    <cellStyle name="Примечание 3 7" xfId="2693"/>
    <cellStyle name="Примечание 3 7 2" xfId="9472"/>
    <cellStyle name="Примечание 3 7 2 2" xfId="16123"/>
    <cellStyle name="Примечание 3 7 2 2 2" xfId="35256"/>
    <cellStyle name="Примечание 3 7 2 3" xfId="32190"/>
    <cellStyle name="Примечание 3 7 3" xfId="11432"/>
    <cellStyle name="Примечание 3 7 3 2" xfId="17760"/>
    <cellStyle name="Примечание 3 7 3 2 2" xfId="35880"/>
    <cellStyle name="Примечание 3 7 3 3" xfId="33127"/>
    <cellStyle name="Примечание 3 7 4" xfId="7291"/>
    <cellStyle name="Примечание 3 7 4 2" xfId="21450"/>
    <cellStyle name="Примечание 3 7 4 2 2" xfId="36551"/>
    <cellStyle name="Примечание 3 7 4 3" xfId="31102"/>
    <cellStyle name="Примечание 3 7 5" xfId="14464"/>
    <cellStyle name="Примечание 3 7 5 2" xfId="34653"/>
    <cellStyle name="Примечание 3 7 6" xfId="28639"/>
    <cellStyle name="Примечание 3 8" xfId="28114"/>
    <cellStyle name="Примечание 3 9" xfId="37252"/>
    <cellStyle name="Примечание 4" xfId="479"/>
    <cellStyle name="Примечание 4 10" xfId="37022"/>
    <cellStyle name="Примечание 4 11" xfId="37416"/>
    <cellStyle name="Примечание 4 12" xfId="37289"/>
    <cellStyle name="Примечание 4 13" xfId="37612"/>
    <cellStyle name="Примечание 4 14" xfId="38098"/>
    <cellStyle name="Примечание 4 15" xfId="38239"/>
    <cellStyle name="Примечание 4 16" xfId="38381"/>
    <cellStyle name="Примечание 4 17" xfId="38524"/>
    <cellStyle name="Примечание 4 18" xfId="38667"/>
    <cellStyle name="Примечание 4 19" xfId="38810"/>
    <cellStyle name="Примечание 4 2" xfId="1207"/>
    <cellStyle name="Примечание 4 2 10" xfId="38137"/>
    <cellStyle name="Примечание 4 2 11" xfId="38278"/>
    <cellStyle name="Примечание 4 2 12" xfId="38420"/>
    <cellStyle name="Примечание 4 2 13" xfId="38563"/>
    <cellStyle name="Примечание 4 2 14" xfId="38706"/>
    <cellStyle name="Примечание 4 2 15" xfId="38849"/>
    <cellStyle name="Примечание 4 2 16" xfId="38993"/>
    <cellStyle name="Примечание 4 2 17" xfId="39134"/>
    <cellStyle name="Примечание 4 2 18" xfId="39271"/>
    <cellStyle name="Примечание 4 2 19" xfId="39407"/>
    <cellStyle name="Примечание 4 2 2" xfId="1766"/>
    <cellStyle name="Примечание 4 2 2 2" xfId="2045"/>
    <cellStyle name="Примечание 4 2 2 2 2" xfId="3398"/>
    <cellStyle name="Примечание 4 2 2 2 2 2" xfId="10153"/>
    <cellStyle name="Примечание 4 2 2 2 2 2 2" xfId="16691"/>
    <cellStyle name="Примечание 4 2 2 2 2 2 2 2" xfId="35364"/>
    <cellStyle name="Примечание 4 2 2 2 2 2 3" xfId="32408"/>
    <cellStyle name="Примечание 4 2 2 2 2 3" xfId="12083"/>
    <cellStyle name="Примечание 4 2 2 2 2 3 2" xfId="18408"/>
    <cellStyle name="Примечание 4 2 2 2 2 3 2 2" xfId="36072"/>
    <cellStyle name="Примечание 4 2 2 2 2 3 3" xfId="33319"/>
    <cellStyle name="Примечание 4 2 2 2 2 4" xfId="7974"/>
    <cellStyle name="Примечание 4 2 2 2 2 4 2" xfId="21978"/>
    <cellStyle name="Примечание 4 2 2 2 2 4 2 2" xfId="36636"/>
    <cellStyle name="Примечание 4 2 2 2 2 4 3" xfId="31316"/>
    <cellStyle name="Примечание 4 2 2 2 2 5" xfId="15132"/>
    <cellStyle name="Примечание 4 2 2 2 2 5 2" xfId="34864"/>
    <cellStyle name="Примечание 4 2 2 2 2 6" xfId="28831"/>
    <cellStyle name="Примечание 4 2 2 2 3" xfId="3871"/>
    <cellStyle name="Примечание 4 2 2 2 3 2" xfId="10626"/>
    <cellStyle name="Примечание 4 2 2 2 3 2 2" xfId="17014"/>
    <cellStyle name="Примечание 4 2 2 2 3 2 2 2" xfId="35417"/>
    <cellStyle name="Примечание 4 2 2 2 3 2 3" xfId="32609"/>
    <cellStyle name="Примечание 4 2 2 2 3 3" xfId="12556"/>
    <cellStyle name="Примечание 4 2 2 2 3 3 2" xfId="18879"/>
    <cellStyle name="Примечание 4 2 2 2 3 3 2 2" xfId="36273"/>
    <cellStyle name="Примечание 4 2 2 2 3 3 3" xfId="33520"/>
    <cellStyle name="Примечание 4 2 2 2 3 4" xfId="15603"/>
    <cellStyle name="Примечание 4 2 2 2 3 4 2" xfId="35065"/>
    <cellStyle name="Примечание 4 2 2 2 3 5" xfId="29032"/>
    <cellStyle name="Примечание 4 2 2 2 4" xfId="6642"/>
    <cellStyle name="Примечание 4 2 2 2 4 2" xfId="13820"/>
    <cellStyle name="Примечание 4 2 2 2 4 2 2" xfId="34246"/>
    <cellStyle name="Примечание 4 2 2 2 4 3" xfId="30695"/>
    <cellStyle name="Примечание 4 2 2 2 5" xfId="8825"/>
    <cellStyle name="Примечание 4 2 2 2 5 2" xfId="15798"/>
    <cellStyle name="Примечание 4 2 2 2 5 2 2" xfId="35167"/>
    <cellStyle name="Примечание 4 2 2 2 5 3" xfId="31784"/>
    <cellStyle name="Примечание 4 2 2 2 6" xfId="10939"/>
    <cellStyle name="Примечание 4 2 2 2 6 2" xfId="17271"/>
    <cellStyle name="Примечание 4 2 2 2 6 2 2" xfId="35625"/>
    <cellStyle name="Примечание 4 2 2 2 6 3" xfId="32872"/>
    <cellStyle name="Примечание 4 2 2 2 7" xfId="12730"/>
    <cellStyle name="Примечание 4 2 2 2 7 2" xfId="33601"/>
    <cellStyle name="Примечание 4 2 2 2 8" xfId="28406"/>
    <cellStyle name="Примечание 4 2 2 3" xfId="2524"/>
    <cellStyle name="Примечание 4 2 2 3 2" xfId="7121"/>
    <cellStyle name="Примечание 4 2 2 3 2 2" xfId="14295"/>
    <cellStyle name="Примечание 4 2 2 3 2 2 2" xfId="34567"/>
    <cellStyle name="Примечание 4 2 2 3 2 3" xfId="31016"/>
    <cellStyle name="Примечание 4 2 2 3 3" xfId="9303"/>
    <cellStyle name="Примечание 4 2 2 3 3 2" xfId="16011"/>
    <cellStyle name="Примечание 4 2 2 3 3 2 2" xfId="35227"/>
    <cellStyle name="Примечание 4 2 2 3 3 3" xfId="32105"/>
    <cellStyle name="Примечание 4 2 2 3 4" xfId="11263"/>
    <cellStyle name="Примечание 4 2 2 3 4 2" xfId="17592"/>
    <cellStyle name="Примечание 4 2 2 3 4 2 2" xfId="35795"/>
    <cellStyle name="Примечание 4 2 2 3 4 3" xfId="33042"/>
    <cellStyle name="Примечание 4 2 2 3 5" xfId="5520"/>
    <cellStyle name="Примечание 4 2 2 3 5 2" xfId="20907"/>
    <cellStyle name="Примечание 4 2 2 3 5 2 2" xfId="36520"/>
    <cellStyle name="Примечание 4 2 2 3 5 3" xfId="29947"/>
    <cellStyle name="Примечание 4 2 2 3 6" xfId="12943"/>
    <cellStyle name="Примечание 4 2 2 3 6 2" xfId="33661"/>
    <cellStyle name="Примечание 4 2 2 3 7" xfId="28554"/>
    <cellStyle name="Примечание 4 2 2 4" xfId="3135"/>
    <cellStyle name="Примечание 4 2 2 4 2" xfId="7722"/>
    <cellStyle name="Примечание 4 2 2 4 2 2" xfId="14886"/>
    <cellStyle name="Примечание 4 2 2 4 2 2 2" xfId="34753"/>
    <cellStyle name="Примечание 4 2 2 4 2 3" xfId="31205"/>
    <cellStyle name="Примечание 4 2 2 4 3" xfId="9901"/>
    <cellStyle name="Примечание 4 2 2 4 3 2" xfId="16515"/>
    <cellStyle name="Примечание 4 2 2 4 3 2 2" xfId="35325"/>
    <cellStyle name="Примечание 4 2 2 4 3 3" xfId="32293"/>
    <cellStyle name="Примечание 4 2 2 4 4" xfId="11838"/>
    <cellStyle name="Примечание 4 2 2 4 4 2" xfId="18163"/>
    <cellStyle name="Примечание 4 2 2 4 4 2 2" xfId="35962"/>
    <cellStyle name="Примечание 4 2 2 4 4 3" xfId="33209"/>
    <cellStyle name="Примечание 4 2 2 4 5" xfId="4949"/>
    <cellStyle name="Примечание 4 2 2 4 5 2" xfId="20695"/>
    <cellStyle name="Примечание 4 2 2 4 5 2 2" xfId="36476"/>
    <cellStyle name="Примечание 4 2 2 4 5 3" xfId="29579"/>
    <cellStyle name="Примечание 4 2 2 4 6" xfId="28721"/>
    <cellStyle name="Примечание 4 2 2 5" xfId="4102"/>
    <cellStyle name="Примечание 4 2 2 5 2" xfId="29157"/>
    <cellStyle name="Примечание 4 2 2 6" xfId="28356"/>
    <cellStyle name="Примечание 4 2 20" xfId="39545"/>
    <cellStyle name="Примечание 4 2 21" xfId="39670"/>
    <cellStyle name="Примечание 4 2 22" xfId="39792"/>
    <cellStyle name="Примечание 4 2 23" xfId="39911"/>
    <cellStyle name="Примечание 4 2 24" xfId="40024"/>
    <cellStyle name="Примечание 4 2 25" xfId="40131"/>
    <cellStyle name="Примечание 4 2 26" xfId="40219"/>
    <cellStyle name="Примечание 4 2 27" xfId="40314"/>
    <cellStyle name="Примечание 4 2 28" xfId="40395"/>
    <cellStyle name="Примечание 4 2 29" xfId="40454"/>
    <cellStyle name="Примечание 4 2 3" xfId="2200"/>
    <cellStyle name="Примечание 4 2 3 2" xfId="5274"/>
    <cellStyle name="Примечание 4 2 3 2 2" xfId="12841"/>
    <cellStyle name="Примечание 4 2 3 2 2 2" xfId="33625"/>
    <cellStyle name="Примечание 4 2 3 2 3" xfId="29795"/>
    <cellStyle name="Примечание 4 2 3 3" xfId="6797"/>
    <cellStyle name="Примечание 4 2 3 3 2" xfId="13972"/>
    <cellStyle name="Примечание 4 2 3 3 2 2" xfId="34311"/>
    <cellStyle name="Примечание 4 2 3 3 3" xfId="30760"/>
    <cellStyle name="Примечание 4 2 3 4" xfId="8980"/>
    <cellStyle name="Примечание 4 2 3 4 2" xfId="15909"/>
    <cellStyle name="Примечание 4 2 3 4 2 2" xfId="35191"/>
    <cellStyle name="Примечание 4 2 3 4 3" xfId="31849"/>
    <cellStyle name="Примечание 4 2 3 5" xfId="11075"/>
    <cellStyle name="Примечание 4 2 3 5 2" xfId="17404"/>
    <cellStyle name="Примечание 4 2 3 5 2 2" xfId="35672"/>
    <cellStyle name="Примечание 4 2 3 5 3" xfId="32919"/>
    <cellStyle name="Примечание 4 2 3 6" xfId="4463"/>
    <cellStyle name="Примечание 4 2 3 6 2" xfId="20507"/>
    <cellStyle name="Примечание 4 2 3 6 2 2" xfId="36383"/>
    <cellStyle name="Примечание 4 2 3 6 3" xfId="29268"/>
    <cellStyle name="Примечание 4 2 3 7" xfId="4633"/>
    <cellStyle name="Примечание 4 2 3 7 2" xfId="29359"/>
    <cellStyle name="Примечание 4 2 3 8" xfId="28432"/>
    <cellStyle name="Примечание 4 2 30" xfId="40495"/>
    <cellStyle name="Примечание 4 2 4" xfId="2940"/>
    <cellStyle name="Примечание 4 2 4 2" xfId="9707"/>
    <cellStyle name="Примечание 4 2 4 2 2" xfId="16354"/>
    <cellStyle name="Примечание 4 2 4 2 2 2" xfId="35290"/>
    <cellStyle name="Примечание 4 2 4 2 3" xfId="32227"/>
    <cellStyle name="Примечание 4 2 4 3" xfId="11658"/>
    <cellStyle name="Примечание 4 2 4 3 2" xfId="17985"/>
    <cellStyle name="Примечание 4 2 4 3 2 2" xfId="35910"/>
    <cellStyle name="Примечание 4 2 4 3 3" xfId="33157"/>
    <cellStyle name="Примечание 4 2 4 4" xfId="7527"/>
    <cellStyle name="Примечание 4 2 4 4 2" xfId="21660"/>
    <cellStyle name="Примечание 4 2 4 4 2 2" xfId="36574"/>
    <cellStyle name="Примечание 4 2 4 4 3" xfId="31139"/>
    <cellStyle name="Примечание 4 2 4 5" xfId="14694"/>
    <cellStyle name="Примечание 4 2 4 5 2" xfId="34687"/>
    <cellStyle name="Примечание 4 2 4 6" xfId="28669"/>
    <cellStyle name="Примечание 4 2 5" xfId="28209"/>
    <cellStyle name="Примечание 4 2 6" xfId="37575"/>
    <cellStyle name="Примечание 4 2 7" xfId="37703"/>
    <cellStyle name="Примечание 4 2 8" xfId="37843"/>
    <cellStyle name="Примечание 4 2 9" xfId="37991"/>
    <cellStyle name="Примечание 4 20" xfId="38954"/>
    <cellStyle name="Примечание 4 21" xfId="39095"/>
    <cellStyle name="Примечание 4 22" xfId="39232"/>
    <cellStyle name="Примечание 4 23" xfId="39368"/>
    <cellStyle name="Примечание 4 24" xfId="39506"/>
    <cellStyle name="Примечание 4 25" xfId="39202"/>
    <cellStyle name="Примечание 4 26" xfId="38654"/>
    <cellStyle name="Примечание 4 27" xfId="39595"/>
    <cellStyle name="Примечание 4 28" xfId="39720"/>
    <cellStyle name="Примечание 4 29" xfId="39916"/>
    <cellStyle name="Примечание 4 3" xfId="1282"/>
    <cellStyle name="Примечание 4 3 10" xfId="38030"/>
    <cellStyle name="Примечание 4 3 11" xfId="38173"/>
    <cellStyle name="Примечание 4 3 12" xfId="38314"/>
    <cellStyle name="Примечание 4 3 13" xfId="38456"/>
    <cellStyle name="Примечание 4 3 14" xfId="38599"/>
    <cellStyle name="Примечание 4 3 15" xfId="38742"/>
    <cellStyle name="Примечание 4 3 16" xfId="38885"/>
    <cellStyle name="Примечание 4 3 17" xfId="39029"/>
    <cellStyle name="Примечание 4 3 18" xfId="39170"/>
    <cellStyle name="Примечание 4 3 19" xfId="39304"/>
    <cellStyle name="Примечание 4 3 2" xfId="1776"/>
    <cellStyle name="Примечание 4 3 2 2" xfId="917"/>
    <cellStyle name="Примечание 4 3 2 2 2" xfId="3404"/>
    <cellStyle name="Примечание 4 3 2 2 2 2" xfId="10159"/>
    <cellStyle name="Примечание 4 3 2 2 2 2 2" xfId="16695"/>
    <cellStyle name="Примечание 4 3 2 2 2 2 2 2" xfId="35368"/>
    <cellStyle name="Примечание 4 3 2 2 2 2 3" xfId="32414"/>
    <cellStyle name="Примечание 4 3 2 2 2 3" xfId="12089"/>
    <cellStyle name="Примечание 4 3 2 2 2 3 2" xfId="18414"/>
    <cellStyle name="Примечание 4 3 2 2 2 3 2 2" xfId="36078"/>
    <cellStyle name="Примечание 4 3 2 2 2 3 3" xfId="33325"/>
    <cellStyle name="Примечание 4 3 2 2 2 4" xfId="7980"/>
    <cellStyle name="Примечание 4 3 2 2 2 4 2" xfId="21984"/>
    <cellStyle name="Примечание 4 3 2 2 2 4 2 2" xfId="36642"/>
    <cellStyle name="Примечание 4 3 2 2 2 4 3" xfId="31322"/>
    <cellStyle name="Примечание 4 3 2 2 2 5" xfId="15138"/>
    <cellStyle name="Примечание 4 3 2 2 2 5 2" xfId="34870"/>
    <cellStyle name="Примечание 4 3 2 2 2 6" xfId="28837"/>
    <cellStyle name="Примечание 4 3 2 2 3" xfId="3877"/>
    <cellStyle name="Примечание 4 3 2 2 3 2" xfId="10632"/>
    <cellStyle name="Примечание 4 3 2 2 3 2 2" xfId="17018"/>
    <cellStyle name="Примечание 4 3 2 2 3 2 2 2" xfId="35421"/>
    <cellStyle name="Примечание 4 3 2 2 3 2 3" xfId="32615"/>
    <cellStyle name="Примечание 4 3 2 2 3 3" xfId="12562"/>
    <cellStyle name="Примечание 4 3 2 2 3 3 2" xfId="18885"/>
    <cellStyle name="Примечание 4 3 2 2 3 3 2 2" xfId="36279"/>
    <cellStyle name="Примечание 4 3 2 2 3 3 3" xfId="33526"/>
    <cellStyle name="Примечание 4 3 2 2 3 4" xfId="15609"/>
    <cellStyle name="Примечание 4 3 2 2 3 4 2" xfId="35071"/>
    <cellStyle name="Примечание 4 3 2 2 3 5" xfId="29038"/>
    <cellStyle name="Примечание 4 3 2 2 4" xfId="5958"/>
    <cellStyle name="Примечание 4 3 2 2 4 2" xfId="13219"/>
    <cellStyle name="Примечание 4 3 2 2 4 2 2" xfId="33812"/>
    <cellStyle name="Примечание 4 3 2 2 4 3" xfId="30224"/>
    <cellStyle name="Примечание 4 3 2 2 5" xfId="6051"/>
    <cellStyle name="Примечание 4 3 2 2 5 2" xfId="13312"/>
    <cellStyle name="Примечание 4 3 2 2 5 2 2" xfId="33859"/>
    <cellStyle name="Примечание 4 3 2 2 5 3" xfId="30271"/>
    <cellStyle name="Примечание 4 3 2 2 6" xfId="8627"/>
    <cellStyle name="Примечание 4 3 2 2 6 2" xfId="15766"/>
    <cellStyle name="Примечание 4 3 2 2 6 2 2" xfId="35156"/>
    <cellStyle name="Примечание 4 3 2 2 6 3" xfId="31607"/>
    <cellStyle name="Примечание 4 3 2 2 7" xfId="4292"/>
    <cellStyle name="Примечание 4 3 2 2 7 2" xfId="29229"/>
    <cellStyle name="Примечание 4 3 2 2 8" xfId="28164"/>
    <cellStyle name="Примечание 4 3 2 3" xfId="2530"/>
    <cellStyle name="Примечание 4 3 2 3 2" xfId="7127"/>
    <cellStyle name="Примечание 4 3 2 3 2 2" xfId="14301"/>
    <cellStyle name="Примечание 4 3 2 3 2 2 2" xfId="34573"/>
    <cellStyle name="Примечание 4 3 2 3 2 3" xfId="31022"/>
    <cellStyle name="Примечание 4 3 2 3 3" xfId="9309"/>
    <cellStyle name="Примечание 4 3 2 3 3 2" xfId="16015"/>
    <cellStyle name="Примечание 4 3 2 3 3 2 2" xfId="35231"/>
    <cellStyle name="Примечание 4 3 2 3 3 3" xfId="32111"/>
    <cellStyle name="Примечание 4 3 2 3 4" xfId="11269"/>
    <cellStyle name="Примечание 4 3 2 3 4 2" xfId="17598"/>
    <cellStyle name="Примечание 4 3 2 3 4 2 2" xfId="35801"/>
    <cellStyle name="Примечание 4 3 2 3 4 3" xfId="33048"/>
    <cellStyle name="Примечание 4 3 2 3 5" xfId="5526"/>
    <cellStyle name="Примечание 4 3 2 3 5 2" xfId="20911"/>
    <cellStyle name="Примечание 4 3 2 3 5 2 2" xfId="36524"/>
    <cellStyle name="Примечание 4 3 2 3 5 3" xfId="29953"/>
    <cellStyle name="Примечание 4 3 2 3 6" xfId="12947"/>
    <cellStyle name="Примечание 4 3 2 3 6 2" xfId="33665"/>
    <cellStyle name="Примечание 4 3 2 3 7" xfId="28560"/>
    <cellStyle name="Примечание 4 3 2 4" xfId="3141"/>
    <cellStyle name="Примечание 4 3 2 4 2" xfId="7728"/>
    <cellStyle name="Примечание 4 3 2 4 2 2" xfId="14892"/>
    <cellStyle name="Примечание 4 3 2 4 2 2 2" xfId="34759"/>
    <cellStyle name="Примечание 4 3 2 4 2 3" xfId="31211"/>
    <cellStyle name="Примечание 4 3 2 4 3" xfId="9907"/>
    <cellStyle name="Примечание 4 3 2 4 3 2" xfId="16519"/>
    <cellStyle name="Примечание 4 3 2 4 3 2 2" xfId="35329"/>
    <cellStyle name="Примечание 4 3 2 4 3 3" xfId="32299"/>
    <cellStyle name="Примечание 4 3 2 4 4" xfId="11844"/>
    <cellStyle name="Примечание 4 3 2 4 4 2" xfId="18169"/>
    <cellStyle name="Примечание 4 3 2 4 4 2 2" xfId="35968"/>
    <cellStyle name="Примечание 4 3 2 4 4 3" xfId="33215"/>
    <cellStyle name="Примечание 4 3 2 4 5" xfId="4955"/>
    <cellStyle name="Примечание 4 3 2 4 5 2" xfId="20699"/>
    <cellStyle name="Примечание 4 3 2 4 5 2 2" xfId="36480"/>
    <cellStyle name="Примечание 4 3 2 4 5 3" xfId="29585"/>
    <cellStyle name="Примечание 4 3 2 4 6" xfId="28727"/>
    <cellStyle name="Примечание 4 3 2 5" xfId="4620"/>
    <cellStyle name="Примечание 4 3 2 5 2" xfId="29354"/>
    <cellStyle name="Примечание 4 3 2 6" xfId="28360"/>
    <cellStyle name="Примечание 4 3 20" xfId="39445"/>
    <cellStyle name="Примечание 4 3 21" xfId="39579"/>
    <cellStyle name="Примечание 4 3 22" xfId="39707"/>
    <cellStyle name="Примечание 4 3 23" xfId="39825"/>
    <cellStyle name="Примечание 4 3 24" xfId="39943"/>
    <cellStyle name="Примечание 4 3 25" xfId="40056"/>
    <cellStyle name="Примечание 4 3 26" xfId="40157"/>
    <cellStyle name="Примечание 4 3 27" xfId="40255"/>
    <cellStyle name="Примечание 4 3 28" xfId="40347"/>
    <cellStyle name="Примечание 4 3 29" xfId="40418"/>
    <cellStyle name="Примечание 4 3 3" xfId="2378"/>
    <cellStyle name="Примечание 4 3 3 2" xfId="5409"/>
    <cellStyle name="Примечание 4 3 3 2 2" xfId="12917"/>
    <cellStyle name="Примечание 4 3 3 2 2 2" xfId="33652"/>
    <cellStyle name="Примечание 4 3 3 2 3" xfId="29865"/>
    <cellStyle name="Примечание 4 3 3 3" xfId="6975"/>
    <cellStyle name="Примечание 4 3 3 3 2" xfId="14149"/>
    <cellStyle name="Примечание 4 3 3 3 2 2" xfId="34438"/>
    <cellStyle name="Примечание 4 3 3 3 3" xfId="30887"/>
    <cellStyle name="Примечание 4 3 3 4" xfId="9158"/>
    <cellStyle name="Примечание 4 3 3 4 2" xfId="15986"/>
    <cellStyle name="Примечание 4 3 3 4 2 2" xfId="35218"/>
    <cellStyle name="Примечание 4 3 3 4 3" xfId="31976"/>
    <cellStyle name="Примечание 4 3 3 5" xfId="11179"/>
    <cellStyle name="Примечание 4 3 3 5 2" xfId="17508"/>
    <cellStyle name="Примечание 4 3 3 5 2 2" xfId="35727"/>
    <cellStyle name="Примечание 4 3 3 5 3" xfId="32974"/>
    <cellStyle name="Примечание 4 3 3 6" xfId="4469"/>
    <cellStyle name="Примечание 4 3 3 6 2" xfId="20513"/>
    <cellStyle name="Примечание 4 3 3 6 2 2" xfId="36389"/>
    <cellStyle name="Примечание 4 3 3 6 3" xfId="29274"/>
    <cellStyle name="Примечание 4 3 3 7" xfId="4331"/>
    <cellStyle name="Примечание 4 3 3 7 2" xfId="29238"/>
    <cellStyle name="Примечание 4 3 3 8" xfId="28486"/>
    <cellStyle name="Примечание 4 3 30" xfId="40474"/>
    <cellStyle name="Примечание 4 3 4" xfId="2963"/>
    <cellStyle name="Примечание 4 3 4 2" xfId="9730"/>
    <cellStyle name="Примечание 4 3 4 2 2" xfId="16376"/>
    <cellStyle name="Примечание 4 3 4 2 2 2" xfId="35296"/>
    <cellStyle name="Примечание 4 3 4 2 3" xfId="32234"/>
    <cellStyle name="Примечание 4 3 4 3" xfId="11680"/>
    <cellStyle name="Примечание 4 3 4 3 2" xfId="18007"/>
    <cellStyle name="Примечание 4 3 4 3 2 2" xfId="35916"/>
    <cellStyle name="Примечание 4 3 4 3 3" xfId="33163"/>
    <cellStyle name="Примечание 4 3 4 4" xfId="7550"/>
    <cellStyle name="Примечание 4 3 4 4 2" xfId="21681"/>
    <cellStyle name="Примечание 4 3 4 4 2 2" xfId="36580"/>
    <cellStyle name="Примечание 4 3 4 4 3" xfId="31146"/>
    <cellStyle name="Примечание 4 3 4 5" xfId="14717"/>
    <cellStyle name="Примечание 4 3 4 5 2" xfId="34694"/>
    <cellStyle name="Примечание 4 3 4 6" xfId="28675"/>
    <cellStyle name="Примечание 4 3 5" xfId="28214"/>
    <cellStyle name="Примечание 4 3 6" xfId="37472"/>
    <cellStyle name="Примечание 4 3 7" xfId="37601"/>
    <cellStyle name="Примечание 4 3 8" xfId="37747"/>
    <cellStyle name="Примечание 4 3 9" xfId="37886"/>
    <cellStyle name="Примечание 4 30" xfId="40185"/>
    <cellStyle name="Примечание 4 31" xfId="40138"/>
    <cellStyle name="Примечание 4 32" xfId="40091"/>
    <cellStyle name="Примечание 4 33" xfId="40427"/>
    <cellStyle name="Примечание 4 4" xfId="1315"/>
    <cellStyle name="Примечание 4 4 10" xfId="37330"/>
    <cellStyle name="Примечание 4 4 11" xfId="37710"/>
    <cellStyle name="Примечание 4 4 12" xfId="37664"/>
    <cellStyle name="Примечание 4 4 13" xfId="38080"/>
    <cellStyle name="Примечание 4 4 14" xfId="38222"/>
    <cellStyle name="Примечание 4 4 15" xfId="38363"/>
    <cellStyle name="Примечание 4 4 16" xfId="38506"/>
    <cellStyle name="Примечание 4 4 17" xfId="38648"/>
    <cellStyle name="Примечание 4 4 18" xfId="38792"/>
    <cellStyle name="Примечание 4 4 19" xfId="38936"/>
    <cellStyle name="Примечание 4 4 2" xfId="1783"/>
    <cellStyle name="Примечание 4 4 2 2" xfId="2044"/>
    <cellStyle name="Примечание 4 4 2 2 2" xfId="3410"/>
    <cellStyle name="Примечание 4 4 2 2 2 2" xfId="10165"/>
    <cellStyle name="Примечание 4 4 2 2 2 2 2" xfId="16699"/>
    <cellStyle name="Примечание 4 4 2 2 2 2 2 2" xfId="35372"/>
    <cellStyle name="Примечание 4 4 2 2 2 2 3" xfId="32420"/>
    <cellStyle name="Примечание 4 4 2 2 2 3" xfId="12095"/>
    <cellStyle name="Примечание 4 4 2 2 2 3 2" xfId="18420"/>
    <cellStyle name="Примечание 4 4 2 2 2 3 2 2" xfId="36084"/>
    <cellStyle name="Примечание 4 4 2 2 2 3 3" xfId="33331"/>
    <cellStyle name="Примечание 4 4 2 2 2 4" xfId="7986"/>
    <cellStyle name="Примечание 4 4 2 2 2 4 2" xfId="21990"/>
    <cellStyle name="Примечание 4 4 2 2 2 4 2 2" xfId="36648"/>
    <cellStyle name="Примечание 4 4 2 2 2 4 3" xfId="31328"/>
    <cellStyle name="Примечание 4 4 2 2 2 5" xfId="15144"/>
    <cellStyle name="Примечание 4 4 2 2 2 5 2" xfId="34876"/>
    <cellStyle name="Примечание 4 4 2 2 2 6" xfId="28843"/>
    <cellStyle name="Примечание 4 4 2 2 3" xfId="3883"/>
    <cellStyle name="Примечание 4 4 2 2 3 2" xfId="10638"/>
    <cellStyle name="Примечание 4 4 2 2 3 2 2" xfId="17022"/>
    <cellStyle name="Примечание 4 4 2 2 3 2 2 2" xfId="35425"/>
    <cellStyle name="Примечание 4 4 2 2 3 2 3" xfId="32621"/>
    <cellStyle name="Примечание 4 4 2 2 3 3" xfId="12568"/>
    <cellStyle name="Примечание 4 4 2 2 3 3 2" xfId="18891"/>
    <cellStyle name="Примечание 4 4 2 2 3 3 2 2" xfId="36285"/>
    <cellStyle name="Примечание 4 4 2 2 3 3 3" xfId="33532"/>
    <cellStyle name="Примечание 4 4 2 2 3 4" xfId="15615"/>
    <cellStyle name="Примечание 4 4 2 2 3 4 2" xfId="35077"/>
    <cellStyle name="Примечание 4 4 2 2 3 5" xfId="29044"/>
    <cellStyle name="Примечание 4 4 2 2 4" xfId="6641"/>
    <cellStyle name="Примечание 4 4 2 2 4 2" xfId="13819"/>
    <cellStyle name="Примечание 4 4 2 2 4 2 2" xfId="34245"/>
    <cellStyle name="Примечание 4 4 2 2 4 3" xfId="30694"/>
    <cellStyle name="Примечание 4 4 2 2 5" xfId="8824"/>
    <cellStyle name="Примечание 4 4 2 2 5 2" xfId="15797"/>
    <cellStyle name="Примечание 4 4 2 2 5 2 2" xfId="35166"/>
    <cellStyle name="Примечание 4 4 2 2 5 3" xfId="31783"/>
    <cellStyle name="Примечание 4 4 2 2 6" xfId="10938"/>
    <cellStyle name="Примечание 4 4 2 2 6 2" xfId="17270"/>
    <cellStyle name="Примечание 4 4 2 2 6 2 2" xfId="35624"/>
    <cellStyle name="Примечание 4 4 2 2 6 3" xfId="32871"/>
    <cellStyle name="Примечание 4 4 2 2 7" xfId="12729"/>
    <cellStyle name="Примечание 4 4 2 2 7 2" xfId="33600"/>
    <cellStyle name="Примечание 4 4 2 2 8" xfId="28405"/>
    <cellStyle name="Примечание 4 4 2 3" xfId="2536"/>
    <cellStyle name="Примечание 4 4 2 3 2" xfId="7133"/>
    <cellStyle name="Примечание 4 4 2 3 2 2" xfId="14307"/>
    <cellStyle name="Примечание 4 4 2 3 2 2 2" xfId="34579"/>
    <cellStyle name="Примечание 4 4 2 3 2 3" xfId="31028"/>
    <cellStyle name="Примечание 4 4 2 3 3" xfId="9315"/>
    <cellStyle name="Примечание 4 4 2 3 3 2" xfId="16019"/>
    <cellStyle name="Примечание 4 4 2 3 3 2 2" xfId="35235"/>
    <cellStyle name="Примечание 4 4 2 3 3 3" xfId="32117"/>
    <cellStyle name="Примечание 4 4 2 3 4" xfId="11275"/>
    <cellStyle name="Примечание 4 4 2 3 4 2" xfId="17604"/>
    <cellStyle name="Примечание 4 4 2 3 4 2 2" xfId="35807"/>
    <cellStyle name="Примечание 4 4 2 3 4 3" xfId="33054"/>
    <cellStyle name="Примечание 4 4 2 3 5" xfId="5532"/>
    <cellStyle name="Примечание 4 4 2 3 5 2" xfId="20915"/>
    <cellStyle name="Примечание 4 4 2 3 5 2 2" xfId="36528"/>
    <cellStyle name="Примечание 4 4 2 3 5 3" xfId="29959"/>
    <cellStyle name="Примечание 4 4 2 3 6" xfId="12951"/>
    <cellStyle name="Примечание 4 4 2 3 6 2" xfId="33669"/>
    <cellStyle name="Примечание 4 4 2 3 7" xfId="28566"/>
    <cellStyle name="Примечание 4 4 2 4" xfId="3147"/>
    <cellStyle name="Примечание 4 4 2 4 2" xfId="7734"/>
    <cellStyle name="Примечание 4 4 2 4 2 2" xfId="14898"/>
    <cellStyle name="Примечание 4 4 2 4 2 2 2" xfId="34765"/>
    <cellStyle name="Примечание 4 4 2 4 2 3" xfId="31217"/>
    <cellStyle name="Примечание 4 4 2 4 3" xfId="9913"/>
    <cellStyle name="Примечание 4 4 2 4 3 2" xfId="16523"/>
    <cellStyle name="Примечание 4 4 2 4 3 2 2" xfId="35333"/>
    <cellStyle name="Примечание 4 4 2 4 3 3" xfId="32305"/>
    <cellStyle name="Примечание 4 4 2 4 4" xfId="11850"/>
    <cellStyle name="Примечание 4 4 2 4 4 2" xfId="18175"/>
    <cellStyle name="Примечание 4 4 2 4 4 2 2" xfId="35974"/>
    <cellStyle name="Примечание 4 4 2 4 4 3" xfId="33221"/>
    <cellStyle name="Примечание 4 4 2 4 5" xfId="4962"/>
    <cellStyle name="Примечание 4 4 2 4 5 2" xfId="20703"/>
    <cellStyle name="Примечание 4 4 2 4 5 2 2" xfId="36484"/>
    <cellStyle name="Примечание 4 4 2 4 5 3" xfId="29592"/>
    <cellStyle name="Примечание 4 4 2 4 6" xfId="28733"/>
    <cellStyle name="Примечание 4 4 2 5" xfId="4099"/>
    <cellStyle name="Примечание 4 4 2 5 2" xfId="29154"/>
    <cellStyle name="Примечание 4 4 2 6" xfId="28364"/>
    <cellStyle name="Примечание 4 4 20" xfId="39078"/>
    <cellStyle name="Примечание 4 4 21" xfId="39218"/>
    <cellStyle name="Примечание 4 4 22" xfId="38934"/>
    <cellStyle name="Примечание 4 4 23" xfId="39605"/>
    <cellStyle name="Примечание 4 4 24" xfId="39728"/>
    <cellStyle name="Примечание 4 4 25" xfId="39846"/>
    <cellStyle name="Примечание 4 4 26" xfId="39947"/>
    <cellStyle name="Примечание 4 4 27" xfId="39868"/>
    <cellStyle name="Примечание 4 4 28" xfId="40060"/>
    <cellStyle name="Примечание 4 4 29" xfId="39325"/>
    <cellStyle name="Примечание 4 4 3" xfId="2285"/>
    <cellStyle name="Примечание 4 4 3 2" xfId="5338"/>
    <cellStyle name="Примечание 4 4 3 2 2" xfId="12883"/>
    <cellStyle name="Примечание 4 4 3 2 2 2" xfId="33645"/>
    <cellStyle name="Примечание 4 4 3 2 3" xfId="29829"/>
    <cellStyle name="Примечание 4 4 3 3" xfId="6882"/>
    <cellStyle name="Примечание 4 4 3 3 2" xfId="14056"/>
    <cellStyle name="Примечание 4 4 3 3 2 2" xfId="34372"/>
    <cellStyle name="Примечание 4 4 3 3 3" xfId="30821"/>
    <cellStyle name="Примечание 4 4 3 4" xfId="9065"/>
    <cellStyle name="Примечание 4 4 3 4 2" xfId="15952"/>
    <cellStyle name="Примечание 4 4 3 4 2 2" xfId="35211"/>
    <cellStyle name="Примечание 4 4 3 4 3" xfId="31910"/>
    <cellStyle name="Примечание 4 4 3 5" xfId="11126"/>
    <cellStyle name="Примечание 4 4 3 5 2" xfId="17455"/>
    <cellStyle name="Примечание 4 4 3 5 2 2" xfId="35701"/>
    <cellStyle name="Примечание 4 4 3 5 3" xfId="32948"/>
    <cellStyle name="Примечание 4 4 3 6" xfId="4475"/>
    <cellStyle name="Примечание 4 4 3 6 2" xfId="20519"/>
    <cellStyle name="Примечание 4 4 3 6 2 2" xfId="36395"/>
    <cellStyle name="Примечание 4 4 3 6 3" xfId="29280"/>
    <cellStyle name="Примечание 4 4 3 7" xfId="4632"/>
    <cellStyle name="Примечание 4 4 3 7 2" xfId="29358"/>
    <cellStyle name="Примечание 4 4 3 8" xfId="28461"/>
    <cellStyle name="Примечание 4 4 30" xfId="40274"/>
    <cellStyle name="Примечание 4 4 4" xfId="2968"/>
    <cellStyle name="Примечание 4 4 4 2" xfId="9735"/>
    <cellStyle name="Примечание 4 4 4 2 2" xfId="16380"/>
    <cellStyle name="Примечание 4 4 4 2 2 2" xfId="35300"/>
    <cellStyle name="Примечание 4 4 4 2 3" xfId="32239"/>
    <cellStyle name="Примечание 4 4 4 3" xfId="11684"/>
    <cellStyle name="Примечание 4 4 4 3 2" xfId="18011"/>
    <cellStyle name="Примечание 4 4 4 3 2 2" xfId="35920"/>
    <cellStyle name="Примечание 4 4 4 3 3" xfId="33167"/>
    <cellStyle name="Примечание 4 4 4 4" xfId="7555"/>
    <cellStyle name="Примечание 4 4 4 4 2" xfId="21685"/>
    <cellStyle name="Примечание 4 4 4 4 2 2" xfId="36584"/>
    <cellStyle name="Примечание 4 4 4 4 3" xfId="31151"/>
    <cellStyle name="Примечание 4 4 4 5" xfId="14722"/>
    <cellStyle name="Примечание 4 4 4 5 2" xfId="34699"/>
    <cellStyle name="Примечание 4 4 4 6" xfId="28679"/>
    <cellStyle name="Примечание 4 4 5" xfId="28218"/>
    <cellStyle name="Примечание 4 4 6" xfId="37369"/>
    <cellStyle name="Примечание 4 4 7" xfId="37511"/>
    <cellStyle name="Примечание 4 4 8" xfId="37635"/>
    <cellStyle name="Примечание 4 4 9" xfId="37777"/>
    <cellStyle name="Примечание 4 5" xfId="1647"/>
    <cellStyle name="Примечание 4 5 2" xfId="1501"/>
    <cellStyle name="Примечание 4 5 2 2" xfId="3329"/>
    <cellStyle name="Примечание 4 5 2 2 2" xfId="10084"/>
    <cellStyle name="Примечание 4 5 2 2 2 2" xfId="16635"/>
    <cellStyle name="Примечание 4 5 2 2 2 2 2" xfId="35357"/>
    <cellStyle name="Примечание 4 5 2 2 2 3" xfId="32388"/>
    <cellStyle name="Примечание 4 5 2 2 3" xfId="12014"/>
    <cellStyle name="Примечание 4 5 2 2 3 2" xfId="18339"/>
    <cellStyle name="Примечание 4 5 2 2 3 2 2" xfId="36052"/>
    <cellStyle name="Примечание 4 5 2 2 3 3" xfId="33299"/>
    <cellStyle name="Примечание 4 5 2 2 4" xfId="7905"/>
    <cellStyle name="Примечание 4 5 2 2 4 2" xfId="21909"/>
    <cellStyle name="Примечание 4 5 2 2 4 2 2" xfId="36616"/>
    <cellStyle name="Примечание 4 5 2 2 4 3" xfId="31296"/>
    <cellStyle name="Примечание 4 5 2 2 5" xfId="15063"/>
    <cellStyle name="Примечание 4 5 2 2 5 2" xfId="34844"/>
    <cellStyle name="Примечание 4 5 2 2 6" xfId="28811"/>
    <cellStyle name="Примечание 4 5 2 3" xfId="3802"/>
    <cellStyle name="Примечание 4 5 2 3 2" xfId="10557"/>
    <cellStyle name="Примечание 4 5 2 3 2 2" xfId="16958"/>
    <cellStyle name="Примечание 4 5 2 3 2 2 2" xfId="35410"/>
    <cellStyle name="Примечание 4 5 2 3 2 3" xfId="32589"/>
    <cellStyle name="Примечание 4 5 2 3 3" xfId="12487"/>
    <cellStyle name="Примечание 4 5 2 3 3 2" xfId="18810"/>
    <cellStyle name="Примечание 4 5 2 3 3 2 2" xfId="36253"/>
    <cellStyle name="Примечание 4 5 2 3 3 3" xfId="33500"/>
    <cellStyle name="Примечание 4 5 2 3 4" xfId="15534"/>
    <cellStyle name="Примечание 4 5 2 3 4 2" xfId="35045"/>
    <cellStyle name="Примечание 4 5 2 3 5" xfId="29012"/>
    <cellStyle name="Примечание 4 5 2 4" xfId="6275"/>
    <cellStyle name="Примечание 4 5 2 4 2" xfId="13510"/>
    <cellStyle name="Примечание 4 5 2 4 2 2" xfId="33989"/>
    <cellStyle name="Примечание 4 5 2 4 3" xfId="30420"/>
    <cellStyle name="Примечание 4 5 2 5" xfId="8548"/>
    <cellStyle name="Примечание 4 5 2 5 2" xfId="15740"/>
    <cellStyle name="Примечание 4 5 2 5 2 2" xfId="35141"/>
    <cellStyle name="Примечание 4 5 2 5 3" xfId="31540"/>
    <cellStyle name="Примечание 4 5 2 6" xfId="6084"/>
    <cellStyle name="Примечание 4 5 2 6 2" xfId="13339"/>
    <cellStyle name="Примечание 4 5 2 6 2 2" xfId="33878"/>
    <cellStyle name="Примечание 4 5 2 6 3" xfId="30296"/>
    <cellStyle name="Примечание 4 5 2 7" xfId="12699"/>
    <cellStyle name="Примечание 4 5 2 7 2" xfId="33595"/>
    <cellStyle name="Примечание 4 5 2 8" xfId="28232"/>
    <cellStyle name="Примечание 4 5 3" xfId="2091"/>
    <cellStyle name="Примечание 4 5 3 2" xfId="6688"/>
    <cellStyle name="Примечание 4 5 3 2 2" xfId="13865"/>
    <cellStyle name="Примечание 4 5 3 2 2 2" xfId="34275"/>
    <cellStyle name="Примечание 4 5 3 2 3" xfId="30724"/>
    <cellStyle name="Примечание 4 5 3 3" xfId="8871"/>
    <cellStyle name="Примечание 4 5 3 3 2" xfId="15821"/>
    <cellStyle name="Примечание 4 5 3 3 2 2" xfId="35174"/>
    <cellStyle name="Примечание 4 5 3 3 3" xfId="31813"/>
    <cellStyle name="Примечание 4 5 3 4" xfId="10985"/>
    <cellStyle name="Примечание 4 5 3 4 2" xfId="17316"/>
    <cellStyle name="Примечание 4 5 3 4 2 2" xfId="35654"/>
    <cellStyle name="Примечание 4 5 3 4 3" xfId="32901"/>
    <cellStyle name="Примечание 4 5 3 5" xfId="5176"/>
    <cellStyle name="Примечание 4 5 3 5 2" xfId="20711"/>
    <cellStyle name="Примечание 4 5 3 5 2 2" xfId="36491"/>
    <cellStyle name="Примечание 4 5 3 5 3" xfId="29772"/>
    <cellStyle name="Примечание 4 5 3 6" xfId="12753"/>
    <cellStyle name="Примечание 4 5 3 6 2" xfId="33608"/>
    <cellStyle name="Примечание 4 5 3 7" xfId="28415"/>
    <cellStyle name="Примечание 4 5 4" xfId="3064"/>
    <cellStyle name="Примечание 4 5 4 2" xfId="7651"/>
    <cellStyle name="Примечание 4 5 4 2 2" xfId="14816"/>
    <cellStyle name="Примечание 4 5 4 2 2 2" xfId="34733"/>
    <cellStyle name="Примечание 4 5 4 2 3" xfId="31185"/>
    <cellStyle name="Примечание 4 5 4 3" xfId="9830"/>
    <cellStyle name="Примечание 4 5 4 3 2" xfId="16457"/>
    <cellStyle name="Примечание 4 5 4 3 2 2" xfId="35317"/>
    <cellStyle name="Примечание 4 5 4 3 3" xfId="32273"/>
    <cellStyle name="Примечание 4 5 4 4" xfId="11767"/>
    <cellStyle name="Примечание 4 5 4 4 2" xfId="18093"/>
    <cellStyle name="Примечание 4 5 4 4 2 2" xfId="35942"/>
    <cellStyle name="Примечание 4 5 4 4 3" xfId="33189"/>
    <cellStyle name="Примечание 4 5 4 5" xfId="4917"/>
    <cellStyle name="Примечание 4 5 4 5 2" xfId="20689"/>
    <cellStyle name="Примечание 4 5 4 5 2 2" xfId="36470"/>
    <cellStyle name="Примечание 4 5 4 5 3" xfId="29553"/>
    <cellStyle name="Примечание 4 5 4 6" xfId="28701"/>
    <cellStyle name="Примечание 4 5 5" xfId="4076"/>
    <cellStyle name="Примечание 4 5 5 2" xfId="29141"/>
    <cellStyle name="Примечание 4 5 6" xfId="28300"/>
    <cellStyle name="Примечание 4 6" xfId="2251"/>
    <cellStyle name="Примечание 4 6 2" xfId="5308"/>
    <cellStyle name="Примечание 4 6 2 2" xfId="12867"/>
    <cellStyle name="Примечание 4 6 2 2 2" xfId="33636"/>
    <cellStyle name="Примечание 4 6 2 3" xfId="29808"/>
    <cellStyle name="Примечание 4 6 3" xfId="6848"/>
    <cellStyle name="Примечание 4 6 3 2" xfId="14022"/>
    <cellStyle name="Примечание 4 6 3 2 2" xfId="34345"/>
    <cellStyle name="Примечание 4 6 3 3" xfId="30794"/>
    <cellStyle name="Примечание 4 6 4" xfId="9031"/>
    <cellStyle name="Примечание 4 6 4 2" xfId="15936"/>
    <cellStyle name="Примечание 4 6 4 2 2" xfId="35202"/>
    <cellStyle name="Примечание 4 6 4 3" xfId="31883"/>
    <cellStyle name="Примечание 4 6 5" xfId="11101"/>
    <cellStyle name="Примечание 4 6 5 2" xfId="17430"/>
    <cellStyle name="Примечание 4 6 5 2 2" xfId="35683"/>
    <cellStyle name="Примечание 4 6 5 3" xfId="32930"/>
    <cellStyle name="Примечание 4 6 6" xfId="4411"/>
    <cellStyle name="Примечание 4 6 6 2" xfId="20455"/>
    <cellStyle name="Примечание 4 6 6 2 2" xfId="36373"/>
    <cellStyle name="Примечание 4 6 6 3" xfId="29258"/>
    <cellStyle name="Примечание 4 6 7" xfId="4687"/>
    <cellStyle name="Примечание 4 6 7 2" xfId="29383"/>
    <cellStyle name="Примечание 4 6 8" xfId="28443"/>
    <cellStyle name="Примечание 4 7" xfId="2694"/>
    <cellStyle name="Примечание 4 7 2" xfId="9473"/>
    <cellStyle name="Примечание 4 7 2 2" xfId="16124"/>
    <cellStyle name="Примечание 4 7 2 2 2" xfId="35257"/>
    <cellStyle name="Примечание 4 7 2 3" xfId="32191"/>
    <cellStyle name="Примечание 4 7 3" xfId="11433"/>
    <cellStyle name="Примечание 4 7 3 2" xfId="17761"/>
    <cellStyle name="Примечание 4 7 3 2 2" xfId="35881"/>
    <cellStyle name="Примечание 4 7 3 3" xfId="33128"/>
    <cellStyle name="Примечание 4 7 4" xfId="7292"/>
    <cellStyle name="Примечание 4 7 4 2" xfId="21451"/>
    <cellStyle name="Примечание 4 7 4 2 2" xfId="36552"/>
    <cellStyle name="Примечание 4 7 4 3" xfId="31103"/>
    <cellStyle name="Примечание 4 7 5" xfId="14465"/>
    <cellStyle name="Примечание 4 7 5 2" xfId="34654"/>
    <cellStyle name="Примечание 4 7 6" xfId="28640"/>
    <cellStyle name="Примечание 4 8" xfId="28115"/>
    <cellStyle name="Примечание 4 9" xfId="37253"/>
    <cellStyle name="Примечание 5" xfId="480"/>
    <cellStyle name="Примечание 5 10" xfId="37021"/>
    <cellStyle name="Примечание 5 11" xfId="37392"/>
    <cellStyle name="Примечание 5 12" xfId="37620"/>
    <cellStyle name="Примечание 5 13" xfId="37787"/>
    <cellStyle name="Примечание 5 14" xfId="37859"/>
    <cellStyle name="Примечание 5 15" xfId="37901"/>
    <cellStyle name="Примечание 5 16" xfId="37751"/>
    <cellStyle name="Примечание 5 17" xfId="38064"/>
    <cellStyle name="Примечание 5 18" xfId="38206"/>
    <cellStyle name="Примечание 5 19" xfId="38347"/>
    <cellStyle name="Примечание 5 2" xfId="1208"/>
    <cellStyle name="Примечание 5 2 10" xfId="38138"/>
    <cellStyle name="Примечание 5 2 11" xfId="38279"/>
    <cellStyle name="Примечание 5 2 12" xfId="38421"/>
    <cellStyle name="Примечание 5 2 13" xfId="38564"/>
    <cellStyle name="Примечание 5 2 14" xfId="38707"/>
    <cellStyle name="Примечание 5 2 15" xfId="38850"/>
    <cellStyle name="Примечание 5 2 16" xfId="38994"/>
    <cellStyle name="Примечание 5 2 17" xfId="39135"/>
    <cellStyle name="Примечание 5 2 18" xfId="39272"/>
    <cellStyle name="Примечание 5 2 19" xfId="39408"/>
    <cellStyle name="Примечание 5 2 2" xfId="1767"/>
    <cellStyle name="Примечание 5 2 2 2" xfId="1358"/>
    <cellStyle name="Примечание 5 2 2 2 2" xfId="3399"/>
    <cellStyle name="Примечание 5 2 2 2 2 2" xfId="10154"/>
    <cellStyle name="Примечание 5 2 2 2 2 2 2" xfId="16692"/>
    <cellStyle name="Примечание 5 2 2 2 2 2 2 2" xfId="35365"/>
    <cellStyle name="Примечание 5 2 2 2 2 2 3" xfId="32409"/>
    <cellStyle name="Примечание 5 2 2 2 2 3" xfId="12084"/>
    <cellStyle name="Примечание 5 2 2 2 2 3 2" xfId="18409"/>
    <cellStyle name="Примечание 5 2 2 2 2 3 2 2" xfId="36073"/>
    <cellStyle name="Примечание 5 2 2 2 2 3 3" xfId="33320"/>
    <cellStyle name="Примечание 5 2 2 2 2 4" xfId="7975"/>
    <cellStyle name="Примечание 5 2 2 2 2 4 2" xfId="21979"/>
    <cellStyle name="Примечание 5 2 2 2 2 4 2 2" xfId="36637"/>
    <cellStyle name="Примечание 5 2 2 2 2 4 3" xfId="31317"/>
    <cellStyle name="Примечание 5 2 2 2 2 5" xfId="15133"/>
    <cellStyle name="Примечание 5 2 2 2 2 5 2" xfId="34865"/>
    <cellStyle name="Примечание 5 2 2 2 2 6" xfId="28832"/>
    <cellStyle name="Примечание 5 2 2 2 3" xfId="3872"/>
    <cellStyle name="Примечание 5 2 2 2 3 2" xfId="10627"/>
    <cellStyle name="Примечание 5 2 2 2 3 2 2" xfId="17015"/>
    <cellStyle name="Примечание 5 2 2 2 3 2 2 2" xfId="35418"/>
    <cellStyle name="Примечание 5 2 2 2 3 2 3" xfId="32610"/>
    <cellStyle name="Примечание 5 2 2 2 3 3" xfId="12557"/>
    <cellStyle name="Примечание 5 2 2 2 3 3 2" xfId="18880"/>
    <cellStyle name="Примечание 5 2 2 2 3 3 2 2" xfId="36274"/>
    <cellStyle name="Примечание 5 2 2 2 3 3 3" xfId="33521"/>
    <cellStyle name="Примечание 5 2 2 2 3 4" xfId="15604"/>
    <cellStyle name="Примечание 5 2 2 2 3 4 2" xfId="35066"/>
    <cellStyle name="Примечание 5 2 2 2 3 5" xfId="29033"/>
    <cellStyle name="Примечание 5 2 2 2 4" xfId="6152"/>
    <cellStyle name="Примечание 5 2 2 2 4 2" xfId="13392"/>
    <cellStyle name="Примечание 5 2 2 2 4 2 2" xfId="33916"/>
    <cellStyle name="Примечание 5 2 2 2 4 3" xfId="30346"/>
    <cellStyle name="Примечание 5 2 2 2 5" xfId="5805"/>
    <cellStyle name="Примечание 5 2 2 2 5 2" xfId="13096"/>
    <cellStyle name="Примечание 5 2 2 2 5 2 2" xfId="33749"/>
    <cellStyle name="Примечание 5 2 2 2 5 3" xfId="30137"/>
    <cellStyle name="Примечание 5 2 2 2 6" xfId="9973"/>
    <cellStyle name="Примечание 5 2 2 2 6 2" xfId="16557"/>
    <cellStyle name="Примечание 5 2 2 2 6 2 2" xfId="35339"/>
    <cellStyle name="Примечание 5 2 2 2 6 3" xfId="32337"/>
    <cellStyle name="Примечание 5 2 2 2 7" xfId="4256"/>
    <cellStyle name="Примечание 5 2 2 2 7 2" xfId="29220"/>
    <cellStyle name="Примечание 5 2 2 2 8" xfId="28224"/>
    <cellStyle name="Примечание 5 2 2 3" xfId="2525"/>
    <cellStyle name="Примечание 5 2 2 3 2" xfId="7122"/>
    <cellStyle name="Примечание 5 2 2 3 2 2" xfId="14296"/>
    <cellStyle name="Примечание 5 2 2 3 2 2 2" xfId="34568"/>
    <cellStyle name="Примечание 5 2 2 3 2 3" xfId="31017"/>
    <cellStyle name="Примечание 5 2 2 3 3" xfId="9304"/>
    <cellStyle name="Примечание 5 2 2 3 3 2" xfId="16012"/>
    <cellStyle name="Примечание 5 2 2 3 3 2 2" xfId="35228"/>
    <cellStyle name="Примечание 5 2 2 3 3 3" xfId="32106"/>
    <cellStyle name="Примечание 5 2 2 3 4" xfId="11264"/>
    <cellStyle name="Примечание 5 2 2 3 4 2" xfId="17593"/>
    <cellStyle name="Примечание 5 2 2 3 4 2 2" xfId="35796"/>
    <cellStyle name="Примечание 5 2 2 3 4 3" xfId="33043"/>
    <cellStyle name="Примечание 5 2 2 3 5" xfId="5521"/>
    <cellStyle name="Примечание 5 2 2 3 5 2" xfId="20908"/>
    <cellStyle name="Примечание 5 2 2 3 5 2 2" xfId="36521"/>
    <cellStyle name="Примечание 5 2 2 3 5 3" xfId="29948"/>
    <cellStyle name="Примечание 5 2 2 3 6" xfId="12944"/>
    <cellStyle name="Примечание 5 2 2 3 6 2" xfId="33662"/>
    <cellStyle name="Примечание 5 2 2 3 7" xfId="28555"/>
    <cellStyle name="Примечание 5 2 2 4" xfId="3136"/>
    <cellStyle name="Примечание 5 2 2 4 2" xfId="7723"/>
    <cellStyle name="Примечание 5 2 2 4 2 2" xfId="14887"/>
    <cellStyle name="Примечание 5 2 2 4 2 2 2" xfId="34754"/>
    <cellStyle name="Примечание 5 2 2 4 2 3" xfId="31206"/>
    <cellStyle name="Примечание 5 2 2 4 3" xfId="9902"/>
    <cellStyle name="Примечание 5 2 2 4 3 2" xfId="16516"/>
    <cellStyle name="Примечание 5 2 2 4 3 2 2" xfId="35326"/>
    <cellStyle name="Примечание 5 2 2 4 3 3" xfId="32294"/>
    <cellStyle name="Примечание 5 2 2 4 4" xfId="11839"/>
    <cellStyle name="Примечание 5 2 2 4 4 2" xfId="18164"/>
    <cellStyle name="Примечание 5 2 2 4 4 2 2" xfId="35963"/>
    <cellStyle name="Примечание 5 2 2 4 4 3" xfId="33210"/>
    <cellStyle name="Примечание 5 2 2 4 5" xfId="4950"/>
    <cellStyle name="Примечание 5 2 2 4 5 2" xfId="20696"/>
    <cellStyle name="Примечание 5 2 2 4 5 2 2" xfId="36477"/>
    <cellStyle name="Примечание 5 2 2 4 5 3" xfId="29580"/>
    <cellStyle name="Примечание 5 2 2 4 6" xfId="28722"/>
    <cellStyle name="Примечание 5 2 2 5" xfId="4004"/>
    <cellStyle name="Примечание 5 2 2 5 2" xfId="29124"/>
    <cellStyle name="Примечание 5 2 2 6" xfId="28357"/>
    <cellStyle name="Примечание 5 2 20" xfId="39546"/>
    <cellStyle name="Примечание 5 2 21" xfId="39671"/>
    <cellStyle name="Примечание 5 2 22" xfId="39793"/>
    <cellStyle name="Примечание 5 2 23" xfId="39912"/>
    <cellStyle name="Примечание 5 2 24" xfId="40025"/>
    <cellStyle name="Примечание 5 2 25" xfId="40132"/>
    <cellStyle name="Примечание 5 2 26" xfId="40220"/>
    <cellStyle name="Примечание 5 2 27" xfId="40315"/>
    <cellStyle name="Примечание 5 2 28" xfId="40396"/>
    <cellStyle name="Примечание 5 2 29" xfId="40455"/>
    <cellStyle name="Примечание 5 2 3" xfId="2115"/>
    <cellStyle name="Примечание 5 2 3 2" xfId="5198"/>
    <cellStyle name="Примечание 5 2 3 2 2" xfId="12773"/>
    <cellStyle name="Примечание 5 2 3 2 2 2" xfId="33615"/>
    <cellStyle name="Примечание 5 2 3 2 3" xfId="29779"/>
    <cellStyle name="Примечание 5 2 3 3" xfId="6712"/>
    <cellStyle name="Примечание 5 2 3 3 2" xfId="13888"/>
    <cellStyle name="Примечание 5 2 3 3 2 2" xfId="34285"/>
    <cellStyle name="Примечание 5 2 3 3 3" xfId="30734"/>
    <cellStyle name="Примечание 5 2 3 4" xfId="8895"/>
    <cellStyle name="Примечание 5 2 3 4 2" xfId="15841"/>
    <cellStyle name="Примечание 5 2 3 4 2 2" xfId="35181"/>
    <cellStyle name="Примечание 5 2 3 4 3" xfId="31823"/>
    <cellStyle name="Примечание 5 2 3 5" xfId="11004"/>
    <cellStyle name="Примечание 5 2 3 5 2" xfId="17334"/>
    <cellStyle name="Примечание 5 2 3 5 2 2" xfId="35660"/>
    <cellStyle name="Примечание 5 2 3 5 3" xfId="32907"/>
    <cellStyle name="Примечание 5 2 3 6" xfId="4464"/>
    <cellStyle name="Примечание 5 2 3 6 2" xfId="20508"/>
    <cellStyle name="Примечание 5 2 3 6 2 2" xfId="36384"/>
    <cellStyle name="Примечание 5 2 3 6 3" xfId="29269"/>
    <cellStyle name="Примечание 5 2 3 7" xfId="5350"/>
    <cellStyle name="Примечание 5 2 3 7 2" xfId="29832"/>
    <cellStyle name="Примечание 5 2 3 8" xfId="28421"/>
    <cellStyle name="Примечание 5 2 30" xfId="40496"/>
    <cellStyle name="Примечание 5 2 4" xfId="2941"/>
    <cellStyle name="Примечание 5 2 4 2" xfId="9708"/>
    <cellStyle name="Примечание 5 2 4 2 2" xfId="16355"/>
    <cellStyle name="Примечание 5 2 4 2 2 2" xfId="35291"/>
    <cellStyle name="Примечание 5 2 4 2 3" xfId="32228"/>
    <cellStyle name="Примечание 5 2 4 3" xfId="11659"/>
    <cellStyle name="Примечание 5 2 4 3 2" xfId="17986"/>
    <cellStyle name="Примечание 5 2 4 3 2 2" xfId="35911"/>
    <cellStyle name="Примечание 5 2 4 3 3" xfId="33158"/>
    <cellStyle name="Примечание 5 2 4 4" xfId="7528"/>
    <cellStyle name="Примечание 5 2 4 4 2" xfId="21661"/>
    <cellStyle name="Примечание 5 2 4 4 2 2" xfId="36575"/>
    <cellStyle name="Примечание 5 2 4 4 3" xfId="31140"/>
    <cellStyle name="Примечание 5 2 4 5" xfId="14695"/>
    <cellStyle name="Примечание 5 2 4 5 2" xfId="34688"/>
    <cellStyle name="Примечание 5 2 4 6" xfId="28670"/>
    <cellStyle name="Примечание 5 2 5" xfId="28210"/>
    <cellStyle name="Примечание 5 2 6" xfId="37576"/>
    <cellStyle name="Примечание 5 2 7" xfId="37704"/>
    <cellStyle name="Примечание 5 2 8" xfId="37844"/>
    <cellStyle name="Примечание 5 2 9" xfId="37992"/>
    <cellStyle name="Примечание 5 20" xfId="38490"/>
    <cellStyle name="Примечание 5 21" xfId="38632"/>
    <cellStyle name="Примечание 5 22" xfId="38776"/>
    <cellStyle name="Примечание 5 23" xfId="38920"/>
    <cellStyle name="Примечание 5 24" xfId="39063"/>
    <cellStyle name="Примечание 5 25" xfId="39354"/>
    <cellStyle name="Примечание 5 26" xfId="39310"/>
    <cellStyle name="Примечание 5 27" xfId="38802"/>
    <cellStyle name="Примечание 5 28" xfId="39328"/>
    <cellStyle name="Примечание 5 29" xfId="40093"/>
    <cellStyle name="Примечание 5 3" xfId="1283"/>
    <cellStyle name="Примечание 5 3 10" xfId="38031"/>
    <cellStyle name="Примечание 5 3 11" xfId="38174"/>
    <cellStyle name="Примечание 5 3 12" xfId="38315"/>
    <cellStyle name="Примечание 5 3 13" xfId="38457"/>
    <cellStyle name="Примечание 5 3 14" xfId="38600"/>
    <cellStyle name="Примечание 5 3 15" xfId="38743"/>
    <cellStyle name="Примечание 5 3 16" xfId="38886"/>
    <cellStyle name="Примечание 5 3 17" xfId="39030"/>
    <cellStyle name="Примечание 5 3 18" xfId="39171"/>
    <cellStyle name="Примечание 5 3 19" xfId="39305"/>
    <cellStyle name="Примечание 5 3 2" xfId="1777"/>
    <cellStyle name="Примечание 5 3 2 2" xfId="961"/>
    <cellStyle name="Примечание 5 3 2 2 2" xfId="3405"/>
    <cellStyle name="Примечание 5 3 2 2 2 2" xfId="10160"/>
    <cellStyle name="Примечание 5 3 2 2 2 2 2" xfId="16696"/>
    <cellStyle name="Примечание 5 3 2 2 2 2 2 2" xfId="35369"/>
    <cellStyle name="Примечание 5 3 2 2 2 2 3" xfId="32415"/>
    <cellStyle name="Примечание 5 3 2 2 2 3" xfId="12090"/>
    <cellStyle name="Примечание 5 3 2 2 2 3 2" xfId="18415"/>
    <cellStyle name="Примечание 5 3 2 2 2 3 2 2" xfId="36079"/>
    <cellStyle name="Примечание 5 3 2 2 2 3 3" xfId="33326"/>
    <cellStyle name="Примечание 5 3 2 2 2 4" xfId="7981"/>
    <cellStyle name="Примечание 5 3 2 2 2 4 2" xfId="21985"/>
    <cellStyle name="Примечание 5 3 2 2 2 4 2 2" xfId="36643"/>
    <cellStyle name="Примечание 5 3 2 2 2 4 3" xfId="31323"/>
    <cellStyle name="Примечание 5 3 2 2 2 5" xfId="15139"/>
    <cellStyle name="Примечание 5 3 2 2 2 5 2" xfId="34871"/>
    <cellStyle name="Примечание 5 3 2 2 2 6" xfId="28838"/>
    <cellStyle name="Примечание 5 3 2 2 3" xfId="3878"/>
    <cellStyle name="Примечание 5 3 2 2 3 2" xfId="10633"/>
    <cellStyle name="Примечание 5 3 2 2 3 2 2" xfId="17019"/>
    <cellStyle name="Примечание 5 3 2 2 3 2 2 2" xfId="35422"/>
    <cellStyle name="Примечание 5 3 2 2 3 2 3" xfId="32616"/>
    <cellStyle name="Примечание 5 3 2 2 3 3" xfId="12563"/>
    <cellStyle name="Примечание 5 3 2 2 3 3 2" xfId="18886"/>
    <cellStyle name="Примечание 5 3 2 2 3 3 2 2" xfId="36280"/>
    <cellStyle name="Примечание 5 3 2 2 3 3 3" xfId="33527"/>
    <cellStyle name="Примечание 5 3 2 2 3 4" xfId="15610"/>
    <cellStyle name="Примечание 5 3 2 2 3 4 2" xfId="35072"/>
    <cellStyle name="Примечание 5 3 2 2 3 5" xfId="29039"/>
    <cellStyle name="Примечание 5 3 2 2 4" xfId="6002"/>
    <cellStyle name="Примечание 5 3 2 2 4 2" xfId="13263"/>
    <cellStyle name="Примечание 5 3 2 2 4 2 2" xfId="33828"/>
    <cellStyle name="Примечание 5 3 2 2 4 3" xfId="30240"/>
    <cellStyle name="Примечание 5 3 2 2 5" xfId="5719"/>
    <cellStyle name="Примечание 5 3 2 2 5 2" xfId="13055"/>
    <cellStyle name="Примечание 5 3 2 2 5 2 2" xfId="33727"/>
    <cellStyle name="Примечание 5 3 2 2 5 3" xfId="30094"/>
    <cellStyle name="Примечание 5 3 2 2 6" xfId="6493"/>
    <cellStyle name="Примечание 5 3 2 2 6 2" xfId="13673"/>
    <cellStyle name="Примечание 5 3 2 2 6 2 2" xfId="34119"/>
    <cellStyle name="Примечание 5 3 2 2 6 3" xfId="30568"/>
    <cellStyle name="Примечание 5 3 2 2 7" xfId="4152"/>
    <cellStyle name="Примечание 5 3 2 2 7 2" xfId="29185"/>
    <cellStyle name="Примечание 5 3 2 2 8" xfId="28169"/>
    <cellStyle name="Примечание 5 3 2 3" xfId="2531"/>
    <cellStyle name="Примечание 5 3 2 3 2" xfId="7128"/>
    <cellStyle name="Примечание 5 3 2 3 2 2" xfId="14302"/>
    <cellStyle name="Примечание 5 3 2 3 2 2 2" xfId="34574"/>
    <cellStyle name="Примечание 5 3 2 3 2 3" xfId="31023"/>
    <cellStyle name="Примечание 5 3 2 3 3" xfId="9310"/>
    <cellStyle name="Примечание 5 3 2 3 3 2" xfId="16016"/>
    <cellStyle name="Примечание 5 3 2 3 3 2 2" xfId="35232"/>
    <cellStyle name="Примечание 5 3 2 3 3 3" xfId="32112"/>
    <cellStyle name="Примечание 5 3 2 3 4" xfId="11270"/>
    <cellStyle name="Примечание 5 3 2 3 4 2" xfId="17599"/>
    <cellStyle name="Примечание 5 3 2 3 4 2 2" xfId="35802"/>
    <cellStyle name="Примечание 5 3 2 3 4 3" xfId="33049"/>
    <cellStyle name="Примечание 5 3 2 3 5" xfId="5527"/>
    <cellStyle name="Примечание 5 3 2 3 5 2" xfId="20912"/>
    <cellStyle name="Примечание 5 3 2 3 5 2 2" xfId="36525"/>
    <cellStyle name="Примечание 5 3 2 3 5 3" xfId="29954"/>
    <cellStyle name="Примечание 5 3 2 3 6" xfId="12948"/>
    <cellStyle name="Примечание 5 3 2 3 6 2" xfId="33666"/>
    <cellStyle name="Примечание 5 3 2 3 7" xfId="28561"/>
    <cellStyle name="Примечание 5 3 2 4" xfId="3142"/>
    <cellStyle name="Примечание 5 3 2 4 2" xfId="7729"/>
    <cellStyle name="Примечание 5 3 2 4 2 2" xfId="14893"/>
    <cellStyle name="Примечание 5 3 2 4 2 2 2" xfId="34760"/>
    <cellStyle name="Примечание 5 3 2 4 2 3" xfId="31212"/>
    <cellStyle name="Примечание 5 3 2 4 3" xfId="9908"/>
    <cellStyle name="Примечание 5 3 2 4 3 2" xfId="16520"/>
    <cellStyle name="Примечание 5 3 2 4 3 2 2" xfId="35330"/>
    <cellStyle name="Примечание 5 3 2 4 3 3" xfId="32300"/>
    <cellStyle name="Примечание 5 3 2 4 4" xfId="11845"/>
    <cellStyle name="Примечание 5 3 2 4 4 2" xfId="18170"/>
    <cellStyle name="Примечание 5 3 2 4 4 2 2" xfId="35969"/>
    <cellStyle name="Примечание 5 3 2 4 4 3" xfId="33216"/>
    <cellStyle name="Примечание 5 3 2 4 5" xfId="4956"/>
    <cellStyle name="Примечание 5 3 2 4 5 2" xfId="20700"/>
    <cellStyle name="Примечание 5 3 2 4 5 2 2" xfId="36481"/>
    <cellStyle name="Примечание 5 3 2 4 5 3" xfId="29586"/>
    <cellStyle name="Примечание 5 3 2 4 6" xfId="28728"/>
    <cellStyle name="Примечание 5 3 2 5" xfId="4158"/>
    <cellStyle name="Примечание 5 3 2 5 2" xfId="29188"/>
    <cellStyle name="Примечание 5 3 2 6" xfId="28361"/>
    <cellStyle name="Примечание 5 3 20" xfId="39446"/>
    <cellStyle name="Примечание 5 3 21" xfId="39580"/>
    <cellStyle name="Примечание 5 3 22" xfId="39708"/>
    <cellStyle name="Примечание 5 3 23" xfId="39826"/>
    <cellStyle name="Примечание 5 3 24" xfId="39944"/>
    <cellStyle name="Примечание 5 3 25" xfId="40057"/>
    <cellStyle name="Примечание 5 3 26" xfId="40158"/>
    <cellStyle name="Примечание 5 3 27" xfId="40256"/>
    <cellStyle name="Примечание 5 3 28" xfId="40348"/>
    <cellStyle name="Примечание 5 3 29" xfId="40419"/>
    <cellStyle name="Примечание 5 3 3" xfId="2162"/>
    <cellStyle name="Примечание 5 3 3 2" xfId="5239"/>
    <cellStyle name="Примечание 5 3 3 2 2" xfId="12811"/>
    <cellStyle name="Примечание 5 3 3 2 2 2" xfId="33620"/>
    <cellStyle name="Примечание 5 3 3 2 3" xfId="29786"/>
    <cellStyle name="Примечание 5 3 3 3" xfId="6759"/>
    <cellStyle name="Примечание 5 3 3 3 2" xfId="13935"/>
    <cellStyle name="Примечание 5 3 3 3 2 2" xfId="34299"/>
    <cellStyle name="Примечание 5 3 3 3 3" xfId="30748"/>
    <cellStyle name="Примечание 5 3 3 4" xfId="8942"/>
    <cellStyle name="Примечание 5 3 3 4 2" xfId="15879"/>
    <cellStyle name="Примечание 5 3 3 4 2 2" xfId="35186"/>
    <cellStyle name="Примечание 5 3 3 4 3" xfId="31837"/>
    <cellStyle name="Примечание 5 3 3 5" xfId="11043"/>
    <cellStyle name="Примечание 5 3 3 5 2" xfId="17373"/>
    <cellStyle name="Примечание 5 3 3 5 2 2" xfId="35666"/>
    <cellStyle name="Примечание 5 3 3 5 3" xfId="32913"/>
    <cellStyle name="Примечание 5 3 3 6" xfId="4470"/>
    <cellStyle name="Примечание 5 3 3 6 2" xfId="20514"/>
    <cellStyle name="Примечание 5 3 3 6 2 2" xfId="36390"/>
    <cellStyle name="Примечание 5 3 3 6 3" xfId="29275"/>
    <cellStyle name="Примечание 5 3 3 7" xfId="4237"/>
    <cellStyle name="Примечание 5 3 3 7 2" xfId="29215"/>
    <cellStyle name="Примечание 5 3 3 8" xfId="28426"/>
    <cellStyle name="Примечание 5 3 30" xfId="40475"/>
    <cellStyle name="Примечание 5 3 4" xfId="2964"/>
    <cellStyle name="Примечание 5 3 4 2" xfId="9731"/>
    <cellStyle name="Примечание 5 3 4 2 2" xfId="16377"/>
    <cellStyle name="Примечание 5 3 4 2 2 2" xfId="35297"/>
    <cellStyle name="Примечание 5 3 4 2 3" xfId="32235"/>
    <cellStyle name="Примечание 5 3 4 3" xfId="11681"/>
    <cellStyle name="Примечание 5 3 4 3 2" xfId="18008"/>
    <cellStyle name="Примечание 5 3 4 3 2 2" xfId="35917"/>
    <cellStyle name="Примечание 5 3 4 3 3" xfId="33164"/>
    <cellStyle name="Примечание 5 3 4 4" xfId="7551"/>
    <cellStyle name="Примечание 5 3 4 4 2" xfId="21682"/>
    <cellStyle name="Примечание 5 3 4 4 2 2" xfId="36581"/>
    <cellStyle name="Примечание 5 3 4 4 3" xfId="31147"/>
    <cellStyle name="Примечание 5 3 4 5" xfId="14718"/>
    <cellStyle name="Примечание 5 3 4 5 2" xfId="34695"/>
    <cellStyle name="Примечание 5 3 4 6" xfId="28676"/>
    <cellStyle name="Примечание 5 3 5" xfId="28215"/>
    <cellStyle name="Примечание 5 3 6" xfId="37473"/>
    <cellStyle name="Примечание 5 3 7" xfId="37602"/>
    <cellStyle name="Примечание 5 3 8" xfId="37748"/>
    <cellStyle name="Примечание 5 3 9" xfId="37887"/>
    <cellStyle name="Примечание 5 30" xfId="40036"/>
    <cellStyle name="Примечание 5 31" xfId="40178"/>
    <cellStyle name="Примечание 5 32" xfId="39747"/>
    <cellStyle name="Примечание 5 33" xfId="40259"/>
    <cellStyle name="Примечание 5 4" xfId="1316"/>
    <cellStyle name="Примечание 5 4 10" xfId="37922"/>
    <cellStyle name="Примечание 5 4 11" xfId="37913"/>
    <cellStyle name="Примечание 5 4 12" xfId="37794"/>
    <cellStyle name="Примечание 5 4 13" xfId="37323"/>
    <cellStyle name="Примечание 5 4 14" xfId="37293"/>
    <cellStyle name="Примечание 5 4 15" xfId="37494"/>
    <cellStyle name="Примечание 5 4 16" xfId="38077"/>
    <cellStyle name="Примечание 5 4 17" xfId="38219"/>
    <cellStyle name="Примечание 5 4 18" xfId="38360"/>
    <cellStyle name="Примечание 5 4 19" xfId="38503"/>
    <cellStyle name="Примечание 5 4 2" xfId="1784"/>
    <cellStyle name="Примечание 5 4 2 2" xfId="1357"/>
    <cellStyle name="Примечание 5 4 2 2 2" xfId="3411"/>
    <cellStyle name="Примечание 5 4 2 2 2 2" xfId="10166"/>
    <cellStyle name="Примечание 5 4 2 2 2 2 2" xfId="16700"/>
    <cellStyle name="Примечание 5 4 2 2 2 2 2 2" xfId="35373"/>
    <cellStyle name="Примечание 5 4 2 2 2 2 3" xfId="32421"/>
    <cellStyle name="Примечание 5 4 2 2 2 3" xfId="12096"/>
    <cellStyle name="Примечание 5 4 2 2 2 3 2" xfId="18421"/>
    <cellStyle name="Примечание 5 4 2 2 2 3 2 2" xfId="36085"/>
    <cellStyle name="Примечание 5 4 2 2 2 3 3" xfId="33332"/>
    <cellStyle name="Примечание 5 4 2 2 2 4" xfId="7987"/>
    <cellStyle name="Примечание 5 4 2 2 2 4 2" xfId="21991"/>
    <cellStyle name="Примечание 5 4 2 2 2 4 2 2" xfId="36649"/>
    <cellStyle name="Примечание 5 4 2 2 2 4 3" xfId="31329"/>
    <cellStyle name="Примечание 5 4 2 2 2 5" xfId="15145"/>
    <cellStyle name="Примечание 5 4 2 2 2 5 2" xfId="34877"/>
    <cellStyle name="Примечание 5 4 2 2 2 6" xfId="28844"/>
    <cellStyle name="Примечание 5 4 2 2 3" xfId="3884"/>
    <cellStyle name="Примечание 5 4 2 2 3 2" xfId="10639"/>
    <cellStyle name="Примечание 5 4 2 2 3 2 2" xfId="17023"/>
    <cellStyle name="Примечание 5 4 2 2 3 2 2 2" xfId="35426"/>
    <cellStyle name="Примечание 5 4 2 2 3 2 3" xfId="32622"/>
    <cellStyle name="Примечание 5 4 2 2 3 3" xfId="12569"/>
    <cellStyle name="Примечание 5 4 2 2 3 3 2" xfId="18892"/>
    <cellStyle name="Примечание 5 4 2 2 3 3 2 2" xfId="36286"/>
    <cellStyle name="Примечание 5 4 2 2 3 3 3" xfId="33533"/>
    <cellStyle name="Примечание 5 4 2 2 3 4" xfId="15616"/>
    <cellStyle name="Примечание 5 4 2 2 3 4 2" xfId="35078"/>
    <cellStyle name="Примечание 5 4 2 2 3 5" xfId="29045"/>
    <cellStyle name="Примечание 5 4 2 2 4" xfId="6151"/>
    <cellStyle name="Примечание 5 4 2 2 4 2" xfId="13391"/>
    <cellStyle name="Примечание 5 4 2 2 4 2 2" xfId="33915"/>
    <cellStyle name="Примечание 5 4 2 2 4 3" xfId="30345"/>
    <cellStyle name="Примечание 5 4 2 2 5" xfId="5774"/>
    <cellStyle name="Примечание 5 4 2 2 5 2" xfId="13089"/>
    <cellStyle name="Примечание 5 4 2 2 5 2 2" xfId="33745"/>
    <cellStyle name="Примечание 5 4 2 2 5 3" xfId="30131"/>
    <cellStyle name="Примечание 5 4 2 2 6" xfId="9550"/>
    <cellStyle name="Примечание 5 4 2 2 6 2" xfId="16201"/>
    <cellStyle name="Примечание 5 4 2 2 6 2 2" xfId="35269"/>
    <cellStyle name="Примечание 5 4 2 2 6 3" xfId="32203"/>
    <cellStyle name="Примечание 5 4 2 2 7" xfId="3978"/>
    <cellStyle name="Примечание 5 4 2 2 7 2" xfId="29106"/>
    <cellStyle name="Примечание 5 4 2 2 8" xfId="28223"/>
    <cellStyle name="Примечание 5 4 2 3" xfId="2537"/>
    <cellStyle name="Примечание 5 4 2 3 2" xfId="7134"/>
    <cellStyle name="Примечание 5 4 2 3 2 2" xfId="14308"/>
    <cellStyle name="Примечание 5 4 2 3 2 2 2" xfId="34580"/>
    <cellStyle name="Примечание 5 4 2 3 2 3" xfId="31029"/>
    <cellStyle name="Примечание 5 4 2 3 3" xfId="9316"/>
    <cellStyle name="Примечание 5 4 2 3 3 2" xfId="16020"/>
    <cellStyle name="Примечание 5 4 2 3 3 2 2" xfId="35236"/>
    <cellStyle name="Примечание 5 4 2 3 3 3" xfId="32118"/>
    <cellStyle name="Примечание 5 4 2 3 4" xfId="11276"/>
    <cellStyle name="Примечание 5 4 2 3 4 2" xfId="17605"/>
    <cellStyle name="Примечание 5 4 2 3 4 2 2" xfId="35808"/>
    <cellStyle name="Примечание 5 4 2 3 4 3" xfId="33055"/>
    <cellStyle name="Примечание 5 4 2 3 5" xfId="5533"/>
    <cellStyle name="Примечание 5 4 2 3 5 2" xfId="20916"/>
    <cellStyle name="Примечание 5 4 2 3 5 2 2" xfId="36529"/>
    <cellStyle name="Примечание 5 4 2 3 5 3" xfId="29960"/>
    <cellStyle name="Примечание 5 4 2 3 6" xfId="12952"/>
    <cellStyle name="Примечание 5 4 2 3 6 2" xfId="33670"/>
    <cellStyle name="Примечание 5 4 2 3 7" xfId="28567"/>
    <cellStyle name="Примечание 5 4 2 4" xfId="3148"/>
    <cellStyle name="Примечание 5 4 2 4 2" xfId="7735"/>
    <cellStyle name="Примечание 5 4 2 4 2 2" xfId="14899"/>
    <cellStyle name="Примечание 5 4 2 4 2 2 2" xfId="34766"/>
    <cellStyle name="Примечание 5 4 2 4 2 3" xfId="31218"/>
    <cellStyle name="Примечание 5 4 2 4 3" xfId="9914"/>
    <cellStyle name="Примечание 5 4 2 4 3 2" xfId="16524"/>
    <cellStyle name="Примечание 5 4 2 4 3 2 2" xfId="35334"/>
    <cellStyle name="Примечание 5 4 2 4 3 3" xfId="32306"/>
    <cellStyle name="Примечание 5 4 2 4 4" xfId="11851"/>
    <cellStyle name="Примечание 5 4 2 4 4 2" xfId="18176"/>
    <cellStyle name="Примечание 5 4 2 4 4 2 2" xfId="35975"/>
    <cellStyle name="Примечание 5 4 2 4 4 3" xfId="33222"/>
    <cellStyle name="Примечание 5 4 2 4 5" xfId="4963"/>
    <cellStyle name="Примечание 5 4 2 4 5 2" xfId="20704"/>
    <cellStyle name="Примечание 5 4 2 4 5 2 2" xfId="36485"/>
    <cellStyle name="Примечание 5 4 2 4 5 3" xfId="29593"/>
    <cellStyle name="Примечание 5 4 2 4 6" xfId="28734"/>
    <cellStyle name="Примечание 5 4 2 5" xfId="4000"/>
    <cellStyle name="Примечание 5 4 2 5 2" xfId="29120"/>
    <cellStyle name="Примечание 5 4 2 6" xfId="28365"/>
    <cellStyle name="Примечание 5 4 20" xfId="38645"/>
    <cellStyle name="Примечание 5 4 21" xfId="38789"/>
    <cellStyle name="Примечание 5 4 22" xfId="39610"/>
    <cellStyle name="Примечание 5 4 23" xfId="39731"/>
    <cellStyle name="Примечание 5 4 24" xfId="39851"/>
    <cellStyle name="Примечание 5 4 25" xfId="39969"/>
    <cellStyle name="Примечание 5 4 26" xfId="38516"/>
    <cellStyle name="Примечание 5 4 27" xfId="40072"/>
    <cellStyle name="Примечание 5 4 28" xfId="40266"/>
    <cellStyle name="Примечание 5 4 29" xfId="40353"/>
    <cellStyle name="Примечание 5 4 3" xfId="2439"/>
    <cellStyle name="Примечание 5 4 3 2" xfId="5466"/>
    <cellStyle name="Примечание 5 4 3 2 2" xfId="12940"/>
    <cellStyle name="Примечание 5 4 3 2 2 2" xfId="33658"/>
    <cellStyle name="Примечание 5 4 3 2 3" xfId="29905"/>
    <cellStyle name="Примечание 5 4 3 3" xfId="7036"/>
    <cellStyle name="Примечание 5 4 3 3 2" xfId="14210"/>
    <cellStyle name="Примечание 5 4 3 3 2 2" xfId="34482"/>
    <cellStyle name="Примечание 5 4 3 3 3" xfId="30931"/>
    <cellStyle name="Примечание 5 4 3 4" xfId="9218"/>
    <cellStyle name="Примечание 5 4 3 4 2" xfId="16008"/>
    <cellStyle name="Примечание 5 4 3 4 2 2" xfId="35224"/>
    <cellStyle name="Примечание 5 4 3 4 3" xfId="32020"/>
    <cellStyle name="Примечание 5 4 3 5" xfId="11233"/>
    <cellStyle name="Примечание 5 4 3 5 2" xfId="17562"/>
    <cellStyle name="Примечание 5 4 3 5 2 2" xfId="35765"/>
    <cellStyle name="Примечание 5 4 3 5 3" xfId="33012"/>
    <cellStyle name="Примечание 5 4 3 6" xfId="4476"/>
    <cellStyle name="Примечание 5 4 3 6 2" xfId="20520"/>
    <cellStyle name="Примечание 5 4 3 6 2 2" xfId="36396"/>
    <cellStyle name="Примечание 5 4 3 6 3" xfId="29281"/>
    <cellStyle name="Примечание 5 4 3 7" xfId="5347"/>
    <cellStyle name="Примечание 5 4 3 7 2" xfId="29831"/>
    <cellStyle name="Примечание 5 4 3 8" xfId="28524"/>
    <cellStyle name="Примечание 5 4 30" xfId="40224"/>
    <cellStyle name="Примечание 5 4 4" xfId="2969"/>
    <cellStyle name="Примечание 5 4 4 2" xfId="9736"/>
    <cellStyle name="Примечание 5 4 4 2 2" xfId="16381"/>
    <cellStyle name="Примечание 5 4 4 2 2 2" xfId="35301"/>
    <cellStyle name="Примечание 5 4 4 2 3" xfId="32240"/>
    <cellStyle name="Примечание 5 4 4 3" xfId="11685"/>
    <cellStyle name="Примечание 5 4 4 3 2" xfId="18012"/>
    <cellStyle name="Примечание 5 4 4 3 2 2" xfId="35921"/>
    <cellStyle name="Примечание 5 4 4 3 3" xfId="33168"/>
    <cellStyle name="Примечание 5 4 4 4" xfId="7556"/>
    <cellStyle name="Примечание 5 4 4 4 2" xfId="21686"/>
    <cellStyle name="Примечание 5 4 4 4 2 2" xfId="36585"/>
    <cellStyle name="Примечание 5 4 4 4 3" xfId="31152"/>
    <cellStyle name="Примечание 5 4 4 5" xfId="14723"/>
    <cellStyle name="Примечание 5 4 4 5 2" xfId="34700"/>
    <cellStyle name="Примечание 5 4 4 6" xfId="28680"/>
    <cellStyle name="Примечание 5 4 5" xfId="28219"/>
    <cellStyle name="Примечание 5 4 6" xfId="37370"/>
    <cellStyle name="Примечание 5 4 7" xfId="36989"/>
    <cellStyle name="Примечание 5 4 8" xfId="37259"/>
    <cellStyle name="Примечание 5 4 9" xfId="37510"/>
    <cellStyle name="Примечание 5 5" xfId="1648"/>
    <cellStyle name="Примечание 5 5 2" xfId="949"/>
    <cellStyle name="Примечание 5 5 2 2" xfId="3330"/>
    <cellStyle name="Примечание 5 5 2 2 2" xfId="10085"/>
    <cellStyle name="Примечание 5 5 2 2 2 2" xfId="16636"/>
    <cellStyle name="Примечание 5 5 2 2 2 2 2" xfId="35358"/>
    <cellStyle name="Примечание 5 5 2 2 2 3" xfId="32389"/>
    <cellStyle name="Примечание 5 5 2 2 3" xfId="12015"/>
    <cellStyle name="Примечание 5 5 2 2 3 2" xfId="18340"/>
    <cellStyle name="Примечание 5 5 2 2 3 2 2" xfId="36053"/>
    <cellStyle name="Примечание 5 5 2 2 3 3" xfId="33300"/>
    <cellStyle name="Примечание 5 5 2 2 4" xfId="7906"/>
    <cellStyle name="Примечание 5 5 2 2 4 2" xfId="21910"/>
    <cellStyle name="Примечание 5 5 2 2 4 2 2" xfId="36617"/>
    <cellStyle name="Примечание 5 5 2 2 4 3" xfId="31297"/>
    <cellStyle name="Примечание 5 5 2 2 5" xfId="15064"/>
    <cellStyle name="Примечание 5 5 2 2 5 2" xfId="34845"/>
    <cellStyle name="Примечание 5 5 2 2 6" xfId="28812"/>
    <cellStyle name="Примечание 5 5 2 3" xfId="3803"/>
    <cellStyle name="Примечание 5 5 2 3 2" xfId="10558"/>
    <cellStyle name="Примечание 5 5 2 3 2 2" xfId="16959"/>
    <cellStyle name="Примечание 5 5 2 3 2 2 2" xfId="35411"/>
    <cellStyle name="Примечание 5 5 2 3 2 3" xfId="32590"/>
    <cellStyle name="Примечание 5 5 2 3 3" xfId="12488"/>
    <cellStyle name="Примечание 5 5 2 3 3 2" xfId="18811"/>
    <cellStyle name="Примечание 5 5 2 3 3 2 2" xfId="36254"/>
    <cellStyle name="Примечание 5 5 2 3 3 3" xfId="33501"/>
    <cellStyle name="Примечание 5 5 2 3 4" xfId="15535"/>
    <cellStyle name="Примечание 5 5 2 3 4 2" xfId="35046"/>
    <cellStyle name="Примечание 5 5 2 3 5" xfId="29013"/>
    <cellStyle name="Примечание 5 5 2 4" xfId="5990"/>
    <cellStyle name="Примечание 5 5 2 4 2" xfId="13251"/>
    <cellStyle name="Примечание 5 5 2 4 2 2" xfId="33825"/>
    <cellStyle name="Примечание 5 5 2 4 3" xfId="30237"/>
    <cellStyle name="Примечание 5 5 2 5" xfId="5715"/>
    <cellStyle name="Примечание 5 5 2 5 2" xfId="13051"/>
    <cellStyle name="Примечание 5 5 2 5 2 2" xfId="33726"/>
    <cellStyle name="Примечание 5 5 2 5 3" xfId="30093"/>
    <cellStyle name="Примечание 5 5 2 6" xfId="5869"/>
    <cellStyle name="Примечание 5 5 2 6 2" xfId="13138"/>
    <cellStyle name="Примечание 5 5 2 6 2 2" xfId="33772"/>
    <cellStyle name="Примечание 5 5 2 6 3" xfId="30179"/>
    <cellStyle name="Примечание 5 5 2 7" xfId="4276"/>
    <cellStyle name="Примечание 5 5 2 7 2" xfId="29223"/>
    <cellStyle name="Примечание 5 5 2 8" xfId="28167"/>
    <cellStyle name="Примечание 5 5 3" xfId="2090"/>
    <cellStyle name="Примечание 5 5 3 2" xfId="6687"/>
    <cellStyle name="Примечание 5 5 3 2 2" xfId="13864"/>
    <cellStyle name="Примечание 5 5 3 2 2 2" xfId="34274"/>
    <cellStyle name="Примечание 5 5 3 2 3" xfId="30723"/>
    <cellStyle name="Примечание 5 5 3 3" xfId="8870"/>
    <cellStyle name="Примечание 5 5 3 3 2" xfId="15820"/>
    <cellStyle name="Примечание 5 5 3 3 2 2" xfId="35173"/>
    <cellStyle name="Примечание 5 5 3 3 3" xfId="31812"/>
    <cellStyle name="Примечание 5 5 3 4" xfId="10984"/>
    <cellStyle name="Примечание 5 5 3 4 2" xfId="17315"/>
    <cellStyle name="Примечание 5 5 3 4 2 2" xfId="35653"/>
    <cellStyle name="Примечание 5 5 3 4 3" xfId="32900"/>
    <cellStyle name="Примечание 5 5 3 5" xfId="5175"/>
    <cellStyle name="Примечание 5 5 3 5 2" xfId="20710"/>
    <cellStyle name="Примечание 5 5 3 5 2 2" xfId="36490"/>
    <cellStyle name="Примечание 5 5 3 5 3" xfId="29771"/>
    <cellStyle name="Примечание 5 5 3 6" xfId="12752"/>
    <cellStyle name="Примечание 5 5 3 6 2" xfId="33607"/>
    <cellStyle name="Примечание 5 5 3 7" xfId="28414"/>
    <cellStyle name="Примечание 5 5 4" xfId="3065"/>
    <cellStyle name="Примечание 5 5 4 2" xfId="7652"/>
    <cellStyle name="Примечание 5 5 4 2 2" xfId="14817"/>
    <cellStyle name="Примечание 5 5 4 2 2 2" xfId="34734"/>
    <cellStyle name="Примечание 5 5 4 2 3" xfId="31186"/>
    <cellStyle name="Примечание 5 5 4 3" xfId="9831"/>
    <cellStyle name="Примечание 5 5 4 3 2" xfId="16458"/>
    <cellStyle name="Примечание 5 5 4 3 2 2" xfId="35318"/>
    <cellStyle name="Примечание 5 5 4 3 3" xfId="32274"/>
    <cellStyle name="Примечание 5 5 4 4" xfId="11768"/>
    <cellStyle name="Примечание 5 5 4 4 2" xfId="18094"/>
    <cellStyle name="Примечание 5 5 4 4 2 2" xfId="35943"/>
    <cellStyle name="Примечание 5 5 4 4 3" xfId="33190"/>
    <cellStyle name="Примечание 5 5 4 5" xfId="4918"/>
    <cellStyle name="Примечание 5 5 4 5 2" xfId="20690"/>
    <cellStyle name="Примечание 5 5 4 5 2 2" xfId="36471"/>
    <cellStyle name="Примечание 5 5 4 5 3" xfId="29554"/>
    <cellStyle name="Примечание 5 5 4 6" xfId="28702"/>
    <cellStyle name="Примечание 5 5 5" xfId="4126"/>
    <cellStyle name="Примечание 5 5 5 2" xfId="29167"/>
    <cellStyle name="Примечание 5 5 6" xfId="28301"/>
    <cellStyle name="Примечание 5 6" xfId="2243"/>
    <cellStyle name="Примечание 5 6 2" xfId="5300"/>
    <cellStyle name="Примечание 5 6 2 2" xfId="12859"/>
    <cellStyle name="Примечание 5 6 2 2 2" xfId="33631"/>
    <cellStyle name="Примечание 5 6 2 3" xfId="29803"/>
    <cellStyle name="Примечание 5 6 3" xfId="6840"/>
    <cellStyle name="Примечание 5 6 3 2" xfId="14014"/>
    <cellStyle name="Примечание 5 6 3 2 2" xfId="34340"/>
    <cellStyle name="Примечание 5 6 3 3" xfId="30789"/>
    <cellStyle name="Примечание 5 6 4" xfId="9023"/>
    <cellStyle name="Примечание 5 6 4 2" xfId="15928"/>
    <cellStyle name="Примечание 5 6 4 2 2" xfId="35197"/>
    <cellStyle name="Примечание 5 6 4 3" xfId="31878"/>
    <cellStyle name="Примечание 5 6 5" xfId="11093"/>
    <cellStyle name="Примечание 5 6 5 2" xfId="17422"/>
    <cellStyle name="Примечание 5 6 5 2 2" xfId="35678"/>
    <cellStyle name="Примечание 5 6 5 3" xfId="32925"/>
    <cellStyle name="Примечание 5 6 6" xfId="4412"/>
    <cellStyle name="Примечание 5 6 6 2" xfId="20456"/>
    <cellStyle name="Примечание 5 6 6 2 2" xfId="36374"/>
    <cellStyle name="Примечание 5 6 6 3" xfId="29259"/>
    <cellStyle name="Примечание 5 6 7" xfId="8450"/>
    <cellStyle name="Примечание 5 6 7 2" xfId="31486"/>
    <cellStyle name="Примечание 5 6 8" xfId="28438"/>
    <cellStyle name="Примечание 5 7" xfId="2695"/>
    <cellStyle name="Примечание 5 7 2" xfId="9474"/>
    <cellStyle name="Примечание 5 7 2 2" xfId="16125"/>
    <cellStyle name="Примечание 5 7 2 2 2" xfId="35258"/>
    <cellStyle name="Примечание 5 7 2 3" xfId="32192"/>
    <cellStyle name="Примечание 5 7 3" xfId="11434"/>
    <cellStyle name="Примечание 5 7 3 2" xfId="17762"/>
    <cellStyle name="Примечание 5 7 3 2 2" xfId="35882"/>
    <cellStyle name="Примечание 5 7 3 3" xfId="33129"/>
    <cellStyle name="Примечание 5 7 4" xfId="7293"/>
    <cellStyle name="Примечание 5 7 4 2" xfId="21452"/>
    <cellStyle name="Примечание 5 7 4 2 2" xfId="36553"/>
    <cellStyle name="Примечание 5 7 4 3" xfId="31104"/>
    <cellStyle name="Примечание 5 7 5" xfId="14466"/>
    <cellStyle name="Примечание 5 7 5 2" xfId="34655"/>
    <cellStyle name="Примечание 5 7 6" xfId="28641"/>
    <cellStyle name="Примечание 5 8" xfId="28116"/>
    <cellStyle name="Примечание 5 9" xfId="37254"/>
    <cellStyle name="Примечание 6" xfId="481"/>
    <cellStyle name="Примечание 6 2" xfId="592"/>
    <cellStyle name="Примечание 6 2 2" xfId="1838"/>
    <cellStyle name="Примечание 6 2 2 2" xfId="2016"/>
    <cellStyle name="Примечание 6 2 2 2 2" xfId="3454"/>
    <cellStyle name="Примечание 6 2 2 2 2 2" xfId="10209"/>
    <cellStyle name="Примечание 6 2 2 2 2 2 2" xfId="16724"/>
    <cellStyle name="Примечание 6 2 2 2 2 2 2 2" xfId="35375"/>
    <cellStyle name="Примечание 6 2 2 2 2 2 3" xfId="32442"/>
    <cellStyle name="Примечание 6 2 2 2 2 3" xfId="12139"/>
    <cellStyle name="Примечание 6 2 2 2 2 3 2" xfId="18464"/>
    <cellStyle name="Примечание 6 2 2 2 2 3 2 2" xfId="36106"/>
    <cellStyle name="Примечание 6 2 2 2 2 3 3" xfId="33353"/>
    <cellStyle name="Примечание 6 2 2 2 2 4" xfId="8030"/>
    <cellStyle name="Примечание 6 2 2 2 2 4 2" xfId="22034"/>
    <cellStyle name="Примечание 6 2 2 2 2 4 2 2" xfId="36670"/>
    <cellStyle name="Примечание 6 2 2 2 2 4 3" xfId="31350"/>
    <cellStyle name="Примечание 6 2 2 2 2 5" xfId="15188"/>
    <cellStyle name="Примечание 6 2 2 2 2 5 2" xfId="34898"/>
    <cellStyle name="Примечание 6 2 2 2 2 6" xfId="28865"/>
    <cellStyle name="Примечание 6 2 2 2 3" xfId="3927"/>
    <cellStyle name="Примечание 6 2 2 2 3 2" xfId="10682"/>
    <cellStyle name="Примечание 6 2 2 2 3 2 2" xfId="17047"/>
    <cellStyle name="Примечание 6 2 2 2 3 2 2 2" xfId="35428"/>
    <cellStyle name="Примечание 6 2 2 2 3 2 3" xfId="32643"/>
    <cellStyle name="Примечание 6 2 2 2 3 3" xfId="12612"/>
    <cellStyle name="Примечание 6 2 2 2 3 3 2" xfId="18935"/>
    <cellStyle name="Примечание 6 2 2 2 3 3 2 2" xfId="36307"/>
    <cellStyle name="Примечание 6 2 2 2 3 3 3" xfId="33554"/>
    <cellStyle name="Примечание 6 2 2 2 3 4" xfId="15659"/>
    <cellStyle name="Примечание 6 2 2 2 3 4 2" xfId="35099"/>
    <cellStyle name="Примечание 6 2 2 2 3 5" xfId="29066"/>
    <cellStyle name="Примечание 6 2 2 2 4" xfId="6613"/>
    <cellStyle name="Примечание 6 2 2 2 4 2" xfId="13791"/>
    <cellStyle name="Примечание 6 2 2 2 4 2 2" xfId="34225"/>
    <cellStyle name="Примечание 6 2 2 2 4 3" xfId="30674"/>
    <cellStyle name="Примечание 6 2 2 2 5" xfId="8796"/>
    <cellStyle name="Примечание 6 2 2 2 5 2" xfId="15787"/>
    <cellStyle name="Примечание 6 2 2 2 5 2 2" xfId="35164"/>
    <cellStyle name="Примечание 6 2 2 2 5 3" xfId="31763"/>
    <cellStyle name="Примечание 6 2 2 2 6" xfId="10910"/>
    <cellStyle name="Примечание 6 2 2 2 6 2" xfId="17242"/>
    <cellStyle name="Примечание 6 2 2 2 6 2 2" xfId="35604"/>
    <cellStyle name="Примечание 6 2 2 2 6 3" xfId="32851"/>
    <cellStyle name="Примечание 6 2 2 2 7" xfId="12719"/>
    <cellStyle name="Примечание 6 2 2 2 7 2" xfId="33598"/>
    <cellStyle name="Примечание 6 2 2 2 8" xfId="28403"/>
    <cellStyle name="Примечание 6 2 2 3" xfId="2558"/>
    <cellStyle name="Примечание 6 2 2 3 2" xfId="7155"/>
    <cellStyle name="Примечание 6 2 2 3 2 2" xfId="14329"/>
    <cellStyle name="Примечание 6 2 2 3 2 2 2" xfId="34601"/>
    <cellStyle name="Примечание 6 2 2 3 2 3" xfId="31050"/>
    <cellStyle name="Примечание 6 2 2 3 3" xfId="9337"/>
    <cellStyle name="Примечание 6 2 2 3 3 2" xfId="16022"/>
    <cellStyle name="Примечание 6 2 2 3 3 2 2" xfId="35238"/>
    <cellStyle name="Примечание 6 2 2 3 3 3" xfId="32139"/>
    <cellStyle name="Примечание 6 2 2 3 4" xfId="11297"/>
    <cellStyle name="Примечание 6 2 2 3 4 2" xfId="17626"/>
    <cellStyle name="Примечание 6 2 2 3 4 2 2" xfId="35829"/>
    <cellStyle name="Примечание 6 2 2 3 4 3" xfId="33076"/>
    <cellStyle name="Примечание 6 2 2 3 5" xfId="5554"/>
    <cellStyle name="Примечание 6 2 2 3 5 2" xfId="20918"/>
    <cellStyle name="Примечание 6 2 2 3 5 2 2" xfId="36531"/>
    <cellStyle name="Примечание 6 2 2 3 5 3" xfId="29981"/>
    <cellStyle name="Примечание 6 2 2 3 6" xfId="12954"/>
    <cellStyle name="Примечание 6 2 2 3 6 2" xfId="33672"/>
    <cellStyle name="Примечание 6 2 2 3 7" xfId="28588"/>
    <cellStyle name="Примечание 6 2 2 4" xfId="3194"/>
    <cellStyle name="Примечание 6 2 2 4 2" xfId="7779"/>
    <cellStyle name="Примечание 6 2 2 4 2 2" xfId="14942"/>
    <cellStyle name="Примечание 6 2 2 4 2 2 2" xfId="34787"/>
    <cellStyle name="Примечание 6 2 2 4 2 3" xfId="31239"/>
    <cellStyle name="Примечание 6 2 2 4 3" xfId="9957"/>
    <cellStyle name="Примечание 6 2 2 4 3 2" xfId="16548"/>
    <cellStyle name="Примечание 6 2 2 4 3 2 2" xfId="35336"/>
    <cellStyle name="Примечание 6 2 2 4 3 3" xfId="32327"/>
    <cellStyle name="Примечание 6 2 2 4 4" xfId="11894"/>
    <cellStyle name="Примечание 6 2 2 4 4 2" xfId="18219"/>
    <cellStyle name="Примечание 6 2 2 4 4 2 2" xfId="35996"/>
    <cellStyle name="Примечание 6 2 2 4 4 3" xfId="33243"/>
    <cellStyle name="Примечание 6 2 2 4 5" xfId="4990"/>
    <cellStyle name="Примечание 6 2 2 4 5 2" xfId="20706"/>
    <cellStyle name="Примечание 6 2 2 4 5 2 2" xfId="36487"/>
    <cellStyle name="Примечание 6 2 2 4 5 3" xfId="29616"/>
    <cellStyle name="Примечание 6 2 2 4 6" xfId="28755"/>
    <cellStyle name="Примечание 6 2 2 5" xfId="4089"/>
    <cellStyle name="Примечание 6 2 2 5 2" xfId="29150"/>
    <cellStyle name="Примечание 6 2 2 6" xfId="28389"/>
    <cellStyle name="Примечание 6 2 3" xfId="2098"/>
    <cellStyle name="Примечание 6 2 3 2" xfId="5183"/>
    <cellStyle name="Примечание 6 2 3 2 2" xfId="12760"/>
    <cellStyle name="Примечание 6 2 3 2 2 2" xfId="33613"/>
    <cellStyle name="Примечание 6 2 3 2 3" xfId="29777"/>
    <cellStyle name="Примечание 6 2 3 3" xfId="6695"/>
    <cellStyle name="Примечание 6 2 3 3 2" xfId="13872"/>
    <cellStyle name="Примечание 6 2 3 3 2 2" xfId="34280"/>
    <cellStyle name="Примечание 6 2 3 3 3" xfId="30729"/>
    <cellStyle name="Примечание 6 2 3 4" xfId="8878"/>
    <cellStyle name="Примечание 6 2 3 4 2" xfId="15828"/>
    <cellStyle name="Примечание 6 2 3 4 2 2" xfId="35179"/>
    <cellStyle name="Примечание 6 2 3 4 3" xfId="31818"/>
    <cellStyle name="Примечание 6 2 3 5" xfId="10992"/>
    <cellStyle name="Примечание 6 2 3 5 2" xfId="17323"/>
    <cellStyle name="Примечание 6 2 3 5 2 2" xfId="35659"/>
    <cellStyle name="Примечание 6 2 3 5 3" xfId="32906"/>
    <cellStyle name="Примечание 6 2 3 6" xfId="4536"/>
    <cellStyle name="Примечание 6 2 3 6 2" xfId="20569"/>
    <cellStyle name="Примечание 6 2 3 6 2 2" xfId="36421"/>
    <cellStyle name="Примечание 6 2 3 6 3" xfId="29307"/>
    <cellStyle name="Примечание 6 2 3 7" xfId="4228"/>
    <cellStyle name="Примечание 6 2 3 7 2" xfId="29214"/>
    <cellStyle name="Примечание 6 2 3 8" xfId="28420"/>
    <cellStyle name="Примечание 6 2 4" xfId="2726"/>
    <cellStyle name="Примечание 6 2 4 2" xfId="9505"/>
    <cellStyle name="Примечание 6 2 4 2 2" xfId="16156"/>
    <cellStyle name="Примечание 6 2 4 2 2 2" xfId="35260"/>
    <cellStyle name="Примечание 6 2 4 2 3" xfId="32194"/>
    <cellStyle name="Примечание 6 2 4 3" xfId="11465"/>
    <cellStyle name="Примечание 6 2 4 3 2" xfId="17793"/>
    <cellStyle name="Примечание 6 2 4 3 2 2" xfId="35884"/>
    <cellStyle name="Примечание 6 2 4 3 3" xfId="33131"/>
    <cellStyle name="Примечание 6 2 4 4" xfId="7324"/>
    <cellStyle name="Примечание 6 2 4 4 2" xfId="21483"/>
    <cellStyle name="Примечание 6 2 4 4 2 2" xfId="36555"/>
    <cellStyle name="Примечание 6 2 4 4 3" xfId="31106"/>
    <cellStyle name="Примечание 6 2 4 5" xfId="14497"/>
    <cellStyle name="Примечание 6 2 4 5 2" xfId="34657"/>
    <cellStyle name="Примечание 6 2 4 6" xfId="28643"/>
    <cellStyle name="Примечание 6 2 5" xfId="28147"/>
    <cellStyle name="Примечание 6 3" xfId="1808"/>
    <cellStyle name="Примечание 6 3 2" xfId="2061"/>
    <cellStyle name="Примечание 6 3 2 2" xfId="3429"/>
    <cellStyle name="Примечание 6 3 2 2 2" xfId="10184"/>
    <cellStyle name="Примечание 6 3 2 2 2 2" xfId="16705"/>
    <cellStyle name="Примечание 6 3 2 2 2 2 2" xfId="35374"/>
    <cellStyle name="Примечание 6 3 2 2 2 3" xfId="32435"/>
    <cellStyle name="Примечание 6 3 2 2 3" xfId="12114"/>
    <cellStyle name="Примечание 6 3 2 2 3 2" xfId="18439"/>
    <cellStyle name="Примечание 6 3 2 2 3 2 2" xfId="36099"/>
    <cellStyle name="Примечание 6 3 2 2 3 3" xfId="33346"/>
    <cellStyle name="Примечание 6 3 2 2 4" xfId="8005"/>
    <cellStyle name="Примечание 6 3 2 2 4 2" xfId="22009"/>
    <cellStyle name="Примечание 6 3 2 2 4 2 2" xfId="36663"/>
    <cellStyle name="Примечание 6 3 2 2 4 3" xfId="31343"/>
    <cellStyle name="Примечание 6 3 2 2 5" xfId="15163"/>
    <cellStyle name="Примечание 6 3 2 2 5 2" xfId="34891"/>
    <cellStyle name="Примечание 6 3 2 2 6" xfId="28858"/>
    <cellStyle name="Примечание 6 3 2 3" xfId="3902"/>
    <cellStyle name="Примечание 6 3 2 3 2" xfId="10657"/>
    <cellStyle name="Примечание 6 3 2 3 2 2" xfId="17028"/>
    <cellStyle name="Примечание 6 3 2 3 2 2 2" xfId="35427"/>
    <cellStyle name="Примечание 6 3 2 3 2 3" xfId="32636"/>
    <cellStyle name="Примечание 6 3 2 3 3" xfId="12587"/>
    <cellStyle name="Примечание 6 3 2 3 3 2" xfId="18910"/>
    <cellStyle name="Примечание 6 3 2 3 3 2 2" xfId="36300"/>
    <cellStyle name="Примечание 6 3 2 3 3 3" xfId="33547"/>
    <cellStyle name="Примечание 6 3 2 3 4" xfId="15634"/>
    <cellStyle name="Примечание 6 3 2 3 4 2" xfId="35092"/>
    <cellStyle name="Примечание 6 3 2 3 5" xfId="29059"/>
    <cellStyle name="Примечание 6 3 2 4" xfId="6658"/>
    <cellStyle name="Примечание 6 3 2 4 2" xfId="13836"/>
    <cellStyle name="Примечание 6 3 2 4 2 2" xfId="34255"/>
    <cellStyle name="Примечание 6 3 2 4 3" xfId="30704"/>
    <cellStyle name="Примечание 6 3 2 5" xfId="8841"/>
    <cellStyle name="Примечание 6 3 2 5 2" xfId="15807"/>
    <cellStyle name="Примечание 6 3 2 5 2 2" xfId="35169"/>
    <cellStyle name="Примечание 6 3 2 5 3" xfId="31793"/>
    <cellStyle name="Примечание 6 3 2 6" xfId="10955"/>
    <cellStyle name="Примечание 6 3 2 6 2" xfId="17287"/>
    <cellStyle name="Примечание 6 3 2 6 2 2" xfId="35634"/>
    <cellStyle name="Примечание 6 3 2 6 3" xfId="32881"/>
    <cellStyle name="Примечание 6 3 2 7" xfId="12739"/>
    <cellStyle name="Примечание 6 3 2 7 2" xfId="33603"/>
    <cellStyle name="Примечание 6 3 2 8" xfId="28408"/>
    <cellStyle name="Примечание 6 3 3" xfId="2551"/>
    <cellStyle name="Примечание 6 3 3 2" xfId="7148"/>
    <cellStyle name="Примечание 6 3 3 2 2" xfId="14322"/>
    <cellStyle name="Примечание 6 3 3 2 2 2" xfId="34594"/>
    <cellStyle name="Примечание 6 3 3 2 3" xfId="31043"/>
    <cellStyle name="Примечание 6 3 3 3" xfId="9330"/>
    <cellStyle name="Примечание 6 3 3 3 2" xfId="16021"/>
    <cellStyle name="Примечание 6 3 3 3 2 2" xfId="35237"/>
    <cellStyle name="Примечание 6 3 3 3 3" xfId="32132"/>
    <cellStyle name="Примечание 6 3 3 4" xfId="11290"/>
    <cellStyle name="Примечание 6 3 3 4 2" xfId="17619"/>
    <cellStyle name="Примечание 6 3 3 4 2 2" xfId="35822"/>
    <cellStyle name="Примечание 6 3 3 4 3" xfId="33069"/>
    <cellStyle name="Примечание 6 3 3 5" xfId="5547"/>
    <cellStyle name="Примечание 6 3 3 5 2" xfId="20917"/>
    <cellStyle name="Примечание 6 3 3 5 2 2" xfId="36530"/>
    <cellStyle name="Примечание 6 3 3 5 3" xfId="29974"/>
    <cellStyle name="Примечание 6 3 3 6" xfId="12953"/>
    <cellStyle name="Примечание 6 3 3 6 2" xfId="33671"/>
    <cellStyle name="Примечание 6 3 3 7" xfId="28581"/>
    <cellStyle name="Примечание 6 3 4" xfId="3166"/>
    <cellStyle name="Примечание 6 3 4 2" xfId="7753"/>
    <cellStyle name="Примечание 6 3 4 2 2" xfId="14917"/>
    <cellStyle name="Примечание 6 3 4 2 2 2" xfId="34780"/>
    <cellStyle name="Примечание 6 3 4 2 3" xfId="31232"/>
    <cellStyle name="Примечание 6 3 4 3" xfId="9932"/>
    <cellStyle name="Примечание 6 3 4 3 2" xfId="16529"/>
    <cellStyle name="Примечание 6 3 4 3 2 2" xfId="35335"/>
    <cellStyle name="Примечание 6 3 4 3 3" xfId="32320"/>
    <cellStyle name="Примечание 6 3 4 4" xfId="11869"/>
    <cellStyle name="Примечание 6 3 4 4 2" xfId="18194"/>
    <cellStyle name="Примечание 6 3 4 4 2 2" xfId="35989"/>
    <cellStyle name="Примечание 6 3 4 4 3" xfId="33236"/>
    <cellStyle name="Примечание 6 3 4 5" xfId="4982"/>
    <cellStyle name="Примечание 6 3 4 5 2" xfId="20705"/>
    <cellStyle name="Примечание 6 3 4 5 2 2" xfId="36486"/>
    <cellStyle name="Примечание 6 3 4 5 3" xfId="29609"/>
    <cellStyle name="Примечание 6 3 4 6" xfId="28748"/>
    <cellStyle name="Примечание 6 3 5" xfId="4095"/>
    <cellStyle name="Примечание 6 3 5 2" xfId="29151"/>
    <cellStyle name="Примечание 6 3 6" xfId="28370"/>
    <cellStyle name="Примечание 6 4" xfId="1649"/>
    <cellStyle name="Примечание 6 4 2" xfId="998"/>
    <cellStyle name="Примечание 6 4 2 2" xfId="3331"/>
    <cellStyle name="Примечание 6 4 2 2 2" xfId="10086"/>
    <cellStyle name="Примечание 6 4 2 2 2 2" xfId="16637"/>
    <cellStyle name="Примечание 6 4 2 2 2 2 2" xfId="35359"/>
    <cellStyle name="Примечание 6 4 2 2 2 3" xfId="32390"/>
    <cellStyle name="Примечание 6 4 2 2 3" xfId="12016"/>
    <cellStyle name="Примечание 6 4 2 2 3 2" xfId="18341"/>
    <cellStyle name="Примечание 6 4 2 2 3 2 2" xfId="36054"/>
    <cellStyle name="Примечание 6 4 2 2 3 3" xfId="33301"/>
    <cellStyle name="Примечание 6 4 2 2 4" xfId="7907"/>
    <cellStyle name="Примечание 6 4 2 2 4 2" xfId="21911"/>
    <cellStyle name="Примечание 6 4 2 2 4 2 2" xfId="36618"/>
    <cellStyle name="Примечание 6 4 2 2 4 3" xfId="31298"/>
    <cellStyle name="Примечание 6 4 2 2 5" xfId="15065"/>
    <cellStyle name="Примечание 6 4 2 2 5 2" xfId="34846"/>
    <cellStyle name="Примечание 6 4 2 2 6" xfId="28813"/>
    <cellStyle name="Примечание 6 4 2 3" xfId="3804"/>
    <cellStyle name="Примечание 6 4 2 3 2" xfId="10559"/>
    <cellStyle name="Примечание 6 4 2 3 2 2" xfId="16960"/>
    <cellStyle name="Примечание 6 4 2 3 2 2 2" xfId="35412"/>
    <cellStyle name="Примечание 6 4 2 3 2 3" xfId="32591"/>
    <cellStyle name="Примечание 6 4 2 3 3" xfId="12489"/>
    <cellStyle name="Примечание 6 4 2 3 3 2" xfId="18812"/>
    <cellStyle name="Примечание 6 4 2 3 3 2 2" xfId="36255"/>
    <cellStyle name="Примечание 6 4 2 3 3 3" xfId="33502"/>
    <cellStyle name="Примечание 6 4 2 3 4" xfId="15536"/>
    <cellStyle name="Примечание 6 4 2 3 4 2" xfId="35047"/>
    <cellStyle name="Примечание 6 4 2 3 5" xfId="29014"/>
    <cellStyle name="Примечание 6 4 2 4" xfId="6037"/>
    <cellStyle name="Примечание 6 4 2 4 2" xfId="13298"/>
    <cellStyle name="Примечание 6 4 2 4 2 2" xfId="33851"/>
    <cellStyle name="Примечание 6 4 2 4 3" xfId="30263"/>
    <cellStyle name="Примечание 6 4 2 5" xfId="6327"/>
    <cellStyle name="Примечание 6 4 2 5 2" xfId="13558"/>
    <cellStyle name="Примечание 6 4 2 5 2 2" xfId="34028"/>
    <cellStyle name="Примечание 6 4 2 5 3" xfId="30462"/>
    <cellStyle name="Примечание 6 4 2 6" xfId="5940"/>
    <cellStyle name="Примечание 6 4 2 6 2" xfId="13202"/>
    <cellStyle name="Примечание 6 4 2 6 2 2" xfId="33807"/>
    <cellStyle name="Примечание 6 4 2 6 3" xfId="30219"/>
    <cellStyle name="Примечание 6 4 2 7" xfId="4267"/>
    <cellStyle name="Примечание 6 4 2 7 2" xfId="29221"/>
    <cellStyle name="Примечание 6 4 2 8" xfId="28175"/>
    <cellStyle name="Примечание 6 4 3" xfId="2274"/>
    <cellStyle name="Примечание 6 4 3 2" xfId="6871"/>
    <cellStyle name="Примечание 6 4 3 2 2" xfId="14045"/>
    <cellStyle name="Примечание 6 4 3 2 2 2" xfId="34365"/>
    <cellStyle name="Примечание 6 4 3 2 3" xfId="30814"/>
    <cellStyle name="Примечание 6 4 3 3" xfId="9054"/>
    <cellStyle name="Примечание 6 4 3 3 2" xfId="15942"/>
    <cellStyle name="Примечание 6 4 3 3 2 2" xfId="35205"/>
    <cellStyle name="Примечание 6 4 3 3 3" xfId="31903"/>
    <cellStyle name="Примечание 6 4 3 4" xfId="11115"/>
    <cellStyle name="Примечание 6 4 3 4 2" xfId="17444"/>
    <cellStyle name="Примечание 6 4 3 4 2 2" xfId="35694"/>
    <cellStyle name="Примечание 6 4 3 4 3" xfId="32941"/>
    <cellStyle name="Примечание 6 4 3 5" xfId="5327"/>
    <cellStyle name="Примечание 6 4 3 5 2" xfId="20828"/>
    <cellStyle name="Примечание 6 4 3 5 2 2" xfId="36509"/>
    <cellStyle name="Примечание 6 4 3 5 3" xfId="29822"/>
    <cellStyle name="Примечание 6 4 3 6" xfId="12873"/>
    <cellStyle name="Примечание 6 4 3 6 2" xfId="33639"/>
    <cellStyle name="Примечание 6 4 3 7" xfId="28454"/>
    <cellStyle name="Примечание 6 4 4" xfId="3066"/>
    <cellStyle name="Примечание 6 4 4 2" xfId="7653"/>
    <cellStyle name="Примечание 6 4 4 2 2" xfId="14818"/>
    <cellStyle name="Примечание 6 4 4 2 2 2" xfId="34735"/>
    <cellStyle name="Примечание 6 4 4 2 3" xfId="31187"/>
    <cellStyle name="Примечание 6 4 4 3" xfId="9832"/>
    <cellStyle name="Примечание 6 4 4 3 2" xfId="16459"/>
    <cellStyle name="Примечание 6 4 4 3 2 2" xfId="35319"/>
    <cellStyle name="Примечание 6 4 4 3 3" xfId="32275"/>
    <cellStyle name="Примечание 6 4 4 4" xfId="11769"/>
    <cellStyle name="Примечание 6 4 4 4 2" xfId="18095"/>
    <cellStyle name="Примечание 6 4 4 4 2 2" xfId="35944"/>
    <cellStyle name="Примечание 6 4 4 4 3" xfId="33191"/>
    <cellStyle name="Примечание 6 4 4 5" xfId="4919"/>
    <cellStyle name="Примечание 6 4 4 5 2" xfId="20691"/>
    <cellStyle name="Примечание 6 4 4 5 2 2" xfId="36472"/>
    <cellStyle name="Примечание 6 4 4 5 3" xfId="29555"/>
    <cellStyle name="Примечание 6 4 4 6" xfId="28703"/>
    <cellStyle name="Примечание 6 4 5" xfId="4108"/>
    <cellStyle name="Примечание 6 4 5 2" xfId="29158"/>
    <cellStyle name="Примечание 6 4 6" xfId="28302"/>
    <cellStyle name="Примечание 6 5" xfId="2283"/>
    <cellStyle name="Примечание 6 5 2" xfId="5336"/>
    <cellStyle name="Примечание 6 5 2 2" xfId="12881"/>
    <cellStyle name="Примечание 6 5 2 2 2" xfId="33643"/>
    <cellStyle name="Примечание 6 5 2 3" xfId="29827"/>
    <cellStyle name="Примечание 6 5 3" xfId="6880"/>
    <cellStyle name="Примечание 6 5 3 2" xfId="14054"/>
    <cellStyle name="Примечание 6 5 3 2 2" xfId="34370"/>
    <cellStyle name="Примечание 6 5 3 3" xfId="30819"/>
    <cellStyle name="Примечание 6 5 4" xfId="9063"/>
    <cellStyle name="Примечание 6 5 4 2" xfId="15950"/>
    <cellStyle name="Примечание 6 5 4 2 2" xfId="35209"/>
    <cellStyle name="Примечание 6 5 4 3" xfId="31908"/>
    <cellStyle name="Примечание 6 5 5" xfId="11124"/>
    <cellStyle name="Примечание 6 5 5 2" xfId="17453"/>
    <cellStyle name="Примечание 6 5 5 2 2" xfId="35699"/>
    <cellStyle name="Примечание 6 5 5 3" xfId="32946"/>
    <cellStyle name="Примечание 6 5 6" xfId="4507"/>
    <cellStyle name="Примечание 6 5 6 2" xfId="20543"/>
    <cellStyle name="Примечание 6 5 6 2 2" xfId="36413"/>
    <cellStyle name="Примечание 6 5 6 3" xfId="29298"/>
    <cellStyle name="Примечание 6 5 7" xfId="4645"/>
    <cellStyle name="Примечание 6 5 7 2" xfId="29363"/>
    <cellStyle name="Примечание 6 5 8" xfId="28459"/>
    <cellStyle name="Примечание 6 6" xfId="2696"/>
    <cellStyle name="Примечание 6 6 2" xfId="9475"/>
    <cellStyle name="Примечание 6 6 2 2" xfId="16126"/>
    <cellStyle name="Примечание 6 6 2 2 2" xfId="35259"/>
    <cellStyle name="Примечание 6 6 2 3" xfId="32193"/>
    <cellStyle name="Примечание 6 6 3" xfId="11435"/>
    <cellStyle name="Примечание 6 6 3 2" xfId="17763"/>
    <cellStyle name="Примечание 6 6 3 2 2" xfId="35883"/>
    <cellStyle name="Примечание 6 6 3 3" xfId="33130"/>
    <cellStyle name="Примечание 6 6 4" xfId="7294"/>
    <cellStyle name="Примечание 6 6 4 2" xfId="21453"/>
    <cellStyle name="Примечание 6 6 4 2 2" xfId="36554"/>
    <cellStyle name="Примечание 6 6 4 3" xfId="31105"/>
    <cellStyle name="Примечание 6 6 5" xfId="14467"/>
    <cellStyle name="Примечание 6 6 5 2" xfId="34656"/>
    <cellStyle name="Примечание 6 6 6" xfId="28642"/>
    <cellStyle name="Примечание 6 7" xfId="28117"/>
    <cellStyle name="Примечание 7" xfId="28042"/>
    <cellStyle name="Процентный" xfId="31" builtinId="5"/>
    <cellStyle name="Процентный 2" xfId="482"/>
    <cellStyle name="Процентный 2 2" xfId="483"/>
    <cellStyle name="Процентный 2 2 2" xfId="1768"/>
    <cellStyle name="Процентный 2 2 3" xfId="1694"/>
    <cellStyle name="Процентный 2 3" xfId="630"/>
    <cellStyle name="Процентный 2 3 2" xfId="1435"/>
    <cellStyle name="Процентный 2 3 3" xfId="1284"/>
    <cellStyle name="Процентный 2 4" xfId="593"/>
    <cellStyle name="Процентный 2 4 2" xfId="1417"/>
    <cellStyle name="Процентный 2 4 3" xfId="1317"/>
    <cellStyle name="Процентный 2 5" xfId="1394"/>
    <cellStyle name="Процентный 3" xfId="106"/>
    <cellStyle name="Процентный 3 2" xfId="484"/>
    <cellStyle name="Процентный 3 2 2" xfId="895"/>
    <cellStyle name="Процентный 3 2 3" xfId="1769"/>
    <cellStyle name="Процентный 3 3" xfId="546"/>
    <cellStyle name="Процентный 3 3 2" xfId="1405"/>
    <cellStyle name="Процентный 3 3 3" xfId="1285"/>
    <cellStyle name="Процентный 3 4" xfId="1318"/>
    <cellStyle name="Процентный 3 5" xfId="1350"/>
    <cellStyle name="Процентный 4" xfId="485"/>
    <cellStyle name="Процентный 4 2" xfId="888"/>
    <cellStyle name="Процентный 4 2 2" xfId="1522"/>
    <cellStyle name="Процентный 4 2 2 2" xfId="1904"/>
    <cellStyle name="Процентный 4 2 2 2 2" xfId="5024"/>
    <cellStyle name="Процентный 4 2 2 2 3" xfId="6501"/>
    <cellStyle name="Процентный 4 2 2 3" xfId="4587"/>
    <cellStyle name="Процентный 4 2 2 4" xfId="4875"/>
    <cellStyle name="Процентный 4 2 2 5" xfId="6292"/>
    <cellStyle name="Процентный 4 2 3" xfId="1211"/>
    <cellStyle name="Процентный 4 2 4" xfId="4736"/>
    <cellStyle name="Процентный 4 2 5" xfId="5893"/>
    <cellStyle name="Процентный 4 3" xfId="1286"/>
    <cellStyle name="Процентный 4 4" xfId="1319"/>
    <cellStyle name="Процентный 5" xfId="486"/>
    <cellStyle name="Процентный 5 2" xfId="1212"/>
    <cellStyle name="Процентный 5 3" xfId="1287"/>
    <cellStyle name="Процентный 5 4" xfId="1320"/>
    <cellStyle name="Процентный 6" xfId="487"/>
    <cellStyle name="Процентный 6 2" xfId="1213"/>
    <cellStyle name="Процентный 6 3" xfId="1288"/>
    <cellStyle name="Процентный 6 4" xfId="1321"/>
    <cellStyle name="Процентный 7" xfId="488"/>
    <cellStyle name="Процентный 7 2" xfId="594"/>
    <cellStyle name="Процентный 7 3" xfId="1809"/>
    <cellStyle name="Процентный 7 4" xfId="1699"/>
    <cellStyle name="Процентный 7 4 2" xfId="4937"/>
    <cellStyle name="Процентный 7 4 3" xfId="6387"/>
    <cellStyle name="Процентный 8" xfId="91"/>
    <cellStyle name="Процентный 8 2" xfId="535"/>
    <cellStyle name="Процентный 9" xfId="40557"/>
    <cellStyle name="Связанная ячейка" xfId="60" builtinId="24" customBuiltin="1"/>
    <cellStyle name="Связанная ячейка 2" xfId="489"/>
    <cellStyle name="Связанная ячейка 3" xfId="490"/>
    <cellStyle name="Связанная ячейка 4" xfId="491"/>
    <cellStyle name="Связанная ячейка 5" xfId="492"/>
    <cellStyle name="Стиль 1" xfId="7"/>
    <cellStyle name="Стиль 1 2" xfId="664"/>
    <cellStyle name="Стиль 1 3" xfId="629"/>
    <cellStyle name="Стиль 2" xfId="493"/>
    <cellStyle name="Стиль 2 2" xfId="494"/>
    <cellStyle name="Стиль 2 2 2" xfId="1215"/>
    <cellStyle name="Стиль 2 2 3" xfId="1292"/>
    <cellStyle name="Стиль 2 2 4" xfId="1322"/>
    <cellStyle name="Стиль 3" xfId="744"/>
    <cellStyle name="Стиль 4" xfId="745"/>
    <cellStyle name="Стиль_названий" xfId="495"/>
    <cellStyle name="Строка нечётная" xfId="680"/>
    <cellStyle name="Строка нечётная 2" xfId="1546"/>
    <cellStyle name="Строка нечётная 2 2" xfId="1921"/>
    <cellStyle name="Строка нечётная 2 2 10" xfId="4083"/>
    <cellStyle name="Строка нечётная 2 2 10 2" xfId="29146"/>
    <cellStyle name="Строка нечётная 2 2 2" xfId="2018"/>
    <cellStyle name="Строка нечётная 2 2 2 2" xfId="3492"/>
    <cellStyle name="Строка нечётная 2 2 2 2 2" xfId="10247"/>
    <cellStyle name="Строка нечётная 2 2 2 2 2 2" xfId="32470"/>
    <cellStyle name="Строка нечётная 2 2 2 2 3" xfId="12177"/>
    <cellStyle name="Строка нечётная 2 2 2 2 3 2" xfId="18501"/>
    <cellStyle name="Строка нечётная 2 2 2 2 3 2 2" xfId="36134"/>
    <cellStyle name="Строка нечётная 2 2 2 2 3 3" xfId="33381"/>
    <cellStyle name="Строка нечётная 2 2 2 2 4" xfId="8068"/>
    <cellStyle name="Строка нечётная 2 2 2 2 4 2" xfId="22071"/>
    <cellStyle name="Строка нечётная 2 2 2 2 4 2 2" xfId="36698"/>
    <cellStyle name="Строка нечётная 2 2 2 2 4 3" xfId="31378"/>
    <cellStyle name="Строка нечётная 2 2 2 2 5" xfId="15225"/>
    <cellStyle name="Строка нечётная 2 2 2 2 5 2" xfId="34926"/>
    <cellStyle name="Строка нечётная 2 2 2 2 6" xfId="28893"/>
    <cellStyle name="Строка нечётная 2 2 2 3" xfId="3965"/>
    <cellStyle name="Строка нечётная 2 2 2 3 2" xfId="10720"/>
    <cellStyle name="Строка нечётная 2 2 2 3 2 2" xfId="32671"/>
    <cellStyle name="Строка нечётная 2 2 2 3 3" xfId="12650"/>
    <cellStyle name="Строка нечётная 2 2 2 3 3 2" xfId="18972"/>
    <cellStyle name="Строка нечётная 2 2 2 3 3 2 2" xfId="36335"/>
    <cellStyle name="Строка нечётная 2 2 2 3 3 3" xfId="33582"/>
    <cellStyle name="Строка нечётная 2 2 2 3 4" xfId="15696"/>
    <cellStyle name="Строка нечётная 2 2 2 3 4 2" xfId="35127"/>
    <cellStyle name="Строка нечётная 2 2 2 3 5" xfId="29094"/>
    <cellStyle name="Строка нечётная 2 2 2 4" xfId="6615"/>
    <cellStyle name="Строка нечётная 2 2 2 4 2" xfId="13793"/>
    <cellStyle name="Строка нечётная 2 2 2 4 2 2" xfId="34226"/>
    <cellStyle name="Строка нечётная 2 2 2 4 3" xfId="30675"/>
    <cellStyle name="Строка нечётная 2 2 2 5" xfId="8798"/>
    <cellStyle name="Строка нечётная 2 2 2 5 2" xfId="31764"/>
    <cellStyle name="Строка нечётная 2 2 2 6" xfId="10912"/>
    <cellStyle name="Строка нечётная 2 2 2 6 2" xfId="17244"/>
    <cellStyle name="Строка нечётная 2 2 2 6 2 2" xfId="35605"/>
    <cellStyle name="Строка нечётная 2 2 2 6 3" xfId="32852"/>
    <cellStyle name="Строка нечётная 2 2 2 7" xfId="5126"/>
    <cellStyle name="Строка нечётная 2 2 2 7 2" xfId="29728"/>
    <cellStyle name="Строка нечётная 2 2 3" xfId="2456"/>
    <cellStyle name="Строка нечётная 2 2 3 2" xfId="7053"/>
    <cellStyle name="Строка нечётная 2 2 3 2 2" xfId="14227"/>
    <cellStyle name="Строка нечётная 2 2 3 2 2 2" xfId="34499"/>
    <cellStyle name="Строка нечётная 2 2 3 2 3" xfId="30948"/>
    <cellStyle name="Строка нечётная 2 2 3 3" xfId="9235"/>
    <cellStyle name="Строка нечётная 2 2 3 3 2" xfId="32037"/>
    <cellStyle name="Строка нечётная 2 2 3 4" xfId="11250"/>
    <cellStyle name="Строка нечётная 2 2 3 4 2" xfId="17579"/>
    <cellStyle name="Строка нечётная 2 2 3 4 2 2" xfId="35782"/>
    <cellStyle name="Строка нечётная 2 2 3 4 3" xfId="33029"/>
    <cellStyle name="Строка нечётная 2 2 3 5" xfId="5483"/>
    <cellStyle name="Строка нечётная 2 2 3 5 2" xfId="29922"/>
    <cellStyle name="Строка нечётная 2 2 3 6" xfId="28541"/>
    <cellStyle name="Строка нечётная 2 2 4" xfId="2586"/>
    <cellStyle name="Строка нечётная 2 2 4 2" xfId="7183"/>
    <cellStyle name="Строка нечётная 2 2 4 2 2" xfId="14357"/>
    <cellStyle name="Строка нечётная 2 2 4 2 2 2" xfId="34629"/>
    <cellStyle name="Строка нечётная 2 2 4 2 3" xfId="31078"/>
    <cellStyle name="Строка нечётная 2 2 4 3" xfId="9365"/>
    <cellStyle name="Строка нечётная 2 2 4 3 2" xfId="32167"/>
    <cellStyle name="Строка нечётная 2 2 4 4" xfId="11325"/>
    <cellStyle name="Строка нечётная 2 2 4 4 2" xfId="17654"/>
    <cellStyle name="Строка нечётная 2 2 4 4 2 2" xfId="35857"/>
    <cellStyle name="Строка нечётная 2 2 4 4 3" xfId="33104"/>
    <cellStyle name="Строка нечётная 2 2 4 5" xfId="5582"/>
    <cellStyle name="Строка нечётная 2 2 4 5 2" xfId="30009"/>
    <cellStyle name="Строка нечётная 2 2 4 6" xfId="28616"/>
    <cellStyle name="Строка нечётная 2 2 5" xfId="3245"/>
    <cellStyle name="Строка нечётная 2 2 5 2" xfId="7821"/>
    <cellStyle name="Строка нечётная 2 2 5 2 2" xfId="14979"/>
    <cellStyle name="Строка нечётная 2 2 5 2 2 2" xfId="34815"/>
    <cellStyle name="Строка нечётная 2 2 5 2 3" xfId="31267"/>
    <cellStyle name="Строка нечётная 2 2 5 3" xfId="10000"/>
    <cellStyle name="Строка нечётная 2 2 5 3 2" xfId="32359"/>
    <cellStyle name="Строка нечётная 2 2 5 4" xfId="11931"/>
    <cellStyle name="Строка нечётная 2 2 5 4 2" xfId="18256"/>
    <cellStyle name="Строка нечётная 2 2 5 4 2 2" xfId="36024"/>
    <cellStyle name="Строка нечётная 2 2 5 4 3" xfId="33271"/>
    <cellStyle name="Строка нечётная 2 2 5 5" xfId="5041"/>
    <cellStyle name="Строка нечётная 2 2 5 5 2" xfId="29643"/>
    <cellStyle name="Строка нечётная 2 2 5 6" xfId="28783"/>
    <cellStyle name="Строка нечётная 2 2 6" xfId="3719"/>
    <cellStyle name="Строка нечётная 2 2 6 2" xfId="10474"/>
    <cellStyle name="Строка нечётная 2 2 6 2 2" xfId="32561"/>
    <cellStyle name="Строка нечётная 2 2 6 3" xfId="12404"/>
    <cellStyle name="Строка нечётная 2 2 6 3 2" xfId="18727"/>
    <cellStyle name="Строка нечётная 2 2 6 3 2 2" xfId="36225"/>
    <cellStyle name="Строка нечётная 2 2 6 3 3" xfId="33472"/>
    <cellStyle name="Строка нечётная 2 2 6 4" xfId="8295"/>
    <cellStyle name="Строка нечётная 2 2 6 4 2" xfId="22292"/>
    <cellStyle name="Строка нечётная 2 2 6 4 2 2" xfId="36789"/>
    <cellStyle name="Строка нечётная 2 2 6 4 3" xfId="31469"/>
    <cellStyle name="Строка нечётная 2 2 6 5" xfId="15451"/>
    <cellStyle name="Строка нечётная 2 2 6 5 2" xfId="35017"/>
    <cellStyle name="Строка нечётная 2 2 6 6" xfId="28984"/>
    <cellStyle name="Строка нечётная 2 2 7" xfId="6518"/>
    <cellStyle name="Строка нечётная 2 2 7 2" xfId="13696"/>
    <cellStyle name="Строка нечётная 2 2 7 2 2" xfId="34140"/>
    <cellStyle name="Строка нечётная 2 2 7 3" xfId="30589"/>
    <cellStyle name="Строка нечётная 2 2 8" xfId="8701"/>
    <cellStyle name="Строка нечётная 2 2 8 2" xfId="31678"/>
    <cellStyle name="Строка нечётная 2 2 9" xfId="10815"/>
    <cellStyle name="Строка нечётная 2 2 9 2" xfId="17147"/>
    <cellStyle name="Строка нечётная 2 2 9 2 2" xfId="35519"/>
    <cellStyle name="Строка нечётная 2 2 9 3" xfId="32766"/>
    <cellStyle name="Строка нечётная 2 3" xfId="1976"/>
    <cellStyle name="Строка нечётная 2 3 2" xfId="2511"/>
    <cellStyle name="Строка нечётная 2 3 2 2" xfId="7108"/>
    <cellStyle name="Строка нечётная 2 3 2 2 2" xfId="14282"/>
    <cellStyle name="Строка нечётная 2 3 2 2 2 2" xfId="34554"/>
    <cellStyle name="Строка нечётная 2 3 2 2 3" xfId="31003"/>
    <cellStyle name="Строка нечётная 2 3 2 3" xfId="9290"/>
    <cellStyle name="Строка нечётная 2 3 2 3 2" xfId="32092"/>
    <cellStyle name="Строка нечётная 2 3 3" xfId="5096"/>
    <cellStyle name="Строка нечётная 2 3 3 2" xfId="29698"/>
    <cellStyle name="Строка нечётная 2 3 4" xfId="6573"/>
    <cellStyle name="Строка нечётная 2 3 4 2" xfId="13751"/>
    <cellStyle name="Строка нечётная 2 3 4 2 2" xfId="34195"/>
    <cellStyle name="Строка нечётная 2 3 4 3" xfId="30644"/>
    <cellStyle name="Строка нечётная 2 3 5" xfId="8756"/>
    <cellStyle name="Строка нечётная 2 3 5 2" xfId="31733"/>
    <cellStyle name="Строка нечётная 2 3 6" xfId="10870"/>
    <cellStyle name="Строка нечётная 2 3 6 2" xfId="17202"/>
    <cellStyle name="Строка нечётная 2 3 6 2 2" xfId="35574"/>
    <cellStyle name="Строка нечётная 2 3 6 3" xfId="32821"/>
    <cellStyle name="Строка нечётная 2 4" xfId="982"/>
    <cellStyle name="Строка нечётная 2 4 2" xfId="4766"/>
    <cellStyle name="Строка нечётная 2 4 2 2" xfId="29422"/>
    <cellStyle name="Строка нечётная 2 4 3" xfId="6021"/>
    <cellStyle name="Строка нечётная 2 4 3 2" xfId="13282"/>
    <cellStyle name="Строка нечётная 2 4 3 2 2" xfId="33844"/>
    <cellStyle name="Строка нечётная 2 4 3 3" xfId="30256"/>
    <cellStyle name="Строка нечётная 2 4 4" xfId="5733"/>
    <cellStyle name="Строка нечётная 2 4 4 2" xfId="30107"/>
    <cellStyle name="Строка нечётная 2 4 5" xfId="6441"/>
    <cellStyle name="Строка нечётная 2 4 5 2" xfId="13648"/>
    <cellStyle name="Строка нечётная 2 4 5 2 2" xfId="34100"/>
    <cellStyle name="Строка нечётная 2 4 5 3" xfId="30546"/>
    <cellStyle name="Строка нечётная 2 4 6" xfId="4604"/>
    <cellStyle name="Строка нечётная 2 4 6 2" xfId="20612"/>
    <cellStyle name="Строка нечётная 2 4 6 2 2" xfId="36455"/>
    <cellStyle name="Строка нечётная 2 4 6 3" xfId="29340"/>
    <cellStyle name="Строка нечётная 2 4 7" xfId="4664"/>
    <cellStyle name="Строка нечётная 2 4 7 2" xfId="29373"/>
    <cellStyle name="Строка нечётная 2 5" xfId="2309"/>
    <cellStyle name="Строка нечётная 2 5 2" xfId="6906"/>
    <cellStyle name="Строка нечётная 2 5 2 2" xfId="14080"/>
    <cellStyle name="Строка нечётная 2 5 2 2 2" xfId="34389"/>
    <cellStyle name="Строка нечётная 2 5 2 3" xfId="30838"/>
    <cellStyle name="Строка нечётная 2 5 3" xfId="9089"/>
    <cellStyle name="Строка нечётная 2 5 3 2" xfId="31927"/>
    <cellStyle name="Строка нечётная 2 6" xfId="4892"/>
    <cellStyle name="Строка нечётная 2 6 2" xfId="29528"/>
    <cellStyle name="Строка нечётная 2 7" xfId="6313"/>
    <cellStyle name="Строка нечётная 2 7 2" xfId="13545"/>
    <cellStyle name="Строка нечётная 2 7 2 2" xfId="34015"/>
    <cellStyle name="Строка нечётная 2 7 3" xfId="30448"/>
    <cellStyle name="Строка нечётная 2 8" xfId="8582"/>
    <cellStyle name="Строка нечётная 2 8 2" xfId="31566"/>
    <cellStyle name="Строка нечётная 2 9" xfId="5931"/>
    <cellStyle name="Строка нечётная 2 9 2" xfId="13193"/>
    <cellStyle name="Строка нечётная 2 9 2 2" xfId="33802"/>
    <cellStyle name="Строка нечётная 2 9 3" xfId="30214"/>
    <cellStyle name="Строка нечётная 3" xfId="1695"/>
    <cellStyle name="Строка нечётная 3 10" xfId="4029"/>
    <cellStyle name="Строка нечётная 3 10 2" xfId="29128"/>
    <cellStyle name="Строка нечётная 3 2" xfId="2064"/>
    <cellStyle name="Строка нечётная 3 2 2" xfId="3348"/>
    <cellStyle name="Строка нечётная 3 2 2 2" xfId="10103"/>
    <cellStyle name="Строка нечётная 3 2 2 2 2" xfId="32400"/>
    <cellStyle name="Строка нечётная 3 2 2 3" xfId="12033"/>
    <cellStyle name="Строка нечётная 3 2 2 3 2" xfId="18358"/>
    <cellStyle name="Строка нечётная 3 2 2 3 2 2" xfId="36064"/>
    <cellStyle name="Строка нечётная 3 2 2 3 3" xfId="33311"/>
    <cellStyle name="Строка нечётная 3 2 2 4" xfId="7924"/>
    <cellStyle name="Строка нечётная 3 2 2 4 2" xfId="21928"/>
    <cellStyle name="Строка нечётная 3 2 2 4 2 2" xfId="36628"/>
    <cellStyle name="Строка нечётная 3 2 2 4 3" xfId="31308"/>
    <cellStyle name="Строка нечётная 3 2 2 5" xfId="15082"/>
    <cellStyle name="Строка нечётная 3 2 2 5 2" xfId="34856"/>
    <cellStyle name="Строка нечётная 3 2 2 6" xfId="28823"/>
    <cellStyle name="Строка нечётная 3 2 3" xfId="3821"/>
    <cellStyle name="Строка нечётная 3 2 3 2" xfId="10576"/>
    <cellStyle name="Строка нечётная 3 2 3 2 2" xfId="32601"/>
    <cellStyle name="Строка нечётная 3 2 3 3" xfId="12506"/>
    <cellStyle name="Строка нечётная 3 2 3 3 2" xfId="18829"/>
    <cellStyle name="Строка нечётная 3 2 3 3 2 2" xfId="36265"/>
    <cellStyle name="Строка нечётная 3 2 3 3 3" xfId="33512"/>
    <cellStyle name="Строка нечётная 3 2 3 4" xfId="15553"/>
    <cellStyle name="Строка нечётная 3 2 3 4 2" xfId="35057"/>
    <cellStyle name="Строка нечётная 3 2 3 5" xfId="29024"/>
    <cellStyle name="Строка нечётная 3 2 4" xfId="6661"/>
    <cellStyle name="Строка нечётная 3 2 4 2" xfId="13839"/>
    <cellStyle name="Строка нечётная 3 2 4 2 2" xfId="34257"/>
    <cellStyle name="Строка нечётная 3 2 4 3" xfId="30706"/>
    <cellStyle name="Строка нечётная 3 2 5" xfId="8844"/>
    <cellStyle name="Строка нечётная 3 2 5 2" xfId="31795"/>
    <cellStyle name="Строка нечётная 3 2 6" xfId="10958"/>
    <cellStyle name="Строка нечётная 3 2 6 2" xfId="17290"/>
    <cellStyle name="Строка нечётная 3 2 6 2 2" xfId="35636"/>
    <cellStyle name="Строка нечётная 3 2 6 3" xfId="32883"/>
    <cellStyle name="Строка нечётная 3 2 7" xfId="5156"/>
    <cellStyle name="Строка нечётная 3 2 7 2" xfId="29755"/>
    <cellStyle name="Строка нечётная 3 3" xfId="2370"/>
    <cellStyle name="Строка нечётная 3 3 2" xfId="6967"/>
    <cellStyle name="Строка нечётная 3 3 2 2" xfId="14141"/>
    <cellStyle name="Строка нечётная 3 3 2 2 2" xfId="34430"/>
    <cellStyle name="Строка нечётная 3 3 2 3" xfId="30879"/>
    <cellStyle name="Строка нечётная 3 3 3" xfId="9150"/>
    <cellStyle name="Строка нечётная 3 3 3 2" xfId="31968"/>
    <cellStyle name="Строка нечётная 3 3 4" xfId="11174"/>
    <cellStyle name="Строка нечётная 3 3 4 2" xfId="17503"/>
    <cellStyle name="Строка нечётная 3 3 4 2 2" xfId="35722"/>
    <cellStyle name="Строка нечётная 3 3 4 3" xfId="32969"/>
    <cellStyle name="Строка нечётная 3 3 5" xfId="5403"/>
    <cellStyle name="Строка нечётная 3 3 5 2" xfId="29859"/>
    <cellStyle name="Строка нечётная 3 3 6" xfId="28481"/>
    <cellStyle name="Строка нечётная 3 4" xfId="2087"/>
    <cellStyle name="Строка нечётная 3 4 2" xfId="6684"/>
    <cellStyle name="Строка нечётная 3 4 2 2" xfId="13861"/>
    <cellStyle name="Строка нечётная 3 4 2 2 2" xfId="34271"/>
    <cellStyle name="Строка нечётная 3 4 2 3" xfId="30720"/>
    <cellStyle name="Строка нечётная 3 4 3" xfId="8867"/>
    <cellStyle name="Строка нечётная 3 4 3 2" xfId="31809"/>
    <cellStyle name="Строка нечётная 3 4 4" xfId="10981"/>
    <cellStyle name="Строка нечётная 3 4 4 2" xfId="17312"/>
    <cellStyle name="Строка нечётная 3 4 4 2 2" xfId="35650"/>
    <cellStyle name="Строка нечётная 3 4 4 3" xfId="32897"/>
    <cellStyle name="Строка нечётная 3 4 5" xfId="5172"/>
    <cellStyle name="Строка нечётная 3 4 5 2" xfId="29768"/>
    <cellStyle name="Строка нечётная 3 4 6" xfId="28411"/>
    <cellStyle name="Строка нечётная 3 5" xfId="3085"/>
    <cellStyle name="Строка нечётная 3 5 2" xfId="7672"/>
    <cellStyle name="Строка нечётная 3 5 2 2" xfId="14836"/>
    <cellStyle name="Строка нечётная 3 5 2 2 2" xfId="34745"/>
    <cellStyle name="Строка нечётная 3 5 2 3" xfId="31197"/>
    <cellStyle name="Строка нечётная 3 5 3" xfId="9851"/>
    <cellStyle name="Строка нечётная 3 5 3 2" xfId="32285"/>
    <cellStyle name="Строка нечётная 3 5 4" xfId="11788"/>
    <cellStyle name="Строка нечётная 3 5 4 2" xfId="18113"/>
    <cellStyle name="Строка нечётная 3 5 4 2 2" xfId="35954"/>
    <cellStyle name="Строка нечётная 3 5 4 3" xfId="33201"/>
    <cellStyle name="Строка нечётная 3 5 5" xfId="4934"/>
    <cellStyle name="Строка нечётная 3 5 5 2" xfId="29568"/>
    <cellStyle name="Строка нечётная 3 5 6" xfId="28713"/>
    <cellStyle name="Строка нечётная 3 6" xfId="3590"/>
    <cellStyle name="Строка нечётная 3 6 2" xfId="10345"/>
    <cellStyle name="Строка нечётная 3 6 2 2" xfId="32505"/>
    <cellStyle name="Строка нечётная 3 6 3" xfId="12275"/>
    <cellStyle name="Строка нечётная 3 6 3 2" xfId="18598"/>
    <cellStyle name="Строка нечётная 3 6 3 2 2" xfId="36169"/>
    <cellStyle name="Строка нечётная 3 6 3 3" xfId="33416"/>
    <cellStyle name="Строка нечётная 3 6 4" xfId="8166"/>
    <cellStyle name="Строка нечётная 3 6 4 2" xfId="22163"/>
    <cellStyle name="Строка нечётная 3 6 4 2 2" xfId="36733"/>
    <cellStyle name="Строка нечётная 3 6 4 3" xfId="31413"/>
    <cellStyle name="Строка нечётная 3 6 5" xfId="15322"/>
    <cellStyle name="Строка нечётная 3 6 5 2" xfId="34961"/>
    <cellStyle name="Строка нечётная 3 6 6" xfId="28928"/>
    <cellStyle name="Строка нечётная 3 7" xfId="6384"/>
    <cellStyle name="Строка нечётная 3 7 2" xfId="13603"/>
    <cellStyle name="Строка нечётная 3 7 2 2" xfId="34058"/>
    <cellStyle name="Строка нечётная 3 7 3" xfId="30501"/>
    <cellStyle name="Строка нечётная 3 8" xfId="8630"/>
    <cellStyle name="Строка нечётная 3 8 2" xfId="31610"/>
    <cellStyle name="Строка нечётная 3 9" xfId="10754"/>
    <cellStyle name="Строка нечётная 3 9 2" xfId="17086"/>
    <cellStyle name="Строка нечётная 3 9 2 2" xfId="35458"/>
    <cellStyle name="Строка нечётная 3 9 3" xfId="32705"/>
    <cellStyle name="Строка нечётная 4" xfId="1674"/>
    <cellStyle name="Строка нечётная 4 2" xfId="2360"/>
    <cellStyle name="Строка нечётная 4 2 2" xfId="6957"/>
    <cellStyle name="Строка нечётная 4 2 2 2" xfId="14131"/>
    <cellStyle name="Строка нечётная 4 2 2 2 2" xfId="34422"/>
    <cellStyle name="Строка нечётная 4 2 2 3" xfId="30871"/>
    <cellStyle name="Строка нечётная 4 2 3" xfId="9140"/>
    <cellStyle name="Строка нечётная 4 2 3 2" xfId="31960"/>
    <cellStyle name="Строка нечётная 4 3" xfId="4926"/>
    <cellStyle name="Строка нечётная 4 3 2" xfId="29561"/>
    <cellStyle name="Строка нечётная 4 4" xfId="6369"/>
    <cellStyle name="Строка нечётная 4 4 2" xfId="13590"/>
    <cellStyle name="Строка нечётная 4 4 2 2" xfId="34050"/>
    <cellStyle name="Строка нечётная 4 4 3" xfId="30492"/>
    <cellStyle name="Строка нечётная 4 5" xfId="8621"/>
    <cellStyle name="Строка нечётная 4 5 2" xfId="31602"/>
    <cellStyle name="Строка нечётная 4 6" xfId="10748"/>
    <cellStyle name="Строка нечётная 4 6 2" xfId="17080"/>
    <cellStyle name="Строка нечётная 4 6 2 2" xfId="35452"/>
    <cellStyle name="Строка нечётная 4 6 3" xfId="32699"/>
    <cellStyle name="Строка нечётная 5" xfId="1453"/>
    <cellStyle name="Строка нечётная 5 2" xfId="4849"/>
    <cellStyle name="Строка нечётная 5 2 2" xfId="29488"/>
    <cellStyle name="Строка нечётная 5 3" xfId="6232"/>
    <cellStyle name="Строка нечётная 5 3 2" xfId="13468"/>
    <cellStyle name="Строка нечётная 5 3 2 2" xfId="33965"/>
    <cellStyle name="Строка нечётная 5 3 3" xfId="30395"/>
    <cellStyle name="Строка нечётная 5 4" xfId="8501"/>
    <cellStyle name="Строка нечётная 5 4 2" xfId="31515"/>
    <cellStyle name="Строка нечётная 5 5" xfId="6061"/>
    <cellStyle name="Строка нечётная 5 5 2" xfId="13320"/>
    <cellStyle name="Строка нечётная 5 5 2 2" xfId="33866"/>
    <cellStyle name="Строка нечётная 5 5 3" xfId="30280"/>
    <cellStyle name="Строка нечётная 5 6" xfId="4564"/>
    <cellStyle name="Строка нечётная 5 6 2" xfId="20576"/>
    <cellStyle name="Строка нечётная 5 6 2 2" xfId="36427"/>
    <cellStyle name="Строка нечётная 5 6 3" xfId="29313"/>
    <cellStyle name="Строка нечётная 5 7" xfId="4667"/>
    <cellStyle name="Строка нечётная 5 7 2" xfId="29374"/>
    <cellStyle name="Строка нечётная 6" xfId="2021"/>
    <cellStyle name="Строка нечётная 6 2" xfId="6618"/>
    <cellStyle name="Строка нечётная 6 2 2" xfId="13796"/>
    <cellStyle name="Строка нечётная 6 2 2 2" xfId="34227"/>
    <cellStyle name="Строка нечётная 6 2 3" xfId="30676"/>
    <cellStyle name="Строка нечётная 6 3" xfId="8801"/>
    <cellStyle name="Строка нечётная 6 3 2" xfId="31765"/>
    <cellStyle name="Строка нечётная 6 4" xfId="10915"/>
    <cellStyle name="Строка нечётная 6 4 2" xfId="17247"/>
    <cellStyle name="Строка нечётная 6 4 2 2" xfId="35606"/>
    <cellStyle name="Строка нечётная 6 4 3" xfId="32853"/>
    <cellStyle name="Строка нечётная 6 5" xfId="5127"/>
    <cellStyle name="Строка нечётная 6 5 2" xfId="29729"/>
    <cellStyle name="Строка нечётная 7" xfId="2256"/>
    <cellStyle name="Строка нечётная 7 2" xfId="6853"/>
    <cellStyle name="Строка нечётная 7 2 2" xfId="14027"/>
    <cellStyle name="Строка нечётная 7 2 2 2" xfId="34350"/>
    <cellStyle name="Строка нечётная 7 2 3" xfId="30799"/>
    <cellStyle name="Строка нечётная 7 3" xfId="9036"/>
    <cellStyle name="Строка нечётная 7 3 2" xfId="31888"/>
    <cellStyle name="Строка нечётная 8" xfId="5820"/>
    <cellStyle name="Строка нечётная 8 2" xfId="13108"/>
    <cellStyle name="Строка нечётная 8 2 2" xfId="33757"/>
    <cellStyle name="Строка нечётная 8 3" xfId="30148"/>
    <cellStyle name="Строка нечётная 9" xfId="6348"/>
    <cellStyle name="Строка нечётная 9 2" xfId="30477"/>
    <cellStyle name="Строка чётная" xfId="679"/>
    <cellStyle name="Строка чётная 2" xfId="1545"/>
    <cellStyle name="Строка чётная 2 2" xfId="1920"/>
    <cellStyle name="Строка чётная 2 2 10" xfId="4150"/>
    <cellStyle name="Строка чётная 2 2 10 2" xfId="29183"/>
    <cellStyle name="Строка чётная 2 2 2" xfId="2006"/>
    <cellStyle name="Строка чётная 2 2 2 2" xfId="3491"/>
    <cellStyle name="Строка чётная 2 2 2 2 2" xfId="10246"/>
    <cellStyle name="Строка чётная 2 2 2 2 2 2" xfId="32469"/>
    <cellStyle name="Строка чётная 2 2 2 2 3" xfId="12176"/>
    <cellStyle name="Строка чётная 2 2 2 2 3 2" xfId="18500"/>
    <cellStyle name="Строка чётная 2 2 2 2 3 2 2" xfId="36133"/>
    <cellStyle name="Строка чётная 2 2 2 2 3 3" xfId="33380"/>
    <cellStyle name="Строка чётная 2 2 2 2 4" xfId="8067"/>
    <cellStyle name="Строка чётная 2 2 2 2 4 2" xfId="22070"/>
    <cellStyle name="Строка чётная 2 2 2 2 4 2 2" xfId="36697"/>
    <cellStyle name="Строка чётная 2 2 2 2 4 3" xfId="31377"/>
    <cellStyle name="Строка чётная 2 2 2 2 5" xfId="15224"/>
    <cellStyle name="Строка чётная 2 2 2 2 5 2" xfId="34925"/>
    <cellStyle name="Строка чётная 2 2 2 2 6" xfId="28892"/>
    <cellStyle name="Строка чётная 2 2 2 3" xfId="3964"/>
    <cellStyle name="Строка чётная 2 2 2 3 2" xfId="10719"/>
    <cellStyle name="Строка чётная 2 2 2 3 2 2" xfId="32670"/>
    <cellStyle name="Строка чётная 2 2 2 3 3" xfId="12649"/>
    <cellStyle name="Строка чётная 2 2 2 3 3 2" xfId="18971"/>
    <cellStyle name="Строка чётная 2 2 2 3 3 2 2" xfId="36334"/>
    <cellStyle name="Строка чётная 2 2 2 3 3 3" xfId="33581"/>
    <cellStyle name="Строка чётная 2 2 2 3 4" xfId="15695"/>
    <cellStyle name="Строка чётная 2 2 2 3 4 2" xfId="35126"/>
    <cellStyle name="Строка чётная 2 2 2 3 5" xfId="29093"/>
    <cellStyle name="Строка чётная 2 2 2 4" xfId="6603"/>
    <cellStyle name="Строка чётная 2 2 2 4 2" xfId="13781"/>
    <cellStyle name="Строка чётная 2 2 2 4 2 2" xfId="34218"/>
    <cellStyle name="Строка чётная 2 2 2 4 3" xfId="30667"/>
    <cellStyle name="Строка чётная 2 2 2 5" xfId="8786"/>
    <cellStyle name="Строка чётная 2 2 2 5 2" xfId="31756"/>
    <cellStyle name="Строка чётная 2 2 2 6" xfId="10900"/>
    <cellStyle name="Строка чётная 2 2 2 6 2" xfId="17232"/>
    <cellStyle name="Строка чётная 2 2 2 6 2 2" xfId="35597"/>
    <cellStyle name="Строка чётная 2 2 2 6 3" xfId="32844"/>
    <cellStyle name="Строка чётная 2 2 2 7" xfId="5119"/>
    <cellStyle name="Строка чётная 2 2 2 7 2" xfId="29721"/>
    <cellStyle name="Строка чётная 2 2 3" xfId="2455"/>
    <cellStyle name="Строка чётная 2 2 3 2" xfId="7052"/>
    <cellStyle name="Строка чётная 2 2 3 2 2" xfId="14226"/>
    <cellStyle name="Строка чётная 2 2 3 2 2 2" xfId="34498"/>
    <cellStyle name="Строка чётная 2 2 3 2 3" xfId="30947"/>
    <cellStyle name="Строка чётная 2 2 3 3" xfId="9234"/>
    <cellStyle name="Строка чётная 2 2 3 3 2" xfId="32036"/>
    <cellStyle name="Строка чётная 2 2 3 4" xfId="11249"/>
    <cellStyle name="Строка чётная 2 2 3 4 2" xfId="17578"/>
    <cellStyle name="Строка чётная 2 2 3 4 2 2" xfId="35781"/>
    <cellStyle name="Строка чётная 2 2 3 4 3" xfId="33028"/>
    <cellStyle name="Строка чётная 2 2 3 5" xfId="5482"/>
    <cellStyle name="Строка чётная 2 2 3 5 2" xfId="29921"/>
    <cellStyle name="Строка чётная 2 2 3 6" xfId="28540"/>
    <cellStyle name="Строка чётная 2 2 4" xfId="2585"/>
    <cellStyle name="Строка чётная 2 2 4 2" xfId="7182"/>
    <cellStyle name="Строка чётная 2 2 4 2 2" xfId="14356"/>
    <cellStyle name="Строка чётная 2 2 4 2 2 2" xfId="34628"/>
    <cellStyle name="Строка чётная 2 2 4 2 3" xfId="31077"/>
    <cellStyle name="Строка чётная 2 2 4 3" xfId="9364"/>
    <cellStyle name="Строка чётная 2 2 4 3 2" xfId="32166"/>
    <cellStyle name="Строка чётная 2 2 4 4" xfId="11324"/>
    <cellStyle name="Строка чётная 2 2 4 4 2" xfId="17653"/>
    <cellStyle name="Строка чётная 2 2 4 4 2 2" xfId="35856"/>
    <cellStyle name="Строка чётная 2 2 4 4 3" xfId="33103"/>
    <cellStyle name="Строка чётная 2 2 4 5" xfId="5581"/>
    <cellStyle name="Строка чётная 2 2 4 5 2" xfId="30008"/>
    <cellStyle name="Строка чётная 2 2 4 6" xfId="28615"/>
    <cellStyle name="Строка чётная 2 2 5" xfId="3244"/>
    <cellStyle name="Строка чётная 2 2 5 2" xfId="7820"/>
    <cellStyle name="Строка чётная 2 2 5 2 2" xfId="14978"/>
    <cellStyle name="Строка чётная 2 2 5 2 2 2" xfId="34814"/>
    <cellStyle name="Строка чётная 2 2 5 2 3" xfId="31266"/>
    <cellStyle name="Строка чётная 2 2 5 3" xfId="9999"/>
    <cellStyle name="Строка чётная 2 2 5 3 2" xfId="32358"/>
    <cellStyle name="Строка чётная 2 2 5 4" xfId="11930"/>
    <cellStyle name="Строка чётная 2 2 5 4 2" xfId="18255"/>
    <cellStyle name="Строка чётная 2 2 5 4 2 2" xfId="36023"/>
    <cellStyle name="Строка чётная 2 2 5 4 3" xfId="33270"/>
    <cellStyle name="Строка чётная 2 2 5 5" xfId="5040"/>
    <cellStyle name="Строка чётная 2 2 5 5 2" xfId="29642"/>
    <cellStyle name="Строка чётная 2 2 5 6" xfId="28782"/>
    <cellStyle name="Строка чётная 2 2 6" xfId="3718"/>
    <cellStyle name="Строка чётная 2 2 6 2" xfId="10473"/>
    <cellStyle name="Строка чётная 2 2 6 2 2" xfId="32560"/>
    <cellStyle name="Строка чётная 2 2 6 3" xfId="12403"/>
    <cellStyle name="Строка чётная 2 2 6 3 2" xfId="18726"/>
    <cellStyle name="Строка чётная 2 2 6 3 2 2" xfId="36224"/>
    <cellStyle name="Строка чётная 2 2 6 3 3" xfId="33471"/>
    <cellStyle name="Строка чётная 2 2 6 4" xfId="8294"/>
    <cellStyle name="Строка чётная 2 2 6 4 2" xfId="22291"/>
    <cellStyle name="Строка чётная 2 2 6 4 2 2" xfId="36788"/>
    <cellStyle name="Строка чётная 2 2 6 4 3" xfId="31468"/>
    <cellStyle name="Строка чётная 2 2 6 5" xfId="15450"/>
    <cellStyle name="Строка чётная 2 2 6 5 2" xfId="35016"/>
    <cellStyle name="Строка чётная 2 2 6 6" xfId="28983"/>
    <cellStyle name="Строка чётная 2 2 7" xfId="6517"/>
    <cellStyle name="Строка чётная 2 2 7 2" xfId="13695"/>
    <cellStyle name="Строка чётная 2 2 7 2 2" xfId="34139"/>
    <cellStyle name="Строка чётная 2 2 7 3" xfId="30588"/>
    <cellStyle name="Строка чётная 2 2 8" xfId="8700"/>
    <cellStyle name="Строка чётная 2 2 8 2" xfId="31677"/>
    <cellStyle name="Строка чётная 2 2 9" xfId="10814"/>
    <cellStyle name="Строка чётная 2 2 9 2" xfId="17146"/>
    <cellStyle name="Строка чётная 2 2 9 2 2" xfId="35518"/>
    <cellStyle name="Строка чётная 2 2 9 3" xfId="32765"/>
    <cellStyle name="Строка чётная 2 3" xfId="1975"/>
    <cellStyle name="Строка чётная 2 3 2" xfId="2510"/>
    <cellStyle name="Строка чётная 2 3 2 2" xfId="7107"/>
    <cellStyle name="Строка чётная 2 3 2 2 2" xfId="14281"/>
    <cellStyle name="Строка чётная 2 3 2 2 2 2" xfId="34553"/>
    <cellStyle name="Строка чётная 2 3 2 2 3" xfId="31002"/>
    <cellStyle name="Строка чётная 2 3 2 3" xfId="9289"/>
    <cellStyle name="Строка чётная 2 3 2 3 2" xfId="32091"/>
    <cellStyle name="Строка чётная 2 3 3" xfId="5095"/>
    <cellStyle name="Строка чётная 2 3 3 2" xfId="29697"/>
    <cellStyle name="Строка чётная 2 3 4" xfId="6572"/>
    <cellStyle name="Строка чётная 2 3 4 2" xfId="13750"/>
    <cellStyle name="Строка чётная 2 3 4 2 2" xfId="34194"/>
    <cellStyle name="Строка чётная 2 3 4 3" xfId="30643"/>
    <cellStyle name="Строка чётная 2 3 5" xfId="8755"/>
    <cellStyle name="Строка чётная 2 3 5 2" xfId="31732"/>
    <cellStyle name="Строка чётная 2 3 6" xfId="10869"/>
    <cellStyle name="Строка чётная 2 3 6 2" xfId="17201"/>
    <cellStyle name="Строка чётная 2 3 6 2 2" xfId="35573"/>
    <cellStyle name="Строка чётная 2 3 6 3" xfId="32820"/>
    <cellStyle name="Строка чётная 2 4" xfId="1416"/>
    <cellStyle name="Строка чётная 2 4 2" xfId="4833"/>
    <cellStyle name="Строка чётная 2 4 2 2" xfId="29476"/>
    <cellStyle name="Строка чётная 2 4 3" xfId="6204"/>
    <cellStyle name="Строка чётная 2 4 3 2" xfId="13442"/>
    <cellStyle name="Строка чётная 2 4 3 2 2" xfId="33947"/>
    <cellStyle name="Строка чётная 2 4 3 3" xfId="30377"/>
    <cellStyle name="Строка чётная 2 4 4" xfId="8476"/>
    <cellStyle name="Строка чётная 2 4 4 2" xfId="31498"/>
    <cellStyle name="Строка чётная 2 4 5" xfId="6498"/>
    <cellStyle name="Строка чётная 2 4 5 2" xfId="13678"/>
    <cellStyle name="Строка чётная 2 4 5 2 2" xfId="34123"/>
    <cellStyle name="Строка чётная 2 4 5 3" xfId="30572"/>
    <cellStyle name="Строка чётная 2 4 6" xfId="4603"/>
    <cellStyle name="Строка чётная 2 4 6 2" xfId="20611"/>
    <cellStyle name="Строка чётная 2 4 6 2 2" xfId="36454"/>
    <cellStyle name="Строка чётная 2 4 6 3" xfId="29339"/>
    <cellStyle name="Строка чётная 2 4 7" xfId="4754"/>
    <cellStyle name="Строка чётная 2 4 7 2" xfId="29411"/>
    <cellStyle name="Строка чётная 2 5" xfId="2308"/>
    <cellStyle name="Строка чётная 2 5 2" xfId="6905"/>
    <cellStyle name="Строка чётная 2 5 2 2" xfId="14079"/>
    <cellStyle name="Строка чётная 2 5 2 2 2" xfId="34388"/>
    <cellStyle name="Строка чётная 2 5 2 3" xfId="30837"/>
    <cellStyle name="Строка чётная 2 5 3" xfId="9088"/>
    <cellStyle name="Строка чётная 2 5 3 2" xfId="31926"/>
    <cellStyle name="Строка чётная 2 6" xfId="4891"/>
    <cellStyle name="Строка чётная 2 6 2" xfId="29527"/>
    <cellStyle name="Строка чётная 2 7" xfId="6312"/>
    <cellStyle name="Строка чётная 2 7 2" xfId="13544"/>
    <cellStyle name="Строка чётная 2 7 2 2" xfId="34014"/>
    <cellStyle name="Строка чётная 2 7 3" xfId="30447"/>
    <cellStyle name="Строка чётная 2 8" xfId="8581"/>
    <cellStyle name="Строка чётная 2 8 2" xfId="31565"/>
    <cellStyle name="Строка чётная 2 9" xfId="6110"/>
    <cellStyle name="Строка чётная 2 9 2" xfId="13358"/>
    <cellStyle name="Строка чётная 2 9 2 2" xfId="33889"/>
    <cellStyle name="Строка чётная 2 9 3" xfId="30314"/>
    <cellStyle name="Строка чётная 3" xfId="1696"/>
    <cellStyle name="Строка чётная 3 10" xfId="4305"/>
    <cellStyle name="Строка чётная 3 10 2" xfId="29232"/>
    <cellStyle name="Строка чётная 3 2" xfId="2079"/>
    <cellStyle name="Строка чётная 3 2 2" xfId="3349"/>
    <cellStyle name="Строка чётная 3 2 2 2" xfId="10104"/>
    <cellStyle name="Строка чётная 3 2 2 2 2" xfId="32401"/>
    <cellStyle name="Строка чётная 3 2 2 3" xfId="12034"/>
    <cellStyle name="Строка чётная 3 2 2 3 2" xfId="18359"/>
    <cellStyle name="Строка чётная 3 2 2 3 2 2" xfId="36065"/>
    <cellStyle name="Строка чётная 3 2 2 3 3" xfId="33312"/>
    <cellStyle name="Строка чётная 3 2 2 4" xfId="7925"/>
    <cellStyle name="Строка чётная 3 2 2 4 2" xfId="21929"/>
    <cellStyle name="Строка чётная 3 2 2 4 2 2" xfId="36629"/>
    <cellStyle name="Строка чётная 3 2 2 4 3" xfId="31309"/>
    <cellStyle name="Строка чётная 3 2 2 5" xfId="15083"/>
    <cellStyle name="Строка чётная 3 2 2 5 2" xfId="34857"/>
    <cellStyle name="Строка чётная 3 2 2 6" xfId="28824"/>
    <cellStyle name="Строка чётная 3 2 3" xfId="3822"/>
    <cellStyle name="Строка чётная 3 2 3 2" xfId="10577"/>
    <cellStyle name="Строка чётная 3 2 3 2 2" xfId="32602"/>
    <cellStyle name="Строка чётная 3 2 3 3" xfId="12507"/>
    <cellStyle name="Строка чётная 3 2 3 3 2" xfId="18830"/>
    <cellStyle name="Строка чётная 3 2 3 3 2 2" xfId="36266"/>
    <cellStyle name="Строка чётная 3 2 3 3 3" xfId="33513"/>
    <cellStyle name="Строка чётная 3 2 3 4" xfId="15554"/>
    <cellStyle name="Строка чётная 3 2 3 4 2" xfId="35058"/>
    <cellStyle name="Строка чётная 3 2 3 5" xfId="29025"/>
    <cellStyle name="Строка чётная 3 2 4" xfId="6676"/>
    <cellStyle name="Строка чётная 3 2 4 2" xfId="13853"/>
    <cellStyle name="Строка чётная 3 2 4 2 2" xfId="34264"/>
    <cellStyle name="Строка чётная 3 2 4 3" xfId="30713"/>
    <cellStyle name="Строка чётная 3 2 5" xfId="8859"/>
    <cellStyle name="Строка чётная 3 2 5 2" xfId="31802"/>
    <cellStyle name="Строка чётная 3 2 6" xfId="10973"/>
    <cellStyle name="Строка чётная 3 2 6 2" xfId="17304"/>
    <cellStyle name="Строка чётная 3 2 6 2 2" xfId="35643"/>
    <cellStyle name="Строка чётная 3 2 6 3" xfId="32890"/>
    <cellStyle name="Строка чётная 3 2 7" xfId="5165"/>
    <cellStyle name="Строка чётная 3 2 7 2" xfId="29761"/>
    <cellStyle name="Строка чётная 3 3" xfId="2371"/>
    <cellStyle name="Строка чётная 3 3 2" xfId="6968"/>
    <cellStyle name="Строка чётная 3 3 2 2" xfId="14142"/>
    <cellStyle name="Строка чётная 3 3 2 2 2" xfId="34431"/>
    <cellStyle name="Строка чётная 3 3 2 3" xfId="30880"/>
    <cellStyle name="Строка чётная 3 3 3" xfId="9151"/>
    <cellStyle name="Строка чётная 3 3 3 2" xfId="31969"/>
    <cellStyle name="Строка чётная 3 3 4" xfId="11175"/>
    <cellStyle name="Строка чётная 3 3 4 2" xfId="17504"/>
    <cellStyle name="Строка чётная 3 3 4 2 2" xfId="35723"/>
    <cellStyle name="Строка чётная 3 3 4 3" xfId="32970"/>
    <cellStyle name="Строка чётная 3 3 5" xfId="5404"/>
    <cellStyle name="Строка чётная 3 3 5 2" xfId="29860"/>
    <cellStyle name="Строка чётная 3 3 6" xfId="28482"/>
    <cellStyle name="Строка чётная 3 4" xfId="2260"/>
    <cellStyle name="Строка чётная 3 4 2" xfId="6857"/>
    <cellStyle name="Строка чётная 3 4 2 2" xfId="14031"/>
    <cellStyle name="Строка чётная 3 4 2 2 2" xfId="34353"/>
    <cellStyle name="Строка чётная 3 4 2 3" xfId="30802"/>
    <cellStyle name="Строка чётная 3 4 3" xfId="9040"/>
    <cellStyle name="Строка чётная 3 4 3 2" xfId="31891"/>
    <cellStyle name="Строка чётная 3 4 4" xfId="11104"/>
    <cellStyle name="Строка чётная 3 4 4 2" xfId="17433"/>
    <cellStyle name="Строка чётная 3 4 4 2 2" xfId="35685"/>
    <cellStyle name="Строка чётная 3 4 4 3" xfId="32932"/>
    <cellStyle name="Строка чётная 3 4 5" xfId="5314"/>
    <cellStyle name="Строка чётная 3 4 5 2" xfId="29810"/>
    <cellStyle name="Строка чётная 3 4 6" xfId="28445"/>
    <cellStyle name="Строка чётная 3 5" xfId="3086"/>
    <cellStyle name="Строка чётная 3 5 2" xfId="7673"/>
    <cellStyle name="Строка чётная 3 5 2 2" xfId="14837"/>
    <cellStyle name="Строка чётная 3 5 2 2 2" xfId="34746"/>
    <cellStyle name="Строка чётная 3 5 2 3" xfId="31198"/>
    <cellStyle name="Строка чётная 3 5 3" xfId="9852"/>
    <cellStyle name="Строка чётная 3 5 3 2" xfId="32286"/>
    <cellStyle name="Строка чётная 3 5 4" xfId="11789"/>
    <cellStyle name="Строка чётная 3 5 4 2" xfId="18114"/>
    <cellStyle name="Строка чётная 3 5 4 2 2" xfId="35955"/>
    <cellStyle name="Строка чётная 3 5 4 3" xfId="33202"/>
    <cellStyle name="Строка чётная 3 5 5" xfId="4935"/>
    <cellStyle name="Строка чётная 3 5 5 2" xfId="29569"/>
    <cellStyle name="Строка чётная 3 5 6" xfId="28714"/>
    <cellStyle name="Строка чётная 3 6" xfId="3591"/>
    <cellStyle name="Строка чётная 3 6 2" xfId="10346"/>
    <cellStyle name="Строка чётная 3 6 2 2" xfId="32506"/>
    <cellStyle name="Строка чётная 3 6 3" xfId="12276"/>
    <cellStyle name="Строка чётная 3 6 3 2" xfId="18599"/>
    <cellStyle name="Строка чётная 3 6 3 2 2" xfId="36170"/>
    <cellStyle name="Строка чётная 3 6 3 3" xfId="33417"/>
    <cellStyle name="Строка чётная 3 6 4" xfId="8167"/>
    <cellStyle name="Строка чётная 3 6 4 2" xfId="22164"/>
    <cellStyle name="Строка чётная 3 6 4 2 2" xfId="36734"/>
    <cellStyle name="Строка чётная 3 6 4 3" xfId="31414"/>
    <cellStyle name="Строка чётная 3 6 5" xfId="15323"/>
    <cellStyle name="Строка чётная 3 6 5 2" xfId="34962"/>
    <cellStyle name="Строка чётная 3 6 6" xfId="28929"/>
    <cellStyle name="Строка чётная 3 7" xfId="6385"/>
    <cellStyle name="Строка чётная 3 7 2" xfId="13604"/>
    <cellStyle name="Строка чётная 3 7 2 2" xfId="34059"/>
    <cellStyle name="Строка чётная 3 7 3" xfId="30502"/>
    <cellStyle name="Строка чётная 3 8" xfId="8631"/>
    <cellStyle name="Строка чётная 3 8 2" xfId="31611"/>
    <cellStyle name="Строка чётная 3 9" xfId="10755"/>
    <cellStyle name="Строка чётная 3 9 2" xfId="17087"/>
    <cellStyle name="Строка чётная 3 9 2 2" xfId="35459"/>
    <cellStyle name="Строка чётная 3 9 3" xfId="32706"/>
    <cellStyle name="Строка чётная 4" xfId="1568"/>
    <cellStyle name="Строка чётная 4 2" xfId="2323"/>
    <cellStyle name="Строка чётная 4 2 2" xfId="6920"/>
    <cellStyle name="Строка чётная 4 2 2 2" xfId="14094"/>
    <cellStyle name="Строка чётная 4 2 2 2 2" xfId="34401"/>
    <cellStyle name="Строка чётная 4 2 2 3" xfId="30850"/>
    <cellStyle name="Строка чётная 4 2 3" xfId="9103"/>
    <cellStyle name="Строка чётная 4 2 3 2" xfId="31939"/>
    <cellStyle name="Строка чётная 4 3" xfId="4903"/>
    <cellStyle name="Строка чётная 4 3 2" xfId="29539"/>
    <cellStyle name="Строка чётная 4 4" xfId="6325"/>
    <cellStyle name="Строка чётная 4 4 2" xfId="13556"/>
    <cellStyle name="Строка чётная 4 4 2 2" xfId="34026"/>
    <cellStyle name="Строка чётная 4 4 3" xfId="30460"/>
    <cellStyle name="Строка чётная 4 5" xfId="8596"/>
    <cellStyle name="Строка чётная 4 5 2" xfId="31580"/>
    <cellStyle name="Строка чётная 4 6" xfId="10731"/>
    <cellStyle name="Строка чётная 4 6 2" xfId="17063"/>
    <cellStyle name="Строка чётная 4 6 2 2" xfId="35435"/>
    <cellStyle name="Строка чётная 4 6 3" xfId="32682"/>
    <cellStyle name="Строка чётная 5" xfId="1452"/>
    <cellStyle name="Строка чётная 5 2" xfId="4848"/>
    <cellStyle name="Строка чётная 5 2 2" xfId="29487"/>
    <cellStyle name="Строка чётная 5 3" xfId="6231"/>
    <cellStyle name="Строка чётная 5 3 2" xfId="13467"/>
    <cellStyle name="Строка чётная 5 3 2 2" xfId="33964"/>
    <cellStyle name="Строка чётная 5 3 3" xfId="30394"/>
    <cellStyle name="Строка чётная 5 4" xfId="8500"/>
    <cellStyle name="Строка чётная 5 4 2" xfId="31514"/>
    <cellStyle name="Строка чётная 5 5" xfId="6123"/>
    <cellStyle name="Строка чётная 5 5 2" xfId="13367"/>
    <cellStyle name="Строка чётная 5 5 2 2" xfId="33893"/>
    <cellStyle name="Строка чётная 5 5 3" xfId="30322"/>
    <cellStyle name="Строка чётная 5 6" xfId="4563"/>
    <cellStyle name="Строка чётная 5 6 2" xfId="20575"/>
    <cellStyle name="Строка чётная 5 6 2 2" xfId="36426"/>
    <cellStyle name="Строка чётная 5 6 3" xfId="29312"/>
    <cellStyle name="Строка чётная 5 7" xfId="8463"/>
    <cellStyle name="Строка чётная 5 7 2" xfId="31490"/>
    <cellStyle name="Строка чётная 6" xfId="2043"/>
    <cellStyle name="Строка чётная 6 2" xfId="6640"/>
    <cellStyle name="Строка чётная 6 2 2" xfId="13818"/>
    <cellStyle name="Строка чётная 6 2 2 2" xfId="34244"/>
    <cellStyle name="Строка чётная 6 2 3" xfId="30693"/>
    <cellStyle name="Строка чётная 6 3" xfId="8823"/>
    <cellStyle name="Строка чётная 6 3 2" xfId="31782"/>
    <cellStyle name="Строка чётная 6 4" xfId="10937"/>
    <cellStyle name="Строка чётная 6 4 2" xfId="17269"/>
    <cellStyle name="Строка чётная 6 4 2 2" xfId="35623"/>
    <cellStyle name="Строка чётная 6 4 3" xfId="32870"/>
    <cellStyle name="Строка чётная 6 5" xfId="5145"/>
    <cellStyle name="Строка чётная 6 5 2" xfId="29746"/>
    <cellStyle name="Строка чётная 7" xfId="2255"/>
    <cellStyle name="Строка чётная 7 2" xfId="6852"/>
    <cellStyle name="Строка чётная 7 2 2" xfId="14026"/>
    <cellStyle name="Строка чётная 7 2 2 2" xfId="34349"/>
    <cellStyle name="Строка чётная 7 2 3" xfId="30798"/>
    <cellStyle name="Строка чётная 7 3" xfId="9035"/>
    <cellStyle name="Строка чётная 7 3 2" xfId="31887"/>
    <cellStyle name="Строка чётная 8" xfId="5833"/>
    <cellStyle name="Строка чётная 8 2" xfId="13116"/>
    <cellStyle name="Строка чётная 8 2 2" xfId="33759"/>
    <cellStyle name="Строка чётная 8 3" xfId="30155"/>
    <cellStyle name="Строка чётная 9" xfId="5596"/>
    <cellStyle name="Строка чётная 9 2" xfId="30020"/>
    <cellStyle name="Текст предупреждения" xfId="62" builtinId="11" customBuiltin="1"/>
    <cellStyle name="Текст предупреждения 2" xfId="496"/>
    <cellStyle name="Текст предупреждения 3" xfId="497"/>
    <cellStyle name="Текст предупреждения 4" xfId="498"/>
    <cellStyle name="Текст предупреждения 5" xfId="499"/>
    <cellStyle name="Тысячи [0]" xfId="500"/>
    <cellStyle name="Тысячи [0] 2" xfId="889"/>
    <cellStyle name="Тысячи [0] 2 2" xfId="1523"/>
    <cellStyle name="Тысячи [0] 2 3" xfId="1216"/>
    <cellStyle name="Тысячи [0] 3" xfId="1293"/>
    <cellStyle name="Тысячи [0] 4" xfId="1323"/>
    <cellStyle name="Тысячи_010SN05" xfId="501"/>
    <cellStyle name="ҮЂғҺ‹Һ‚ҺЉ1" xfId="678"/>
    <cellStyle name="ҮЂғҺ‹Һ‚ҺЉ2" xfId="677"/>
    <cellStyle name="Финансовый" xfId="3" builtinId="3"/>
    <cellStyle name="Финансовый 10" xfId="93"/>
    <cellStyle name="Финансовый 10 2" xfId="97"/>
    <cellStyle name="Финансовый 10 2 2" xfId="541"/>
    <cellStyle name="Финансовый 10 3" xfId="628"/>
    <cellStyle name="Финансовый 10 4" xfId="537"/>
    <cellStyle name="Финансовый 11" xfId="92"/>
    <cellStyle name="Финансовый 11 2" xfId="627"/>
    <cellStyle name="Финансовый 11 3" xfId="626"/>
    <cellStyle name="Финансовый 11 4" xfId="625"/>
    <cellStyle name="Финансовый 11 5" xfId="624"/>
    <cellStyle name="Финансовый 11 6" xfId="623"/>
    <cellStyle name="Финансовый 11 7" xfId="622"/>
    <cellStyle name="Финансовый 11 8" xfId="536"/>
    <cellStyle name="Финансовый 11 9" xfId="15"/>
    <cellStyle name="Финансовый 12" xfId="32"/>
    <cellStyle name="Финансовый 12 2" xfId="790"/>
    <cellStyle name="Финансовый 2" xfId="105"/>
    <cellStyle name="Финансовый 2 10" xfId="1791"/>
    <cellStyle name="Финансовый 2 10 2" xfId="4968"/>
    <cellStyle name="Финансовый 2 10 3" xfId="6423"/>
    <cellStyle name="Финансовый 2 11" xfId="1651"/>
    <cellStyle name="Финансовый 2 12" xfId="4482"/>
    <cellStyle name="Финансовый 2 13" xfId="4707"/>
    <cellStyle name="Финансовый 2 14" xfId="5600"/>
    <cellStyle name="Финансовый 2 15" xfId="18993"/>
    <cellStyle name="Финансовый 2 2" xfId="502"/>
    <cellStyle name="Финансовый 2 2 2" xfId="660"/>
    <cellStyle name="Финансовый 2 2 2 2" xfId="1443"/>
    <cellStyle name="Финансовый 2 2 2 3" xfId="1217"/>
    <cellStyle name="Финансовый 2 2 3" xfId="896"/>
    <cellStyle name="Финансовый 2 2 3 2" xfId="1528"/>
    <cellStyle name="Финансовый 2 2 3 3" xfId="1294"/>
    <cellStyle name="Финансовый 2 2 4" xfId="1324"/>
    <cellStyle name="Финансовый 2 3" xfId="503"/>
    <cellStyle name="Финансовый 2 3 2" xfId="1218"/>
    <cellStyle name="Финансовый 2 3 3" xfId="1295"/>
    <cellStyle name="Финансовый 2 3 4" xfId="1325"/>
    <cellStyle name="Финансовый 2 4" xfId="504"/>
    <cellStyle name="Финансовый 2 4 2" xfId="1219"/>
    <cellStyle name="Финансовый 2 4 3" xfId="1296"/>
    <cellStyle name="Финансовый 2 4 4" xfId="1326"/>
    <cellStyle name="Финансовый 2 5" xfId="505"/>
    <cellStyle name="Финансовый 2 5 2" xfId="1220"/>
    <cellStyle name="Финансовый 2 5 3" xfId="1297"/>
    <cellStyle name="Финансовый 2 5 4" xfId="1327"/>
    <cellStyle name="Финансовый 2 6" xfId="506"/>
    <cellStyle name="Финансовый 2 6 2" xfId="1221"/>
    <cellStyle name="Финансовый 2 6 3" xfId="1298"/>
    <cellStyle name="Финансовый 2 6 4" xfId="1328"/>
    <cellStyle name="Финансовый 2 7" xfId="507"/>
    <cellStyle name="Финансовый 2 7 2" xfId="1222"/>
    <cellStyle name="Финансовый 2 7 3" xfId="1299"/>
    <cellStyle name="Финансовый 2 7 4" xfId="1329"/>
    <cellStyle name="Финансовый 2 8" xfId="791"/>
    <cellStyle name="Финансовый 2 8 2" xfId="1873"/>
    <cellStyle name="Финансовый 2 8 3" xfId="1697"/>
    <cellStyle name="Финансовый 2 9" xfId="892"/>
    <cellStyle name="Финансовый 3" xfId="508"/>
    <cellStyle name="Финансовый 3 2" xfId="509"/>
    <cellStyle name="Финансовый 3 2 2" xfId="898"/>
    <cellStyle name="Финансовый 3 2 3" xfId="894"/>
    <cellStyle name="Финансовый 3 3" xfId="621"/>
    <cellStyle name="Финансовый 3 3 2" xfId="897"/>
    <cellStyle name="Финансовый 3 3 3" xfId="1431"/>
    <cellStyle name="Финансовый 3 3 4" xfId="1300"/>
    <cellStyle name="Финансовый 3 4" xfId="893"/>
    <cellStyle name="Финансовый 3 4 2" xfId="1526"/>
    <cellStyle name="Финансовый 3 4 3" xfId="1330"/>
    <cellStyle name="Финансовый 3 5" xfId="1396"/>
    <cellStyle name="Финансовый 3 5 2" xfId="1810"/>
    <cellStyle name="Финансовый 3 5 2 2" xfId="4983"/>
    <cellStyle name="Финансовый 3 5 2 3" xfId="6437"/>
    <cellStyle name="Финансовый 3 5 3" xfId="4508"/>
    <cellStyle name="Финансовый 3 5 4" xfId="4823"/>
    <cellStyle name="Финансовый 3 5 5" xfId="6187"/>
    <cellStyle name="Финансовый 3 6" xfId="4709"/>
    <cellStyle name="Финансовый 3 7" xfId="5745"/>
    <cellStyle name="Финансовый 4" xfId="523"/>
    <cellStyle name="Финансовый 4 2" xfId="620"/>
    <cellStyle name="Финансовый 4 3" xfId="598"/>
    <cellStyle name="Финансовый 4 4" xfId="1813"/>
    <cellStyle name="Финансовый 4 4 2" xfId="3169"/>
    <cellStyle name="Финансовый 4 4 3" xfId="2850"/>
    <cellStyle name="Финансовый 4 5" xfId="1698"/>
    <cellStyle name="Финансовый 4 5 2" xfId="4936"/>
    <cellStyle name="Финансовый 4 5 3" xfId="6386"/>
    <cellStyle name="Финансовый 4 6" xfId="19052"/>
    <cellStyle name="Финансовый 5" xfId="94"/>
    <cellStyle name="Финансовый 5 2" xfId="619"/>
    <cellStyle name="Финансовый 5 2 2" xfId="1429"/>
    <cellStyle name="Финансовый 5 2 3" xfId="1770"/>
    <cellStyle name="Финансовый 5 2 4" xfId="1700"/>
    <cellStyle name="Финансовый 5 2 5" xfId="1224"/>
    <cellStyle name="Финансовый 5 3" xfId="538"/>
    <cellStyle name="Финансовый 5 3 2" xfId="1403"/>
    <cellStyle name="Финансовый 5 3 3" xfId="1301"/>
    <cellStyle name="Финансовый 5 4" xfId="1331"/>
    <cellStyle name="Финансовый 5 5" xfId="1343"/>
    <cellStyle name="Финансовый 5 6" xfId="1005"/>
    <cellStyle name="Финансовый 6" xfId="510"/>
    <cellStyle name="Финансовый 6 2" xfId="618"/>
    <cellStyle name="Финансовый 6 2 2" xfId="1428"/>
    <cellStyle name="Финансовый 6 2 3" xfId="1225"/>
    <cellStyle name="Финансовый 6 3" xfId="1302"/>
    <cellStyle name="Финансовый 6 4" xfId="1332"/>
    <cellStyle name="Финансовый 7" xfId="511"/>
    <cellStyle name="Финансовый 7 2" xfId="617"/>
    <cellStyle name="Финансовый 7 2 2" xfId="1427"/>
    <cellStyle name="Финансовый 7 2 3" xfId="1226"/>
    <cellStyle name="Финансовый 7 3" xfId="1303"/>
    <cellStyle name="Финансовый 7 4" xfId="1333"/>
    <cellStyle name="Финансовый 8" xfId="512"/>
    <cellStyle name="Финансовый 8 2" xfId="513"/>
    <cellStyle name="Финансовый 8 2 2" xfId="96"/>
    <cellStyle name="Финансовый 8 2 2 2" xfId="540"/>
    <cellStyle name="Финансовый 8 3" xfId="616"/>
    <cellStyle name="Финансовый 8 3 2" xfId="1426"/>
    <cellStyle name="Финансовый 8 3 3" xfId="1304"/>
    <cellStyle name="Финансовый 8 4" xfId="595"/>
    <cellStyle name="Финансовый 8 4 2" xfId="1419"/>
    <cellStyle name="Финансовый 8 4 3" xfId="1334"/>
    <cellStyle name="Финансовый 8 5" xfId="1397"/>
    <cellStyle name="Финансовый 9" xfId="528"/>
    <cellStyle name="Финансовый 9 2" xfId="615"/>
    <cellStyle name="Финансовый 9 3" xfId="1401"/>
    <cellStyle name="Финансовый 9 4" xfId="1338"/>
    <cellStyle name="Хороший" xfId="54" builtinId="26" customBuiltin="1"/>
    <cellStyle name="Хороший 2" xfId="514"/>
    <cellStyle name="Хороший 3" xfId="515"/>
    <cellStyle name="Хороший 4" xfId="516"/>
    <cellStyle name="Хороший 5" xfId="517"/>
    <cellStyle name="Цена" xfId="518"/>
    <cellStyle name="Цена 10" xfId="5654"/>
    <cellStyle name="Цена 10 2" xfId="12999"/>
    <cellStyle name="Цена 10 2 2" xfId="33696"/>
    <cellStyle name="Цена 10 3" xfId="30057"/>
    <cellStyle name="Цена 11" xfId="6352"/>
    <cellStyle name="Цена 11 2" xfId="30480"/>
    <cellStyle name="Цена 12" xfId="37012"/>
    <cellStyle name="Цена 13" xfId="37243"/>
    <cellStyle name="Цена 14" xfId="37278"/>
    <cellStyle name="Цена 15" xfId="37946"/>
    <cellStyle name="Цена 16" xfId="37796"/>
    <cellStyle name="Цена 17" xfId="37489"/>
    <cellStyle name="Цена 18" xfId="37429"/>
    <cellStyle name="Цена 19" xfId="38094"/>
    <cellStyle name="Цена 2" xfId="519"/>
    <cellStyle name="Цена 2 10" xfId="2147"/>
    <cellStyle name="Цена 2 10 2" xfId="6744"/>
    <cellStyle name="Цена 2 10 2 2" xfId="13920"/>
    <cellStyle name="Цена 2 10 2 2 2" xfId="34290"/>
    <cellStyle name="Цена 2 10 2 3" xfId="30739"/>
    <cellStyle name="Цена 2 10 3" xfId="8927"/>
    <cellStyle name="Цена 2 10 3 2" xfId="31828"/>
    <cellStyle name="Цена 2 11" xfId="5814"/>
    <cellStyle name="Цена 2 11 2" xfId="13103"/>
    <cellStyle name="Цена 2 11 2 2" xfId="33754"/>
    <cellStyle name="Цена 2 11 3" xfId="30144"/>
    <cellStyle name="Цена 2 12" xfId="6410"/>
    <cellStyle name="Цена 2 12 2" xfId="30521"/>
    <cellStyle name="Цена 2 13" xfId="37324"/>
    <cellStyle name="Цена 2 14" xfId="37313"/>
    <cellStyle name="Цена 2 15" xfId="37420"/>
    <cellStyle name="Цена 2 16" xfId="37428"/>
    <cellStyle name="Цена 2 17" xfId="38089"/>
    <cellStyle name="Цена 2 18" xfId="38230"/>
    <cellStyle name="Цена 2 19" xfId="38372"/>
    <cellStyle name="Цена 2 2" xfId="597"/>
    <cellStyle name="Цена 2 2 10" xfId="37722"/>
    <cellStyle name="Цена 2 2 11" xfId="37861"/>
    <cellStyle name="Цена 2 2 12" xfId="38010"/>
    <cellStyle name="Цена 2 2 13" xfId="38154"/>
    <cellStyle name="Цена 2 2 14" xfId="38295"/>
    <cellStyle name="Цена 2 2 15" xfId="38437"/>
    <cellStyle name="Цена 2 2 16" xfId="38580"/>
    <cellStyle name="Цена 2 2 17" xfId="38723"/>
    <cellStyle name="Цена 2 2 18" xfId="38866"/>
    <cellStyle name="Цена 2 2 19" xfId="39010"/>
    <cellStyle name="Цена 2 2 2" xfId="1421"/>
    <cellStyle name="Цена 2 2 2 2" xfId="1841"/>
    <cellStyle name="Цена 2 2 2 2 10" xfId="4145"/>
    <cellStyle name="Цена 2 2 2 2 10 2" xfId="29179"/>
    <cellStyle name="Цена 2 2 2 2 2" xfId="2015"/>
    <cellStyle name="Цена 2 2 2 2 2 2" xfId="3457"/>
    <cellStyle name="Цена 2 2 2 2 2 2 2" xfId="10212"/>
    <cellStyle name="Цена 2 2 2 2 2 2 2 2" xfId="32444"/>
    <cellStyle name="Цена 2 2 2 2 2 2 3" xfId="12142"/>
    <cellStyle name="Цена 2 2 2 2 2 2 3 2" xfId="18466"/>
    <cellStyle name="Цена 2 2 2 2 2 2 3 2 2" xfId="36108"/>
    <cellStyle name="Цена 2 2 2 2 2 2 3 3" xfId="33355"/>
    <cellStyle name="Цена 2 2 2 2 2 2 4" xfId="8033"/>
    <cellStyle name="Цена 2 2 2 2 2 2 4 2" xfId="22036"/>
    <cellStyle name="Цена 2 2 2 2 2 2 4 2 2" xfId="36672"/>
    <cellStyle name="Цена 2 2 2 2 2 2 4 3" xfId="31352"/>
    <cellStyle name="Цена 2 2 2 2 2 2 5" xfId="15190"/>
    <cellStyle name="Цена 2 2 2 2 2 2 5 2" xfId="34900"/>
    <cellStyle name="Цена 2 2 2 2 2 2 6" xfId="28867"/>
    <cellStyle name="Цена 2 2 2 2 2 3" xfId="3930"/>
    <cellStyle name="Цена 2 2 2 2 2 3 2" xfId="10685"/>
    <cellStyle name="Цена 2 2 2 2 2 3 2 2" xfId="32645"/>
    <cellStyle name="Цена 2 2 2 2 2 3 3" xfId="12615"/>
    <cellStyle name="Цена 2 2 2 2 2 3 3 2" xfId="18937"/>
    <cellStyle name="Цена 2 2 2 2 2 3 3 2 2" xfId="36309"/>
    <cellStyle name="Цена 2 2 2 2 2 3 3 3" xfId="33556"/>
    <cellStyle name="Цена 2 2 2 2 2 3 4" xfId="15661"/>
    <cellStyle name="Цена 2 2 2 2 2 3 4 2" xfId="35101"/>
    <cellStyle name="Цена 2 2 2 2 2 3 5" xfId="29068"/>
    <cellStyle name="Цена 2 2 2 2 2 4" xfId="6612"/>
    <cellStyle name="Цена 2 2 2 2 2 4 2" xfId="13790"/>
    <cellStyle name="Цена 2 2 2 2 2 4 2 2" xfId="34224"/>
    <cellStyle name="Цена 2 2 2 2 2 4 3" xfId="30673"/>
    <cellStyle name="Цена 2 2 2 2 2 5" xfId="8795"/>
    <cellStyle name="Цена 2 2 2 2 2 5 2" xfId="31762"/>
    <cellStyle name="Цена 2 2 2 2 2 6" xfId="10909"/>
    <cellStyle name="Цена 2 2 2 2 2 6 2" xfId="17241"/>
    <cellStyle name="Цена 2 2 2 2 2 6 2 2" xfId="35603"/>
    <cellStyle name="Цена 2 2 2 2 2 6 3" xfId="32850"/>
    <cellStyle name="Цена 2 2 2 2 2 7" xfId="5125"/>
    <cellStyle name="Цена 2 2 2 2 2 7 2" xfId="29727"/>
    <cellStyle name="Цена 2 2 2 2 3" xfId="2424"/>
    <cellStyle name="Цена 2 2 2 2 3 2" xfId="7021"/>
    <cellStyle name="Цена 2 2 2 2 3 2 2" xfId="14195"/>
    <cellStyle name="Цена 2 2 2 2 3 2 2 2" xfId="34468"/>
    <cellStyle name="Цена 2 2 2 2 3 2 3" xfId="30917"/>
    <cellStyle name="Цена 2 2 2 2 3 3" xfId="9203"/>
    <cellStyle name="Цена 2 2 2 2 3 3 2" xfId="32006"/>
    <cellStyle name="Цена 2 2 2 2 3 4" xfId="11220"/>
    <cellStyle name="Цена 2 2 2 2 3 4 2" xfId="17549"/>
    <cellStyle name="Цена 2 2 2 2 3 4 2 2" xfId="35753"/>
    <cellStyle name="Цена 2 2 2 2 3 4 3" xfId="33000"/>
    <cellStyle name="Цена 2 2 2 2 3 5" xfId="5452"/>
    <cellStyle name="Цена 2 2 2 2 3 5 2" xfId="29892"/>
    <cellStyle name="Цена 2 2 2 2 3 6" xfId="28512"/>
    <cellStyle name="Цена 2 2 2 2 4" xfId="2560"/>
    <cellStyle name="Цена 2 2 2 2 4 2" xfId="7157"/>
    <cellStyle name="Цена 2 2 2 2 4 2 2" xfId="14331"/>
    <cellStyle name="Цена 2 2 2 2 4 2 2 2" xfId="34603"/>
    <cellStyle name="Цена 2 2 2 2 4 2 3" xfId="31052"/>
    <cellStyle name="Цена 2 2 2 2 4 3" xfId="9339"/>
    <cellStyle name="Цена 2 2 2 2 4 3 2" xfId="32141"/>
    <cellStyle name="Цена 2 2 2 2 4 4" xfId="11299"/>
    <cellStyle name="Цена 2 2 2 2 4 4 2" xfId="17628"/>
    <cellStyle name="Цена 2 2 2 2 4 4 2 2" xfId="35831"/>
    <cellStyle name="Цена 2 2 2 2 4 4 3" xfId="33078"/>
    <cellStyle name="Цена 2 2 2 2 4 5" xfId="5556"/>
    <cellStyle name="Цена 2 2 2 2 4 5 2" xfId="29983"/>
    <cellStyle name="Цена 2 2 2 2 4 6" xfId="28590"/>
    <cellStyle name="Цена 2 2 2 2 5" xfId="3196"/>
    <cellStyle name="Цена 2 2 2 2 5 2" xfId="7781"/>
    <cellStyle name="Цена 2 2 2 2 5 2 2" xfId="14944"/>
    <cellStyle name="Цена 2 2 2 2 5 2 2 2" xfId="34789"/>
    <cellStyle name="Цена 2 2 2 2 5 2 3" xfId="31241"/>
    <cellStyle name="Цена 2 2 2 2 5 3" xfId="9959"/>
    <cellStyle name="Цена 2 2 2 2 5 3 2" xfId="32329"/>
    <cellStyle name="Цена 2 2 2 2 5 4" xfId="11896"/>
    <cellStyle name="Цена 2 2 2 2 5 4 2" xfId="18221"/>
    <cellStyle name="Цена 2 2 2 2 5 4 2 2" xfId="35998"/>
    <cellStyle name="Цена 2 2 2 2 5 4 3" xfId="33245"/>
    <cellStyle name="Цена 2 2 2 2 5 5" xfId="4993"/>
    <cellStyle name="Цена 2 2 2 2 5 5 2" xfId="29619"/>
    <cellStyle name="Цена 2 2 2 2 5 6" xfId="28757"/>
    <cellStyle name="Цена 2 2 2 2 6" xfId="3684"/>
    <cellStyle name="Цена 2 2 2 2 6 2" xfId="10439"/>
    <cellStyle name="Цена 2 2 2 2 6 2 2" xfId="32535"/>
    <cellStyle name="Цена 2 2 2 2 6 3" xfId="12369"/>
    <cellStyle name="Цена 2 2 2 2 6 3 2" xfId="18692"/>
    <cellStyle name="Цена 2 2 2 2 6 3 2 2" xfId="36199"/>
    <cellStyle name="Цена 2 2 2 2 6 3 3" xfId="33446"/>
    <cellStyle name="Цена 2 2 2 2 6 4" xfId="8260"/>
    <cellStyle name="Цена 2 2 2 2 6 4 2" xfId="22257"/>
    <cellStyle name="Цена 2 2 2 2 6 4 2 2" xfId="36763"/>
    <cellStyle name="Цена 2 2 2 2 6 4 3" xfId="31443"/>
    <cellStyle name="Цена 2 2 2 2 6 5" xfId="15416"/>
    <cellStyle name="Цена 2 2 2 2 6 5 2" xfId="34991"/>
    <cellStyle name="Цена 2 2 2 2 6 6" xfId="28958"/>
    <cellStyle name="Цена 2 2 2 2 7" xfId="6454"/>
    <cellStyle name="Цена 2 2 2 2 7 2" xfId="13660"/>
    <cellStyle name="Цена 2 2 2 2 7 2 2" xfId="34110"/>
    <cellStyle name="Цена 2 2 2 2 7 3" xfId="30557"/>
    <cellStyle name="Цена 2 2 2 2 8" xfId="8667"/>
    <cellStyle name="Цена 2 2 2 2 8 2" xfId="31647"/>
    <cellStyle name="Цена 2 2 2 2 9" xfId="10791"/>
    <cellStyle name="Цена 2 2 2 2 9 2" xfId="17123"/>
    <cellStyle name="Цена 2 2 2 2 9 2 2" xfId="35495"/>
    <cellStyle name="Цена 2 2 2 2 9 3" xfId="32742"/>
    <cellStyle name="Цена 2 2 2 3" xfId="1954"/>
    <cellStyle name="Цена 2 2 2 3 2" xfId="2489"/>
    <cellStyle name="Цена 2 2 2 3 2 2" xfId="7086"/>
    <cellStyle name="Цена 2 2 2 3 2 2 2" xfId="14260"/>
    <cellStyle name="Цена 2 2 2 3 2 2 2 2" xfId="34532"/>
    <cellStyle name="Цена 2 2 2 3 2 2 3" xfId="30981"/>
    <cellStyle name="Цена 2 2 2 3 2 3" xfId="9268"/>
    <cellStyle name="Цена 2 2 2 3 2 3 2" xfId="32070"/>
    <cellStyle name="Цена 2 2 2 3 3" xfId="5074"/>
    <cellStyle name="Цена 2 2 2 3 3 2" xfId="29676"/>
    <cellStyle name="Цена 2 2 2 3 4" xfId="6551"/>
    <cellStyle name="Цена 2 2 2 3 4 2" xfId="13729"/>
    <cellStyle name="Цена 2 2 2 3 4 2 2" xfId="34173"/>
    <cellStyle name="Цена 2 2 2 3 4 3" xfId="30622"/>
    <cellStyle name="Цена 2 2 2 3 5" xfId="8734"/>
    <cellStyle name="Цена 2 2 2 3 5 2" xfId="31711"/>
    <cellStyle name="Цена 2 2 2 3 6" xfId="10848"/>
    <cellStyle name="Цена 2 2 2 3 6 2" xfId="17180"/>
    <cellStyle name="Цена 2 2 2 3 6 2 2" xfId="35552"/>
    <cellStyle name="Цена 2 2 2 3 6 3" xfId="32799"/>
    <cellStyle name="Цена 2 2 2 4" xfId="936"/>
    <cellStyle name="Цена 2 2 2 4 2" xfId="4743"/>
    <cellStyle name="Цена 2 2 2 4 2 2" xfId="29401"/>
    <cellStyle name="Цена 2 2 2 4 3" xfId="5977"/>
    <cellStyle name="Цена 2 2 2 4 3 2" xfId="13238"/>
    <cellStyle name="Цена 2 2 2 4 3 2 2" xfId="33817"/>
    <cellStyle name="Цена 2 2 2 4 3 3" xfId="30229"/>
    <cellStyle name="Цена 2 2 2 4 4" xfId="6114"/>
    <cellStyle name="Цена 2 2 2 4 4 2" xfId="30317"/>
    <cellStyle name="Цена 2 2 2 4 5" xfId="5668"/>
    <cellStyle name="Цена 2 2 2 4 5 2" xfId="13010"/>
    <cellStyle name="Цена 2 2 2 4 5 2 2" xfId="33704"/>
    <cellStyle name="Цена 2 2 2 4 5 3" xfId="30067"/>
    <cellStyle name="Цена 2 2 2 4 6" xfId="4538"/>
    <cellStyle name="Цена 2 2 2 4 6 2" xfId="20571"/>
    <cellStyle name="Цена 2 2 2 4 6 2 2" xfId="36423"/>
    <cellStyle name="Цена 2 2 2 4 6 3" xfId="29309"/>
    <cellStyle name="Цена 2 2 2 4 7" xfId="5191"/>
    <cellStyle name="Цена 2 2 2 4 7 2" xfId="29778"/>
    <cellStyle name="Цена 2 2 2 5" xfId="2242"/>
    <cellStyle name="Цена 2 2 2 5 2" xfId="6839"/>
    <cellStyle name="Цена 2 2 2 5 2 2" xfId="14013"/>
    <cellStyle name="Цена 2 2 2 5 2 2 2" xfId="34339"/>
    <cellStyle name="Цена 2 2 2 5 2 3" xfId="30788"/>
    <cellStyle name="Цена 2 2 2 5 3" xfId="9022"/>
    <cellStyle name="Цена 2 2 2 5 3 2" xfId="31877"/>
    <cellStyle name="Цена 2 2 2 6" xfId="4835"/>
    <cellStyle name="Цена 2 2 2 6 2" xfId="29478"/>
    <cellStyle name="Цена 2 2 2 7" xfId="6207"/>
    <cellStyle name="Цена 2 2 2 7 2" xfId="13445"/>
    <cellStyle name="Цена 2 2 2 7 2 2" xfId="33950"/>
    <cellStyle name="Цена 2 2 2 7 3" xfId="30380"/>
    <cellStyle name="Цена 2 2 2 8" xfId="8479"/>
    <cellStyle name="Цена 2 2 2 8 2" xfId="31501"/>
    <cellStyle name="Цена 2 2 2 9" xfId="5669"/>
    <cellStyle name="Цена 2 2 2 9 2" xfId="13011"/>
    <cellStyle name="Цена 2 2 2 9 2 2" xfId="33705"/>
    <cellStyle name="Цена 2 2 2 9 3" xfId="30068"/>
    <cellStyle name="Цена 2 2 20" xfId="39151"/>
    <cellStyle name="Цена 2 2 21" xfId="39285"/>
    <cellStyle name="Цена 2 2 22" xfId="39426"/>
    <cellStyle name="Цена 2 2 23" xfId="39560"/>
    <cellStyle name="Цена 2 2 24" xfId="39687"/>
    <cellStyle name="Цена 2 2 25" xfId="39805"/>
    <cellStyle name="Цена 2 2 26" xfId="39924"/>
    <cellStyle name="Цена 2 2 27" xfId="40037"/>
    <cellStyle name="Цена 2 2 28" xfId="40140"/>
    <cellStyle name="Цена 2 2 29" xfId="40229"/>
    <cellStyle name="Цена 2 2 3" xfId="1542"/>
    <cellStyle name="Цена 2 2 3 2" xfId="1917"/>
    <cellStyle name="Цена 2 2 3 2 10" xfId="4084"/>
    <cellStyle name="Цена 2 2 3 2 10 2" xfId="29147"/>
    <cellStyle name="Цена 2 2 3 2 2" xfId="2012"/>
    <cellStyle name="Цена 2 2 3 2 2 2" xfId="3488"/>
    <cellStyle name="Цена 2 2 3 2 2 2 2" xfId="10243"/>
    <cellStyle name="Цена 2 2 3 2 2 2 2 2" xfId="32466"/>
    <cellStyle name="Цена 2 2 3 2 2 2 3" xfId="12173"/>
    <cellStyle name="Цена 2 2 3 2 2 2 3 2" xfId="18497"/>
    <cellStyle name="Цена 2 2 3 2 2 2 3 2 2" xfId="36130"/>
    <cellStyle name="Цена 2 2 3 2 2 2 3 3" xfId="33377"/>
    <cellStyle name="Цена 2 2 3 2 2 2 4" xfId="8064"/>
    <cellStyle name="Цена 2 2 3 2 2 2 4 2" xfId="22067"/>
    <cellStyle name="Цена 2 2 3 2 2 2 4 2 2" xfId="36694"/>
    <cellStyle name="Цена 2 2 3 2 2 2 4 3" xfId="31374"/>
    <cellStyle name="Цена 2 2 3 2 2 2 5" xfId="15221"/>
    <cellStyle name="Цена 2 2 3 2 2 2 5 2" xfId="34922"/>
    <cellStyle name="Цена 2 2 3 2 2 2 6" xfId="28889"/>
    <cellStyle name="Цена 2 2 3 2 2 3" xfId="3961"/>
    <cellStyle name="Цена 2 2 3 2 2 3 2" xfId="10716"/>
    <cellStyle name="Цена 2 2 3 2 2 3 2 2" xfId="32667"/>
    <cellStyle name="Цена 2 2 3 2 2 3 3" xfId="12646"/>
    <cellStyle name="Цена 2 2 3 2 2 3 3 2" xfId="18968"/>
    <cellStyle name="Цена 2 2 3 2 2 3 3 2 2" xfId="36331"/>
    <cellStyle name="Цена 2 2 3 2 2 3 3 3" xfId="33578"/>
    <cellStyle name="Цена 2 2 3 2 2 3 4" xfId="15692"/>
    <cellStyle name="Цена 2 2 3 2 2 3 4 2" xfId="35123"/>
    <cellStyle name="Цена 2 2 3 2 2 3 5" xfId="29090"/>
    <cellStyle name="Цена 2 2 3 2 2 4" xfId="6609"/>
    <cellStyle name="Цена 2 2 3 2 2 4 2" xfId="13787"/>
    <cellStyle name="Цена 2 2 3 2 2 4 2 2" xfId="34222"/>
    <cellStyle name="Цена 2 2 3 2 2 4 3" xfId="30671"/>
    <cellStyle name="Цена 2 2 3 2 2 5" xfId="8792"/>
    <cellStyle name="Цена 2 2 3 2 2 5 2" xfId="31760"/>
    <cellStyle name="Цена 2 2 3 2 2 6" xfId="10906"/>
    <cellStyle name="Цена 2 2 3 2 2 6 2" xfId="17238"/>
    <cellStyle name="Цена 2 2 3 2 2 6 2 2" xfId="35601"/>
    <cellStyle name="Цена 2 2 3 2 2 6 3" xfId="32848"/>
    <cellStyle name="Цена 2 2 3 2 2 7" xfId="5123"/>
    <cellStyle name="Цена 2 2 3 2 2 7 2" xfId="29725"/>
    <cellStyle name="Цена 2 2 3 2 3" xfId="2452"/>
    <cellStyle name="Цена 2 2 3 2 3 2" xfId="7049"/>
    <cellStyle name="Цена 2 2 3 2 3 2 2" xfId="14223"/>
    <cellStyle name="Цена 2 2 3 2 3 2 2 2" xfId="34495"/>
    <cellStyle name="Цена 2 2 3 2 3 2 3" xfId="30944"/>
    <cellStyle name="Цена 2 2 3 2 3 3" xfId="9231"/>
    <cellStyle name="Цена 2 2 3 2 3 3 2" xfId="32033"/>
    <cellStyle name="Цена 2 2 3 2 3 4" xfId="11246"/>
    <cellStyle name="Цена 2 2 3 2 3 4 2" xfId="17575"/>
    <cellStyle name="Цена 2 2 3 2 3 4 2 2" xfId="35778"/>
    <cellStyle name="Цена 2 2 3 2 3 4 3" xfId="33025"/>
    <cellStyle name="Цена 2 2 3 2 3 5" xfId="5479"/>
    <cellStyle name="Цена 2 2 3 2 3 5 2" xfId="29918"/>
    <cellStyle name="Цена 2 2 3 2 3 6" xfId="28537"/>
    <cellStyle name="Цена 2 2 3 2 4" xfId="2582"/>
    <cellStyle name="Цена 2 2 3 2 4 2" xfId="7179"/>
    <cellStyle name="Цена 2 2 3 2 4 2 2" xfId="14353"/>
    <cellStyle name="Цена 2 2 3 2 4 2 2 2" xfId="34625"/>
    <cellStyle name="Цена 2 2 3 2 4 2 3" xfId="31074"/>
    <cellStyle name="Цена 2 2 3 2 4 3" xfId="9361"/>
    <cellStyle name="Цена 2 2 3 2 4 3 2" xfId="32163"/>
    <cellStyle name="Цена 2 2 3 2 4 4" xfId="11321"/>
    <cellStyle name="Цена 2 2 3 2 4 4 2" xfId="17650"/>
    <cellStyle name="Цена 2 2 3 2 4 4 2 2" xfId="35853"/>
    <cellStyle name="Цена 2 2 3 2 4 4 3" xfId="33100"/>
    <cellStyle name="Цена 2 2 3 2 4 5" xfId="5578"/>
    <cellStyle name="Цена 2 2 3 2 4 5 2" xfId="30005"/>
    <cellStyle name="Цена 2 2 3 2 4 6" xfId="28612"/>
    <cellStyle name="Цена 2 2 3 2 5" xfId="3241"/>
    <cellStyle name="Цена 2 2 3 2 5 2" xfId="7817"/>
    <cellStyle name="Цена 2 2 3 2 5 2 2" xfId="14975"/>
    <cellStyle name="Цена 2 2 3 2 5 2 2 2" xfId="34811"/>
    <cellStyle name="Цена 2 2 3 2 5 2 3" xfId="31263"/>
    <cellStyle name="Цена 2 2 3 2 5 3" xfId="9996"/>
    <cellStyle name="Цена 2 2 3 2 5 3 2" xfId="32355"/>
    <cellStyle name="Цена 2 2 3 2 5 4" xfId="11927"/>
    <cellStyle name="Цена 2 2 3 2 5 4 2" xfId="18252"/>
    <cellStyle name="Цена 2 2 3 2 5 4 2 2" xfId="36020"/>
    <cellStyle name="Цена 2 2 3 2 5 4 3" xfId="33267"/>
    <cellStyle name="Цена 2 2 3 2 5 5" xfId="5037"/>
    <cellStyle name="Цена 2 2 3 2 5 5 2" xfId="29639"/>
    <cellStyle name="Цена 2 2 3 2 5 6" xfId="28779"/>
    <cellStyle name="Цена 2 2 3 2 6" xfId="3715"/>
    <cellStyle name="Цена 2 2 3 2 6 2" xfId="10470"/>
    <cellStyle name="Цена 2 2 3 2 6 2 2" xfId="32557"/>
    <cellStyle name="Цена 2 2 3 2 6 3" xfId="12400"/>
    <cellStyle name="Цена 2 2 3 2 6 3 2" xfId="18723"/>
    <cellStyle name="Цена 2 2 3 2 6 3 2 2" xfId="36221"/>
    <cellStyle name="Цена 2 2 3 2 6 3 3" xfId="33468"/>
    <cellStyle name="Цена 2 2 3 2 6 4" xfId="8291"/>
    <cellStyle name="Цена 2 2 3 2 6 4 2" xfId="22288"/>
    <cellStyle name="Цена 2 2 3 2 6 4 2 2" xfId="36785"/>
    <cellStyle name="Цена 2 2 3 2 6 4 3" xfId="31465"/>
    <cellStyle name="Цена 2 2 3 2 6 5" xfId="15447"/>
    <cellStyle name="Цена 2 2 3 2 6 5 2" xfId="35013"/>
    <cellStyle name="Цена 2 2 3 2 6 6" xfId="28980"/>
    <cellStyle name="Цена 2 2 3 2 7" xfId="6514"/>
    <cellStyle name="Цена 2 2 3 2 7 2" xfId="13692"/>
    <cellStyle name="Цена 2 2 3 2 7 2 2" xfId="34136"/>
    <cellStyle name="Цена 2 2 3 2 7 3" xfId="30585"/>
    <cellStyle name="Цена 2 2 3 2 8" xfId="8697"/>
    <cellStyle name="Цена 2 2 3 2 8 2" xfId="31674"/>
    <cellStyle name="Цена 2 2 3 2 9" xfId="10811"/>
    <cellStyle name="Цена 2 2 3 2 9 2" xfId="17143"/>
    <cellStyle name="Цена 2 2 3 2 9 2 2" xfId="35515"/>
    <cellStyle name="Цена 2 2 3 2 9 3" xfId="32762"/>
    <cellStyle name="Цена 2 2 3 3" xfId="1972"/>
    <cellStyle name="Цена 2 2 3 3 2" xfId="2507"/>
    <cellStyle name="Цена 2 2 3 3 2 2" xfId="7104"/>
    <cellStyle name="Цена 2 2 3 3 2 2 2" xfId="14278"/>
    <cellStyle name="Цена 2 2 3 3 2 2 2 2" xfId="34550"/>
    <cellStyle name="Цена 2 2 3 3 2 2 3" xfId="30999"/>
    <cellStyle name="Цена 2 2 3 3 2 3" xfId="9286"/>
    <cellStyle name="Цена 2 2 3 3 2 3 2" xfId="32088"/>
    <cellStyle name="Цена 2 2 3 3 3" xfId="5092"/>
    <cellStyle name="Цена 2 2 3 3 3 2" xfId="29694"/>
    <cellStyle name="Цена 2 2 3 3 4" xfId="6569"/>
    <cellStyle name="Цена 2 2 3 3 4 2" xfId="13747"/>
    <cellStyle name="Цена 2 2 3 3 4 2 2" xfId="34191"/>
    <cellStyle name="Цена 2 2 3 3 4 3" xfId="30640"/>
    <cellStyle name="Цена 2 2 3 3 5" xfId="8752"/>
    <cellStyle name="Цена 2 2 3 3 5 2" xfId="31729"/>
    <cellStyle name="Цена 2 2 3 3 6" xfId="10866"/>
    <cellStyle name="Цена 2 2 3 3 6 2" xfId="17198"/>
    <cellStyle name="Цена 2 2 3 3 6 2 2" xfId="35570"/>
    <cellStyle name="Цена 2 2 3 3 6 3" xfId="32817"/>
    <cellStyle name="Цена 2 2 3 4" xfId="980"/>
    <cellStyle name="Цена 2 2 3 4 2" xfId="4764"/>
    <cellStyle name="Цена 2 2 3 4 2 2" xfId="29420"/>
    <cellStyle name="Цена 2 2 3 4 3" xfId="6019"/>
    <cellStyle name="Цена 2 2 3 4 3 2" xfId="13280"/>
    <cellStyle name="Цена 2 2 3 4 3 2 2" xfId="33842"/>
    <cellStyle name="Цена 2 2 3 4 3 3" xfId="30254"/>
    <cellStyle name="Цена 2 2 3 4 4" xfId="5731"/>
    <cellStyle name="Цена 2 2 3 4 4 2" xfId="30105"/>
    <cellStyle name="Цена 2 2 3 4 5" xfId="5627"/>
    <cellStyle name="Цена 2 2 3 4 5 2" xfId="12979"/>
    <cellStyle name="Цена 2 2 3 4 5 2 2" xfId="33683"/>
    <cellStyle name="Цена 2 2 3 4 5 3" xfId="30037"/>
    <cellStyle name="Цена 2 2 3 4 6" xfId="4600"/>
    <cellStyle name="Цена 2 2 3 4 6 2" xfId="20608"/>
    <cellStyle name="Цена 2 2 3 4 6 2 2" xfId="36451"/>
    <cellStyle name="Цена 2 2 3 4 6 3" xfId="29336"/>
    <cellStyle name="Цена 2 2 3 4 7" xfId="4663"/>
    <cellStyle name="Цена 2 2 3 4 7 2" xfId="29372"/>
    <cellStyle name="Цена 2 2 3 5" xfId="2305"/>
    <cellStyle name="Цена 2 2 3 5 2" xfId="6902"/>
    <cellStyle name="Цена 2 2 3 5 2 2" xfId="14076"/>
    <cellStyle name="Цена 2 2 3 5 2 2 2" xfId="34385"/>
    <cellStyle name="Цена 2 2 3 5 2 3" xfId="30834"/>
    <cellStyle name="Цена 2 2 3 5 3" xfId="9085"/>
    <cellStyle name="Цена 2 2 3 5 3 2" xfId="31923"/>
    <cellStyle name="Цена 2 2 3 6" xfId="4888"/>
    <cellStyle name="Цена 2 2 3 6 2" xfId="29524"/>
    <cellStyle name="Цена 2 2 3 7" xfId="6309"/>
    <cellStyle name="Цена 2 2 3 7 2" xfId="13541"/>
    <cellStyle name="Цена 2 2 3 7 2 2" xfId="34011"/>
    <cellStyle name="Цена 2 2 3 7 3" xfId="30444"/>
    <cellStyle name="Цена 2 2 3 8" xfId="8578"/>
    <cellStyle name="Цена 2 2 3 8 2" xfId="31562"/>
    <cellStyle name="Цена 2 2 3 9" xfId="5754"/>
    <cellStyle name="Цена 2 2 3 9 2" xfId="13071"/>
    <cellStyle name="Цена 2 2 3 9 2 2" xfId="33733"/>
    <cellStyle name="Цена 2 2 3 9 3" xfId="30117"/>
    <cellStyle name="Цена 2 2 30" xfId="40321"/>
    <cellStyle name="Цена 2 2 31" xfId="40398"/>
    <cellStyle name="Цена 2 2 32" xfId="40457"/>
    <cellStyle name="Цена 2 2 33" xfId="40497"/>
    <cellStyle name="Цена 2 2 4" xfId="1771"/>
    <cellStyle name="Цена 2 2 4 10" xfId="4003"/>
    <cellStyle name="Цена 2 2 4 10 2" xfId="29123"/>
    <cellStyle name="Цена 2 2 4 2" xfId="1463"/>
    <cellStyle name="Цена 2 2 4 2 2" xfId="3400"/>
    <cellStyle name="Цена 2 2 4 2 2 2" xfId="10155"/>
    <cellStyle name="Цена 2 2 4 2 2 2 2" xfId="32410"/>
    <cellStyle name="Цена 2 2 4 2 2 3" xfId="12085"/>
    <cellStyle name="Цена 2 2 4 2 2 3 2" xfId="18410"/>
    <cellStyle name="Цена 2 2 4 2 2 3 2 2" xfId="36074"/>
    <cellStyle name="Цена 2 2 4 2 2 3 3" xfId="33321"/>
    <cellStyle name="Цена 2 2 4 2 2 4" xfId="7976"/>
    <cellStyle name="Цена 2 2 4 2 2 4 2" xfId="21980"/>
    <cellStyle name="Цена 2 2 4 2 2 4 2 2" xfId="36638"/>
    <cellStyle name="Цена 2 2 4 2 2 4 3" xfId="31318"/>
    <cellStyle name="Цена 2 2 4 2 2 5" xfId="15134"/>
    <cellStyle name="Цена 2 2 4 2 2 5 2" xfId="34866"/>
    <cellStyle name="Цена 2 2 4 2 2 6" xfId="28833"/>
    <cellStyle name="Цена 2 2 4 2 3" xfId="3873"/>
    <cellStyle name="Цена 2 2 4 2 3 2" xfId="10628"/>
    <cellStyle name="Цена 2 2 4 2 3 2 2" xfId="32611"/>
    <cellStyle name="Цена 2 2 4 2 3 3" xfId="12558"/>
    <cellStyle name="Цена 2 2 4 2 3 3 2" xfId="18881"/>
    <cellStyle name="Цена 2 2 4 2 3 3 2 2" xfId="36275"/>
    <cellStyle name="Цена 2 2 4 2 3 3 3" xfId="33522"/>
    <cellStyle name="Цена 2 2 4 2 3 4" xfId="15605"/>
    <cellStyle name="Цена 2 2 4 2 3 4 2" xfId="35067"/>
    <cellStyle name="Цена 2 2 4 2 3 5" xfId="29034"/>
    <cellStyle name="Цена 2 2 4 2 4" xfId="6242"/>
    <cellStyle name="Цена 2 2 4 2 4 2" xfId="13478"/>
    <cellStyle name="Цена 2 2 4 2 4 2 2" xfId="33972"/>
    <cellStyle name="Цена 2 2 4 2 4 3" xfId="30402"/>
    <cellStyle name="Цена 2 2 4 2 5" xfId="8511"/>
    <cellStyle name="Цена 2 2 4 2 5 2" xfId="31522"/>
    <cellStyle name="Цена 2 2 4 2 6" xfId="6107"/>
    <cellStyle name="Цена 2 2 4 2 6 2" xfId="13355"/>
    <cellStyle name="Цена 2 2 4 2 6 2 2" xfId="33886"/>
    <cellStyle name="Цена 2 2 4 2 6 3" xfId="30311"/>
    <cellStyle name="Цена 2 2 4 2 7" xfId="4856"/>
    <cellStyle name="Цена 2 2 4 2 7 2" xfId="29494"/>
    <cellStyle name="Цена 2 2 4 3" xfId="2385"/>
    <cellStyle name="Цена 2 2 4 3 2" xfId="6982"/>
    <cellStyle name="Цена 2 2 4 3 2 2" xfId="14156"/>
    <cellStyle name="Цена 2 2 4 3 2 2 2" xfId="34440"/>
    <cellStyle name="Цена 2 2 4 3 2 3" xfId="30889"/>
    <cellStyle name="Цена 2 2 4 3 3" xfId="9165"/>
    <cellStyle name="Цена 2 2 4 3 3 2" xfId="31978"/>
    <cellStyle name="Цена 2 2 4 3 4" xfId="11186"/>
    <cellStyle name="Цена 2 2 4 3 4 2" xfId="17515"/>
    <cellStyle name="Цена 2 2 4 3 4 2 2" xfId="35729"/>
    <cellStyle name="Цена 2 2 4 3 4 3" xfId="32976"/>
    <cellStyle name="Цена 2 2 4 3 5" xfId="5416"/>
    <cellStyle name="Цена 2 2 4 3 5 2" xfId="29867"/>
    <cellStyle name="Цена 2 2 4 3 6" xfId="28488"/>
    <cellStyle name="Цена 2 2 4 4" xfId="2526"/>
    <cellStyle name="Цена 2 2 4 4 2" xfId="7123"/>
    <cellStyle name="Цена 2 2 4 4 2 2" xfId="14297"/>
    <cellStyle name="Цена 2 2 4 4 2 2 2" xfId="34569"/>
    <cellStyle name="Цена 2 2 4 4 2 3" xfId="31018"/>
    <cellStyle name="Цена 2 2 4 4 3" xfId="9305"/>
    <cellStyle name="Цена 2 2 4 4 3 2" xfId="32107"/>
    <cellStyle name="Цена 2 2 4 4 4" xfId="11265"/>
    <cellStyle name="Цена 2 2 4 4 4 2" xfId="17594"/>
    <cellStyle name="Цена 2 2 4 4 4 2 2" xfId="35797"/>
    <cellStyle name="Цена 2 2 4 4 4 3" xfId="33044"/>
    <cellStyle name="Цена 2 2 4 4 5" xfId="5522"/>
    <cellStyle name="Цена 2 2 4 4 5 2" xfId="29949"/>
    <cellStyle name="Цена 2 2 4 4 6" xfId="28556"/>
    <cellStyle name="Цена 2 2 4 5" xfId="3137"/>
    <cellStyle name="Цена 2 2 4 5 2" xfId="7724"/>
    <cellStyle name="Цена 2 2 4 5 2 2" xfId="14888"/>
    <cellStyle name="Цена 2 2 4 5 2 2 2" xfId="34755"/>
    <cellStyle name="Цена 2 2 4 5 2 3" xfId="31207"/>
    <cellStyle name="Цена 2 2 4 5 3" xfId="9903"/>
    <cellStyle name="Цена 2 2 4 5 3 2" xfId="32295"/>
    <cellStyle name="Цена 2 2 4 5 4" xfId="11840"/>
    <cellStyle name="Цена 2 2 4 5 4 2" xfId="18165"/>
    <cellStyle name="Цена 2 2 4 5 4 2 2" xfId="35964"/>
    <cellStyle name="Цена 2 2 4 5 4 3" xfId="33211"/>
    <cellStyle name="Цена 2 2 4 5 5" xfId="4951"/>
    <cellStyle name="Цена 2 2 4 5 5 2" xfId="29581"/>
    <cellStyle name="Цена 2 2 4 5 6" xfId="28723"/>
    <cellStyle name="Цена 2 2 4 6" xfId="3638"/>
    <cellStyle name="Цена 2 2 4 6 2" xfId="10393"/>
    <cellStyle name="Цена 2 2 4 6 2 2" xfId="32511"/>
    <cellStyle name="Цена 2 2 4 6 3" xfId="12323"/>
    <cellStyle name="Цена 2 2 4 6 3 2" xfId="18646"/>
    <cellStyle name="Цена 2 2 4 6 3 2 2" xfId="36175"/>
    <cellStyle name="Цена 2 2 4 6 3 3" xfId="33422"/>
    <cellStyle name="Цена 2 2 4 6 4" xfId="8214"/>
    <cellStyle name="Цена 2 2 4 6 4 2" xfId="22211"/>
    <cellStyle name="Цена 2 2 4 6 4 2 2" xfId="36739"/>
    <cellStyle name="Цена 2 2 4 6 4 3" xfId="31419"/>
    <cellStyle name="Цена 2 2 4 6 5" xfId="15370"/>
    <cellStyle name="Цена 2 2 4 6 5 2" xfId="34967"/>
    <cellStyle name="Цена 2 2 4 6 6" xfId="28934"/>
    <cellStyle name="Цена 2 2 4 7" xfId="6413"/>
    <cellStyle name="Цена 2 2 4 7 2" xfId="13625"/>
    <cellStyle name="Цена 2 2 4 7 2 2" xfId="34078"/>
    <cellStyle name="Цена 2 2 4 7 3" xfId="30524"/>
    <cellStyle name="Цена 2 2 4 8" xfId="8639"/>
    <cellStyle name="Цена 2 2 4 8 2" xfId="31619"/>
    <cellStyle name="Цена 2 2 4 9" xfId="10763"/>
    <cellStyle name="Цена 2 2 4 9 2" xfId="17095"/>
    <cellStyle name="Цена 2 2 4 9 2 2" xfId="35467"/>
    <cellStyle name="Цена 2 2 4 9 3" xfId="32714"/>
    <cellStyle name="Цена 2 2 5" xfId="1881"/>
    <cellStyle name="Цена 2 2 5 2" xfId="2436"/>
    <cellStyle name="Цена 2 2 5 2 2" xfId="7033"/>
    <cellStyle name="Цена 2 2 5 2 2 2" xfId="14207"/>
    <cellStyle name="Цена 2 2 5 2 2 2 2" xfId="34479"/>
    <cellStyle name="Цена 2 2 5 2 2 3" xfId="30928"/>
    <cellStyle name="Цена 2 2 5 2 3" xfId="9215"/>
    <cellStyle name="Цена 2 2 5 2 3 2" xfId="32017"/>
    <cellStyle name="Цена 2 2 5 3" xfId="5022"/>
    <cellStyle name="Цена 2 2 5 3 2" xfId="29626"/>
    <cellStyle name="Цена 2 2 5 4" xfId="6486"/>
    <cellStyle name="Цена 2 2 5 4 2" xfId="13668"/>
    <cellStyle name="Цена 2 2 5 4 2 2" xfId="34117"/>
    <cellStyle name="Цена 2 2 5 4 3" xfId="30564"/>
    <cellStyle name="Цена 2 2 5 5" xfId="8675"/>
    <cellStyle name="Цена 2 2 5 5 2" xfId="31655"/>
    <cellStyle name="Цена 2 2 5 6" xfId="10798"/>
    <cellStyle name="Цена 2 2 5 6 2" xfId="17130"/>
    <cellStyle name="Цена 2 2 5 6 2 2" xfId="35502"/>
    <cellStyle name="Цена 2 2 5 6 3" xfId="32749"/>
    <cellStyle name="Цена 2 2 6" xfId="1227"/>
    <cellStyle name="Цена 2 2 6 2" xfId="2942"/>
    <cellStyle name="Цена 2 2 6 2 2" xfId="7529"/>
    <cellStyle name="Цена 2 2 6 2 2 2" xfId="14696"/>
    <cellStyle name="Цена 2 2 6 2 2 2 2" xfId="34689"/>
    <cellStyle name="Цена 2 2 6 2 2 3" xfId="31141"/>
    <cellStyle name="Цена 2 2 6 2 3" xfId="9709"/>
    <cellStyle name="Цена 2 2 6 2 3 2" xfId="32229"/>
    <cellStyle name="Цена 2 2 6 3" xfId="6112"/>
    <cellStyle name="Цена 2 2 6 3 2" xfId="13360"/>
    <cellStyle name="Цена 2 2 6 3 2 2" xfId="33891"/>
    <cellStyle name="Цена 2 2 6 3 3" xfId="30316"/>
    <cellStyle name="Цена 2 2 6 4" xfId="6487"/>
    <cellStyle name="Цена 2 2 6 4 2" xfId="30565"/>
    <cellStyle name="Цена 2 2 6 5" xfId="8680"/>
    <cellStyle name="Цена 2 2 6 5 2" xfId="15772"/>
    <cellStyle name="Цена 2 2 6 5 2 2" xfId="35160"/>
    <cellStyle name="Цена 2 2 6 5 3" xfId="31658"/>
    <cellStyle name="Цена 2 2 6 6" xfId="4465"/>
    <cellStyle name="Цена 2 2 6 6 2" xfId="20509"/>
    <cellStyle name="Цена 2 2 6 6 2 2" xfId="36385"/>
    <cellStyle name="Цена 2 2 6 6 3" xfId="29270"/>
    <cellStyle name="Цена 2 2 6 7" xfId="5508"/>
    <cellStyle name="Цена 2 2 6 7 2" xfId="29939"/>
    <cellStyle name="Цена 2 2 7" xfId="2176"/>
    <cellStyle name="Цена 2 2 7 2" xfId="6773"/>
    <cellStyle name="Цена 2 2 7 2 2" xfId="13949"/>
    <cellStyle name="Цена 2 2 7 2 2 2" xfId="34303"/>
    <cellStyle name="Цена 2 2 7 2 3" xfId="30752"/>
    <cellStyle name="Цена 2 2 7 3" xfId="8956"/>
    <cellStyle name="Цена 2 2 7 3 2" xfId="31841"/>
    <cellStyle name="Цена 2 2 8" xfId="5875"/>
    <cellStyle name="Цена 2 2 8 2" xfId="13144"/>
    <cellStyle name="Цена 2 2 8 2 2" xfId="33776"/>
    <cellStyle name="Цена 2 2 8 3" xfId="30183"/>
    <cellStyle name="Цена 2 2 9" xfId="6442"/>
    <cellStyle name="Цена 2 2 9 2" xfId="30547"/>
    <cellStyle name="Цена 2 20" xfId="38515"/>
    <cellStyle name="Цена 2 21" xfId="38658"/>
    <cellStyle name="Цена 2 22" xfId="38801"/>
    <cellStyle name="Цена 2 23" xfId="38945"/>
    <cellStyle name="Цена 2 24" xfId="39087"/>
    <cellStyle name="Цена 2 25" xfId="39225"/>
    <cellStyle name="Цена 2 26" xfId="39360"/>
    <cellStyle name="Цена 2 27" xfId="39498"/>
    <cellStyle name="Цена 2 28" xfId="39149"/>
    <cellStyle name="Цена 2 29" xfId="39216"/>
    <cellStyle name="Цена 2 3" xfId="1305"/>
    <cellStyle name="Цена 2 3 10" xfId="37759"/>
    <cellStyle name="Цена 2 3 11" xfId="37903"/>
    <cellStyle name="Цена 2 3 12" xfId="38049"/>
    <cellStyle name="Цена 2 3 13" xfId="38191"/>
    <cellStyle name="Цена 2 3 14" xfId="38333"/>
    <cellStyle name="Цена 2 3 15" xfId="38475"/>
    <cellStyle name="Цена 2 3 16" xfId="38617"/>
    <cellStyle name="Цена 2 3 17" xfId="38761"/>
    <cellStyle name="Цена 2 3 18" xfId="38904"/>
    <cellStyle name="Цена 2 3 19" xfId="39048"/>
    <cellStyle name="Цена 2 3 2" xfId="1779"/>
    <cellStyle name="Цена 2 3 2 10" xfId="4100"/>
    <cellStyle name="Цена 2 3 2 10 2" xfId="29155"/>
    <cellStyle name="Цена 2 3 2 2" xfId="1468"/>
    <cellStyle name="Цена 2 3 2 2 2" xfId="3406"/>
    <cellStyle name="Цена 2 3 2 2 2 2" xfId="10161"/>
    <cellStyle name="Цена 2 3 2 2 2 2 2" xfId="32416"/>
    <cellStyle name="Цена 2 3 2 2 2 3" xfId="12091"/>
    <cellStyle name="Цена 2 3 2 2 2 3 2" xfId="18416"/>
    <cellStyle name="Цена 2 3 2 2 2 3 2 2" xfId="36080"/>
    <cellStyle name="Цена 2 3 2 2 2 3 3" xfId="33327"/>
    <cellStyle name="Цена 2 3 2 2 2 4" xfId="7982"/>
    <cellStyle name="Цена 2 3 2 2 2 4 2" xfId="21986"/>
    <cellStyle name="Цена 2 3 2 2 2 4 2 2" xfId="36644"/>
    <cellStyle name="Цена 2 3 2 2 2 4 3" xfId="31324"/>
    <cellStyle name="Цена 2 3 2 2 2 5" xfId="15140"/>
    <cellStyle name="Цена 2 3 2 2 2 5 2" xfId="34872"/>
    <cellStyle name="Цена 2 3 2 2 2 6" xfId="28839"/>
    <cellStyle name="Цена 2 3 2 2 3" xfId="3879"/>
    <cellStyle name="Цена 2 3 2 2 3 2" xfId="10634"/>
    <cellStyle name="Цена 2 3 2 2 3 2 2" xfId="32617"/>
    <cellStyle name="Цена 2 3 2 2 3 3" xfId="12564"/>
    <cellStyle name="Цена 2 3 2 2 3 3 2" xfId="18887"/>
    <cellStyle name="Цена 2 3 2 2 3 3 2 2" xfId="36281"/>
    <cellStyle name="Цена 2 3 2 2 3 3 3" xfId="33528"/>
    <cellStyle name="Цена 2 3 2 2 3 4" xfId="15611"/>
    <cellStyle name="Цена 2 3 2 2 3 4 2" xfId="35073"/>
    <cellStyle name="Цена 2 3 2 2 3 5" xfId="29040"/>
    <cellStyle name="Цена 2 3 2 2 4" xfId="6247"/>
    <cellStyle name="Цена 2 3 2 2 4 2" xfId="13483"/>
    <cellStyle name="Цена 2 3 2 2 4 2 2" xfId="33973"/>
    <cellStyle name="Цена 2 3 2 2 4 3" xfId="30403"/>
    <cellStyle name="Цена 2 3 2 2 5" xfId="8516"/>
    <cellStyle name="Цена 2 3 2 2 5 2" xfId="31523"/>
    <cellStyle name="Цена 2 3 2 2 6" xfId="5682"/>
    <cellStyle name="Цена 2 3 2 2 6 2" xfId="13024"/>
    <cellStyle name="Цена 2 3 2 2 6 2 2" xfId="33715"/>
    <cellStyle name="Цена 2 3 2 2 6 3" xfId="30078"/>
    <cellStyle name="Цена 2 3 2 2 7" xfId="4857"/>
    <cellStyle name="Цена 2 3 2 2 7 2" xfId="29495"/>
    <cellStyle name="Цена 2 3 2 3" xfId="2392"/>
    <cellStyle name="Цена 2 3 2 3 2" xfId="6989"/>
    <cellStyle name="Цена 2 3 2 3 2 2" xfId="14163"/>
    <cellStyle name="Цена 2 3 2 3 2 2 2" xfId="34443"/>
    <cellStyle name="Цена 2 3 2 3 2 3" xfId="30892"/>
    <cellStyle name="Цена 2 3 2 3 3" xfId="9172"/>
    <cellStyle name="Цена 2 3 2 3 3 2" xfId="31981"/>
    <cellStyle name="Цена 2 3 2 3 4" xfId="11192"/>
    <cellStyle name="Цена 2 3 2 3 4 2" xfId="17521"/>
    <cellStyle name="Цена 2 3 2 3 4 2 2" xfId="35731"/>
    <cellStyle name="Цена 2 3 2 3 4 3" xfId="32978"/>
    <cellStyle name="Цена 2 3 2 3 5" xfId="5423"/>
    <cellStyle name="Цена 2 3 2 3 5 2" xfId="29869"/>
    <cellStyle name="Цена 2 3 2 3 6" xfId="28490"/>
    <cellStyle name="Цена 2 3 2 4" xfId="2532"/>
    <cellStyle name="Цена 2 3 2 4 2" xfId="7129"/>
    <cellStyle name="Цена 2 3 2 4 2 2" xfId="14303"/>
    <cellStyle name="Цена 2 3 2 4 2 2 2" xfId="34575"/>
    <cellStyle name="Цена 2 3 2 4 2 3" xfId="31024"/>
    <cellStyle name="Цена 2 3 2 4 3" xfId="9311"/>
    <cellStyle name="Цена 2 3 2 4 3 2" xfId="32113"/>
    <cellStyle name="Цена 2 3 2 4 4" xfId="11271"/>
    <cellStyle name="Цена 2 3 2 4 4 2" xfId="17600"/>
    <cellStyle name="Цена 2 3 2 4 4 2 2" xfId="35803"/>
    <cellStyle name="Цена 2 3 2 4 4 3" xfId="33050"/>
    <cellStyle name="Цена 2 3 2 4 5" xfId="5528"/>
    <cellStyle name="Цена 2 3 2 4 5 2" xfId="29955"/>
    <cellStyle name="Цена 2 3 2 4 6" xfId="28562"/>
    <cellStyle name="Цена 2 3 2 5" xfId="3143"/>
    <cellStyle name="Цена 2 3 2 5 2" xfId="7730"/>
    <cellStyle name="Цена 2 3 2 5 2 2" xfId="14894"/>
    <cellStyle name="Цена 2 3 2 5 2 2 2" xfId="34761"/>
    <cellStyle name="Цена 2 3 2 5 2 3" xfId="31213"/>
    <cellStyle name="Цена 2 3 2 5 3" xfId="9909"/>
    <cellStyle name="Цена 2 3 2 5 3 2" xfId="32301"/>
    <cellStyle name="Цена 2 3 2 5 4" xfId="11846"/>
    <cellStyle name="Цена 2 3 2 5 4 2" xfId="18171"/>
    <cellStyle name="Цена 2 3 2 5 4 2 2" xfId="35970"/>
    <cellStyle name="Цена 2 3 2 5 4 3" xfId="33217"/>
    <cellStyle name="Цена 2 3 2 5 5" xfId="4958"/>
    <cellStyle name="Цена 2 3 2 5 5 2" xfId="29588"/>
    <cellStyle name="Цена 2 3 2 5 6" xfId="28729"/>
    <cellStyle name="Цена 2 3 2 6" xfId="3640"/>
    <cellStyle name="Цена 2 3 2 6 2" xfId="10395"/>
    <cellStyle name="Цена 2 3 2 6 2 2" xfId="32513"/>
    <cellStyle name="Цена 2 3 2 6 3" xfId="12325"/>
    <cellStyle name="Цена 2 3 2 6 3 2" xfId="18648"/>
    <cellStyle name="Цена 2 3 2 6 3 2 2" xfId="36177"/>
    <cellStyle name="Цена 2 3 2 6 3 3" xfId="33424"/>
    <cellStyle name="Цена 2 3 2 6 4" xfId="8216"/>
    <cellStyle name="Цена 2 3 2 6 4 2" xfId="22213"/>
    <cellStyle name="Цена 2 3 2 6 4 2 2" xfId="36741"/>
    <cellStyle name="Цена 2 3 2 6 4 3" xfId="31421"/>
    <cellStyle name="Цена 2 3 2 6 5" xfId="15372"/>
    <cellStyle name="Цена 2 3 2 6 5 2" xfId="34969"/>
    <cellStyle name="Цена 2 3 2 6 6" xfId="28936"/>
    <cellStyle name="Цена 2 3 2 7" xfId="6417"/>
    <cellStyle name="Цена 2 3 2 7 2" xfId="13629"/>
    <cellStyle name="Цена 2 3 2 7 2 2" xfId="34081"/>
    <cellStyle name="Цена 2 3 2 7 3" xfId="30527"/>
    <cellStyle name="Цена 2 3 2 8" xfId="8642"/>
    <cellStyle name="Цена 2 3 2 8 2" xfId="31622"/>
    <cellStyle name="Цена 2 3 2 9" xfId="10766"/>
    <cellStyle name="Цена 2 3 2 9 2" xfId="17098"/>
    <cellStyle name="Цена 2 3 2 9 2 2" xfId="35470"/>
    <cellStyle name="Цена 2 3 2 9 3" xfId="32717"/>
    <cellStyle name="Цена 2 3 20" xfId="39188"/>
    <cellStyle name="Цена 2 3 21" xfId="39322"/>
    <cellStyle name="Цена 2 3 22" xfId="39462"/>
    <cellStyle name="Цена 2 3 23" xfId="39596"/>
    <cellStyle name="Цена 2 3 24" xfId="39721"/>
    <cellStyle name="Цена 2 3 25" xfId="39837"/>
    <cellStyle name="Цена 2 3 26" xfId="39959"/>
    <cellStyle name="Цена 2 3 27" xfId="40066"/>
    <cellStyle name="Цена 2 3 28" xfId="40162"/>
    <cellStyle name="Цена 2 3 29" xfId="40261"/>
    <cellStyle name="Цена 2 3 3" xfId="1932"/>
    <cellStyle name="Цена 2 3 3 2" xfId="2467"/>
    <cellStyle name="Цена 2 3 3 2 2" xfId="7064"/>
    <cellStyle name="Цена 2 3 3 2 2 2" xfId="14238"/>
    <cellStyle name="Цена 2 3 3 2 2 2 2" xfId="34510"/>
    <cellStyle name="Цена 2 3 3 2 2 3" xfId="30959"/>
    <cellStyle name="Цена 2 3 3 2 3" xfId="9246"/>
    <cellStyle name="Цена 2 3 3 2 3 2" xfId="32048"/>
    <cellStyle name="Цена 2 3 3 3" xfId="5052"/>
    <cellStyle name="Цена 2 3 3 3 2" xfId="29654"/>
    <cellStyle name="Цена 2 3 3 4" xfId="6529"/>
    <cellStyle name="Цена 2 3 3 4 2" xfId="13707"/>
    <cellStyle name="Цена 2 3 3 4 2 2" xfId="34151"/>
    <cellStyle name="Цена 2 3 3 4 3" xfId="30600"/>
    <cellStyle name="Цена 2 3 3 5" xfId="8712"/>
    <cellStyle name="Цена 2 3 3 5 2" xfId="31689"/>
    <cellStyle name="Цена 2 3 3 6" xfId="10826"/>
    <cellStyle name="Цена 2 3 3 6 2" xfId="17158"/>
    <cellStyle name="Цена 2 3 3 6 2 2" xfId="35530"/>
    <cellStyle name="Цена 2 3 3 6 3" xfId="32777"/>
    <cellStyle name="Цена 2 3 30" xfId="40349"/>
    <cellStyle name="Цена 2 3 31" xfId="40420"/>
    <cellStyle name="Цена 2 3 32" xfId="40476"/>
    <cellStyle name="Цена 2 3 4" xfId="2191"/>
    <cellStyle name="Цена 2 3 4 2" xfId="5266"/>
    <cellStyle name="Цена 2 3 4 2 2" xfId="29792"/>
    <cellStyle name="Цена 2 3 4 3" xfId="6788"/>
    <cellStyle name="Цена 2 3 4 3 2" xfId="13963"/>
    <cellStyle name="Цена 2 3 4 3 2 2" xfId="34308"/>
    <cellStyle name="Цена 2 3 4 3 3" xfId="30757"/>
    <cellStyle name="Цена 2 3 4 4" xfId="8971"/>
    <cellStyle name="Цена 2 3 4 4 2" xfId="31846"/>
    <cellStyle name="Цена 2 3 4 5" xfId="4471"/>
    <cellStyle name="Цена 2 3 4 5 2" xfId="20515"/>
    <cellStyle name="Цена 2 3 4 5 2 2" xfId="36391"/>
    <cellStyle name="Цена 2 3 4 5 3" xfId="29276"/>
    <cellStyle name="Цена 2 3 4 6" xfId="5295"/>
    <cellStyle name="Цена 2 3 4 6 2" xfId="29800"/>
    <cellStyle name="Цена 2 3 5" xfId="4792"/>
    <cellStyle name="Цена 2 3 5 2" xfId="29441"/>
    <cellStyle name="Цена 2 3 6" xfId="6131"/>
    <cellStyle name="Цена 2 3 6 2" xfId="13373"/>
    <cellStyle name="Цена 2 3 6 2 2" xfId="33898"/>
    <cellStyle name="Цена 2 3 6 3" xfId="30329"/>
    <cellStyle name="Цена 2 3 7" xfId="5738"/>
    <cellStyle name="Цена 2 3 7 2" xfId="30110"/>
    <cellStyle name="Цена 2 3 8" xfId="8594"/>
    <cellStyle name="Цена 2 3 8 2" xfId="15754"/>
    <cellStyle name="Цена 2 3 8 2 2" xfId="35147"/>
    <cellStyle name="Цена 2 3 8 3" xfId="31578"/>
    <cellStyle name="Цена 2 3 9" xfId="37618"/>
    <cellStyle name="Цена 2 30" xfId="39473"/>
    <cellStyle name="Цена 2 31" xfId="39340"/>
    <cellStyle name="Цена 2 32" xfId="38373"/>
    <cellStyle name="Цена 2 33" xfId="40183"/>
    <cellStyle name="Цена 2 34" xfId="39623"/>
    <cellStyle name="Цена 2 35" xfId="40161"/>
    <cellStyle name="Цена 2 36" xfId="40426"/>
    <cellStyle name="Цена 2 4" xfId="1335"/>
    <cellStyle name="Цена 2 4 10" xfId="37631"/>
    <cellStyle name="Цена 2 4 11" xfId="37772"/>
    <cellStyle name="Цена 2 4 12" xfId="37769"/>
    <cellStyle name="Цена 2 4 13" xfId="37375"/>
    <cellStyle name="Цена 2 4 14" xfId="37376"/>
    <cellStyle name="Цена 2 4 15" xfId="37244"/>
    <cellStyle name="Цена 2 4 16" xfId="37662"/>
    <cellStyle name="Цена 2 4 17" xfId="38076"/>
    <cellStyle name="Цена 2 4 18" xfId="38218"/>
    <cellStyle name="Цена 2 4 19" xfId="38359"/>
    <cellStyle name="Цена 2 4 2" xfId="1786"/>
    <cellStyle name="Цена 2 4 2 10" xfId="4132"/>
    <cellStyle name="Цена 2 4 2 10 2" xfId="29172"/>
    <cellStyle name="Цена 2 4 2 2" xfId="963"/>
    <cellStyle name="Цена 2 4 2 2 2" xfId="3412"/>
    <cellStyle name="Цена 2 4 2 2 2 2" xfId="10167"/>
    <cellStyle name="Цена 2 4 2 2 2 2 2" xfId="32422"/>
    <cellStyle name="Цена 2 4 2 2 2 3" xfId="12097"/>
    <cellStyle name="Цена 2 4 2 2 2 3 2" xfId="18422"/>
    <cellStyle name="Цена 2 4 2 2 2 3 2 2" xfId="36086"/>
    <cellStyle name="Цена 2 4 2 2 2 3 3" xfId="33333"/>
    <cellStyle name="Цена 2 4 2 2 2 4" xfId="7988"/>
    <cellStyle name="Цена 2 4 2 2 2 4 2" xfId="21992"/>
    <cellStyle name="Цена 2 4 2 2 2 4 2 2" xfId="36650"/>
    <cellStyle name="Цена 2 4 2 2 2 4 3" xfId="31330"/>
    <cellStyle name="Цена 2 4 2 2 2 5" xfId="15146"/>
    <cellStyle name="Цена 2 4 2 2 2 5 2" xfId="34878"/>
    <cellStyle name="Цена 2 4 2 2 2 6" xfId="28845"/>
    <cellStyle name="Цена 2 4 2 2 3" xfId="3885"/>
    <cellStyle name="Цена 2 4 2 2 3 2" xfId="10640"/>
    <cellStyle name="Цена 2 4 2 2 3 2 2" xfId="32623"/>
    <cellStyle name="Цена 2 4 2 2 3 3" xfId="12570"/>
    <cellStyle name="Цена 2 4 2 2 3 3 2" xfId="18893"/>
    <cellStyle name="Цена 2 4 2 2 3 3 2 2" xfId="36287"/>
    <cellStyle name="Цена 2 4 2 2 3 3 3" xfId="33534"/>
    <cellStyle name="Цена 2 4 2 2 3 4" xfId="15617"/>
    <cellStyle name="Цена 2 4 2 2 3 4 2" xfId="35079"/>
    <cellStyle name="Цена 2 4 2 2 3 5" xfId="29046"/>
    <cellStyle name="Цена 2 4 2 2 4" xfId="6004"/>
    <cellStyle name="Цена 2 4 2 2 4 2" xfId="13265"/>
    <cellStyle name="Цена 2 4 2 2 4 2 2" xfId="33830"/>
    <cellStyle name="Цена 2 4 2 2 4 3" xfId="30242"/>
    <cellStyle name="Цена 2 4 2 2 5" xfId="5721"/>
    <cellStyle name="Цена 2 4 2 2 5 2" xfId="30096"/>
    <cellStyle name="Цена 2 4 2 2 6" xfId="5926"/>
    <cellStyle name="Цена 2 4 2 2 6 2" xfId="13188"/>
    <cellStyle name="Цена 2 4 2 2 6 2 2" xfId="33798"/>
    <cellStyle name="Цена 2 4 2 2 6 3" xfId="30210"/>
    <cellStyle name="Цена 2 4 2 2 7" xfId="4751"/>
    <cellStyle name="Цена 2 4 2 2 7 2" xfId="29408"/>
    <cellStyle name="Цена 2 4 2 3" xfId="2399"/>
    <cellStyle name="Цена 2 4 2 3 2" xfId="6996"/>
    <cellStyle name="Цена 2 4 2 3 2 2" xfId="14170"/>
    <cellStyle name="Цена 2 4 2 3 2 2 2" xfId="34446"/>
    <cellStyle name="Цена 2 4 2 3 2 3" xfId="30895"/>
    <cellStyle name="Цена 2 4 2 3 3" xfId="9179"/>
    <cellStyle name="Цена 2 4 2 3 3 2" xfId="31984"/>
    <cellStyle name="Цена 2 4 2 3 4" xfId="11198"/>
    <cellStyle name="Цена 2 4 2 3 4 2" xfId="17527"/>
    <cellStyle name="Цена 2 4 2 3 4 2 2" xfId="35733"/>
    <cellStyle name="Цена 2 4 2 3 4 3" xfId="32980"/>
    <cellStyle name="Цена 2 4 2 3 5" xfId="5429"/>
    <cellStyle name="Цена 2 4 2 3 5 2" xfId="29871"/>
    <cellStyle name="Цена 2 4 2 3 6" xfId="28492"/>
    <cellStyle name="Цена 2 4 2 4" xfId="2538"/>
    <cellStyle name="Цена 2 4 2 4 2" xfId="7135"/>
    <cellStyle name="Цена 2 4 2 4 2 2" xfId="14309"/>
    <cellStyle name="Цена 2 4 2 4 2 2 2" xfId="34581"/>
    <cellStyle name="Цена 2 4 2 4 2 3" xfId="31030"/>
    <cellStyle name="Цена 2 4 2 4 3" xfId="9317"/>
    <cellStyle name="Цена 2 4 2 4 3 2" xfId="32119"/>
    <cellStyle name="Цена 2 4 2 4 4" xfId="11277"/>
    <cellStyle name="Цена 2 4 2 4 4 2" xfId="17606"/>
    <cellStyle name="Цена 2 4 2 4 4 2 2" xfId="35809"/>
    <cellStyle name="Цена 2 4 2 4 4 3" xfId="33056"/>
    <cellStyle name="Цена 2 4 2 4 5" xfId="5534"/>
    <cellStyle name="Цена 2 4 2 4 5 2" xfId="29961"/>
    <cellStyle name="Цена 2 4 2 4 6" xfId="28568"/>
    <cellStyle name="Цена 2 4 2 5" xfId="3149"/>
    <cellStyle name="Цена 2 4 2 5 2" xfId="7736"/>
    <cellStyle name="Цена 2 4 2 5 2 2" xfId="14900"/>
    <cellStyle name="Цена 2 4 2 5 2 2 2" xfId="34767"/>
    <cellStyle name="Цена 2 4 2 5 2 3" xfId="31219"/>
    <cellStyle name="Цена 2 4 2 5 3" xfId="9915"/>
    <cellStyle name="Цена 2 4 2 5 3 2" xfId="32307"/>
    <cellStyle name="Цена 2 4 2 5 4" xfId="11852"/>
    <cellStyle name="Цена 2 4 2 5 4 2" xfId="18177"/>
    <cellStyle name="Цена 2 4 2 5 4 2 2" xfId="35976"/>
    <cellStyle name="Цена 2 4 2 5 4 3" xfId="33223"/>
    <cellStyle name="Цена 2 4 2 5 5" xfId="4965"/>
    <cellStyle name="Цена 2 4 2 5 5 2" xfId="29595"/>
    <cellStyle name="Цена 2 4 2 5 6" xfId="28735"/>
    <cellStyle name="Цена 2 4 2 6" xfId="3642"/>
    <cellStyle name="Цена 2 4 2 6 2" xfId="10397"/>
    <cellStyle name="Цена 2 4 2 6 2 2" xfId="32515"/>
    <cellStyle name="Цена 2 4 2 6 3" xfId="12327"/>
    <cellStyle name="Цена 2 4 2 6 3 2" xfId="18650"/>
    <cellStyle name="Цена 2 4 2 6 3 2 2" xfId="36179"/>
    <cellStyle name="Цена 2 4 2 6 3 3" xfId="33426"/>
    <cellStyle name="Цена 2 4 2 6 4" xfId="8218"/>
    <cellStyle name="Цена 2 4 2 6 4 2" xfId="22215"/>
    <cellStyle name="Цена 2 4 2 6 4 2 2" xfId="36743"/>
    <cellStyle name="Цена 2 4 2 6 4 3" xfId="31423"/>
    <cellStyle name="Цена 2 4 2 6 5" xfId="15374"/>
    <cellStyle name="Цена 2 4 2 6 5 2" xfId="34971"/>
    <cellStyle name="Цена 2 4 2 6 6" xfId="28938"/>
    <cellStyle name="Цена 2 4 2 7" xfId="6420"/>
    <cellStyle name="Цена 2 4 2 7 2" xfId="13632"/>
    <cellStyle name="Цена 2 4 2 7 2 2" xfId="34084"/>
    <cellStyle name="Цена 2 4 2 7 3" xfId="30530"/>
    <cellStyle name="Цена 2 4 2 8" xfId="8645"/>
    <cellStyle name="Цена 2 4 2 8 2" xfId="31625"/>
    <cellStyle name="Цена 2 4 2 9" xfId="10769"/>
    <cellStyle name="Цена 2 4 2 9 2" xfId="17101"/>
    <cellStyle name="Цена 2 4 2 9 2 2" xfId="35473"/>
    <cellStyle name="Цена 2 4 2 9 3" xfId="32720"/>
    <cellStyle name="Цена 2 4 20" xfId="38502"/>
    <cellStyle name="Цена 2 4 21" xfId="38644"/>
    <cellStyle name="Цена 2 4 22" xfId="38788"/>
    <cellStyle name="Цена 2 4 23" xfId="38933"/>
    <cellStyle name="Цена 2 4 24" xfId="38756"/>
    <cellStyle name="Цена 2 4 25" xfId="38799"/>
    <cellStyle name="Цена 2 4 26" xfId="37915"/>
    <cellStyle name="Цена 2 4 27" xfId="39607"/>
    <cellStyle name="Цена 2 4 28" xfId="39223"/>
    <cellStyle name="Цена 2 4 29" xfId="39713"/>
    <cellStyle name="Цена 2 4 3" xfId="1934"/>
    <cellStyle name="Цена 2 4 3 2" xfId="2469"/>
    <cellStyle name="Цена 2 4 3 2 2" xfId="7066"/>
    <cellStyle name="Цена 2 4 3 2 2 2" xfId="14240"/>
    <cellStyle name="Цена 2 4 3 2 2 2 2" xfId="34512"/>
    <cellStyle name="Цена 2 4 3 2 2 3" xfId="30961"/>
    <cellStyle name="Цена 2 4 3 2 3" xfId="9248"/>
    <cellStyle name="Цена 2 4 3 2 3 2" xfId="32050"/>
    <cellStyle name="Цена 2 4 3 3" xfId="5054"/>
    <cellStyle name="Цена 2 4 3 3 2" xfId="29656"/>
    <cellStyle name="Цена 2 4 3 4" xfId="6531"/>
    <cellStyle name="Цена 2 4 3 4 2" xfId="13709"/>
    <cellStyle name="Цена 2 4 3 4 2 2" xfId="34153"/>
    <cellStyle name="Цена 2 4 3 4 3" xfId="30602"/>
    <cellStyle name="Цена 2 4 3 5" xfId="8714"/>
    <cellStyle name="Цена 2 4 3 5 2" xfId="31691"/>
    <cellStyle name="Цена 2 4 3 6" xfId="10828"/>
    <cellStyle name="Цена 2 4 3 6 2" xfId="17160"/>
    <cellStyle name="Цена 2 4 3 6 2 2" xfId="35532"/>
    <cellStyle name="Цена 2 4 3 6 3" xfId="32779"/>
    <cellStyle name="Цена 2 4 30" xfId="40167"/>
    <cellStyle name="Цена 2 4 31" xfId="39350"/>
    <cellStyle name="Цена 2 4 32" xfId="39962"/>
    <cellStyle name="Цена 2 4 4" xfId="2198"/>
    <cellStyle name="Цена 2 4 4 2" xfId="5273"/>
    <cellStyle name="Цена 2 4 4 2 2" xfId="29794"/>
    <cellStyle name="Цена 2 4 4 3" xfId="6795"/>
    <cellStyle name="Цена 2 4 4 3 2" xfId="13970"/>
    <cellStyle name="Цена 2 4 4 3 2 2" xfId="34310"/>
    <cellStyle name="Цена 2 4 4 3 3" xfId="30759"/>
    <cellStyle name="Цена 2 4 4 4" xfId="8978"/>
    <cellStyle name="Цена 2 4 4 4 2" xfId="31848"/>
    <cellStyle name="Цена 2 4 4 5" xfId="4477"/>
    <cellStyle name="Цена 2 4 4 5 2" xfId="20521"/>
    <cellStyle name="Цена 2 4 4 5 2 2" xfId="36397"/>
    <cellStyle name="Цена 2 4 4 5 3" xfId="29282"/>
    <cellStyle name="Цена 2 4 4 6" xfId="5505"/>
    <cellStyle name="Цена 2 4 4 6 2" xfId="29938"/>
    <cellStyle name="Цена 2 4 5" xfId="4794"/>
    <cellStyle name="Цена 2 4 5 2" xfId="29443"/>
    <cellStyle name="Цена 2 4 6" xfId="6139"/>
    <cellStyle name="Цена 2 4 6 2" xfId="13381"/>
    <cellStyle name="Цена 2 4 6 2 2" xfId="33906"/>
    <cellStyle name="Цена 2 4 6 3" xfId="30337"/>
    <cellStyle name="Цена 2 4 7" xfId="6263"/>
    <cellStyle name="Цена 2 4 7 2" xfId="30415"/>
    <cellStyle name="Цена 2 4 8" xfId="6126"/>
    <cellStyle name="Цена 2 4 8 2" xfId="13369"/>
    <cellStyle name="Цена 2 4 8 2 2" xfId="33895"/>
    <cellStyle name="Цена 2 4 8 3" xfId="30325"/>
    <cellStyle name="Цена 2 4 9" xfId="37506"/>
    <cellStyle name="Цена 2 5" xfId="1399"/>
    <cellStyle name="Цена 2 5 2" xfId="1812"/>
    <cellStyle name="Цена 2 5 2 10" xfId="4138"/>
    <cellStyle name="Цена 2 5 2 10 2" xfId="29176"/>
    <cellStyle name="Цена 2 5 2 2" xfId="2060"/>
    <cellStyle name="Цена 2 5 2 2 2" xfId="3431"/>
    <cellStyle name="Цена 2 5 2 2 2 2" xfId="10186"/>
    <cellStyle name="Цена 2 5 2 2 2 2 2" xfId="32437"/>
    <cellStyle name="Цена 2 5 2 2 2 3" xfId="12116"/>
    <cellStyle name="Цена 2 5 2 2 2 3 2" xfId="18441"/>
    <cellStyle name="Цена 2 5 2 2 2 3 2 2" xfId="36101"/>
    <cellStyle name="Цена 2 5 2 2 2 3 3" xfId="33348"/>
    <cellStyle name="Цена 2 5 2 2 2 4" xfId="8007"/>
    <cellStyle name="Цена 2 5 2 2 2 4 2" xfId="22011"/>
    <cellStyle name="Цена 2 5 2 2 2 4 2 2" xfId="36665"/>
    <cellStyle name="Цена 2 5 2 2 2 4 3" xfId="31345"/>
    <cellStyle name="Цена 2 5 2 2 2 5" xfId="15165"/>
    <cellStyle name="Цена 2 5 2 2 2 5 2" xfId="34893"/>
    <cellStyle name="Цена 2 5 2 2 2 6" xfId="28860"/>
    <cellStyle name="Цена 2 5 2 2 3" xfId="3904"/>
    <cellStyle name="Цена 2 5 2 2 3 2" xfId="10659"/>
    <cellStyle name="Цена 2 5 2 2 3 2 2" xfId="32638"/>
    <cellStyle name="Цена 2 5 2 2 3 3" xfId="12589"/>
    <cellStyle name="Цена 2 5 2 2 3 3 2" xfId="18912"/>
    <cellStyle name="Цена 2 5 2 2 3 3 2 2" xfId="36302"/>
    <cellStyle name="Цена 2 5 2 2 3 3 3" xfId="33549"/>
    <cellStyle name="Цена 2 5 2 2 3 4" xfId="15636"/>
    <cellStyle name="Цена 2 5 2 2 3 4 2" xfId="35094"/>
    <cellStyle name="Цена 2 5 2 2 3 5" xfId="29061"/>
    <cellStyle name="Цена 2 5 2 2 4" xfId="6657"/>
    <cellStyle name="Цена 2 5 2 2 4 2" xfId="13835"/>
    <cellStyle name="Цена 2 5 2 2 4 2 2" xfId="34254"/>
    <cellStyle name="Цена 2 5 2 2 4 3" xfId="30703"/>
    <cellStyle name="Цена 2 5 2 2 5" xfId="8840"/>
    <cellStyle name="Цена 2 5 2 2 5 2" xfId="31792"/>
    <cellStyle name="Цена 2 5 2 2 6" xfId="10954"/>
    <cellStyle name="Цена 2 5 2 2 6 2" xfId="17286"/>
    <cellStyle name="Цена 2 5 2 2 6 2 2" xfId="35633"/>
    <cellStyle name="Цена 2 5 2 2 6 3" xfId="32880"/>
    <cellStyle name="Цена 2 5 2 2 7" xfId="5154"/>
    <cellStyle name="Цена 2 5 2 2 7 2" xfId="29753"/>
    <cellStyle name="Цена 2 5 2 3" xfId="2416"/>
    <cellStyle name="Цена 2 5 2 3 2" xfId="7013"/>
    <cellStyle name="Цена 2 5 2 3 2 2" xfId="14187"/>
    <cellStyle name="Цена 2 5 2 3 2 2 2" xfId="34461"/>
    <cellStyle name="Цена 2 5 2 3 2 3" xfId="30910"/>
    <cellStyle name="Цена 2 5 2 3 3" xfId="9196"/>
    <cellStyle name="Цена 2 5 2 3 3 2" xfId="31999"/>
    <cellStyle name="Цена 2 5 2 3 4" xfId="11214"/>
    <cellStyle name="Цена 2 5 2 3 4 2" xfId="17543"/>
    <cellStyle name="Цена 2 5 2 3 4 2 2" xfId="35747"/>
    <cellStyle name="Цена 2 5 2 3 4 3" xfId="32994"/>
    <cellStyle name="Цена 2 5 2 3 5" xfId="5444"/>
    <cellStyle name="Цена 2 5 2 3 5 2" xfId="29885"/>
    <cellStyle name="Цена 2 5 2 3 6" xfId="28506"/>
    <cellStyle name="Цена 2 5 2 4" xfId="2553"/>
    <cellStyle name="Цена 2 5 2 4 2" xfId="7150"/>
    <cellStyle name="Цена 2 5 2 4 2 2" xfId="14324"/>
    <cellStyle name="Цена 2 5 2 4 2 2 2" xfId="34596"/>
    <cellStyle name="Цена 2 5 2 4 2 3" xfId="31045"/>
    <cellStyle name="Цена 2 5 2 4 3" xfId="9332"/>
    <cellStyle name="Цена 2 5 2 4 3 2" xfId="32134"/>
    <cellStyle name="Цена 2 5 2 4 4" xfId="11292"/>
    <cellStyle name="Цена 2 5 2 4 4 2" xfId="17621"/>
    <cellStyle name="Цена 2 5 2 4 4 2 2" xfId="35824"/>
    <cellStyle name="Цена 2 5 2 4 4 3" xfId="33071"/>
    <cellStyle name="Цена 2 5 2 4 5" xfId="5549"/>
    <cellStyle name="Цена 2 5 2 4 5 2" xfId="29976"/>
    <cellStyle name="Цена 2 5 2 4 6" xfId="28583"/>
    <cellStyle name="Цена 2 5 2 5" xfId="3168"/>
    <cellStyle name="Цена 2 5 2 5 2" xfId="7755"/>
    <cellStyle name="Цена 2 5 2 5 2 2" xfId="14919"/>
    <cellStyle name="Цена 2 5 2 5 2 2 2" xfId="34782"/>
    <cellStyle name="Цена 2 5 2 5 2 3" xfId="31234"/>
    <cellStyle name="Цена 2 5 2 5 3" xfId="9934"/>
    <cellStyle name="Цена 2 5 2 5 3 2" xfId="32322"/>
    <cellStyle name="Цена 2 5 2 5 4" xfId="11871"/>
    <cellStyle name="Цена 2 5 2 5 4 2" xfId="18196"/>
    <cellStyle name="Цена 2 5 2 5 4 2 2" xfId="35991"/>
    <cellStyle name="Цена 2 5 2 5 4 3" xfId="33238"/>
    <cellStyle name="Цена 2 5 2 5 5" xfId="4985"/>
    <cellStyle name="Цена 2 5 2 5 5 2" xfId="29611"/>
    <cellStyle name="Цена 2 5 2 5 6" xfId="28750"/>
    <cellStyle name="Цена 2 5 2 6" xfId="3660"/>
    <cellStyle name="Цена 2 5 2 6 2" xfId="10415"/>
    <cellStyle name="Цена 2 5 2 6 2 2" xfId="32529"/>
    <cellStyle name="Цена 2 5 2 6 3" xfId="12345"/>
    <cellStyle name="Цена 2 5 2 6 3 2" xfId="18668"/>
    <cellStyle name="Цена 2 5 2 6 3 2 2" xfId="36193"/>
    <cellStyle name="Цена 2 5 2 6 3 3" xfId="33440"/>
    <cellStyle name="Цена 2 5 2 6 4" xfId="8236"/>
    <cellStyle name="Цена 2 5 2 6 4 2" xfId="22233"/>
    <cellStyle name="Цена 2 5 2 6 4 2 2" xfId="36757"/>
    <cellStyle name="Цена 2 5 2 6 4 3" xfId="31437"/>
    <cellStyle name="Цена 2 5 2 6 5" xfId="15392"/>
    <cellStyle name="Цена 2 5 2 6 5 2" xfId="34985"/>
    <cellStyle name="Цена 2 5 2 6 6" xfId="28952"/>
    <cellStyle name="Цена 2 5 2 7" xfId="6439"/>
    <cellStyle name="Цена 2 5 2 7 2" xfId="13647"/>
    <cellStyle name="Цена 2 5 2 7 2 2" xfId="34099"/>
    <cellStyle name="Цена 2 5 2 7 3" xfId="30545"/>
    <cellStyle name="Цена 2 5 2 8" xfId="8660"/>
    <cellStyle name="Цена 2 5 2 8 2" xfId="31640"/>
    <cellStyle name="Цена 2 5 2 9" xfId="10784"/>
    <cellStyle name="Цена 2 5 2 9 2" xfId="17116"/>
    <cellStyle name="Цена 2 5 2 9 2 2" xfId="35488"/>
    <cellStyle name="Цена 2 5 2 9 3" xfId="32735"/>
    <cellStyle name="Цена 2 5 3" xfId="1948"/>
    <cellStyle name="Цена 2 5 3 2" xfId="2483"/>
    <cellStyle name="Цена 2 5 3 2 2" xfId="7080"/>
    <cellStyle name="Цена 2 5 3 2 2 2" xfId="14254"/>
    <cellStyle name="Цена 2 5 3 2 2 2 2" xfId="34526"/>
    <cellStyle name="Цена 2 5 3 2 2 3" xfId="30975"/>
    <cellStyle name="Цена 2 5 3 2 3" xfId="9262"/>
    <cellStyle name="Цена 2 5 3 2 3 2" xfId="32064"/>
    <cellStyle name="Цена 2 5 3 3" xfId="5068"/>
    <cellStyle name="Цена 2 5 3 3 2" xfId="29670"/>
    <cellStyle name="Цена 2 5 3 4" xfId="6545"/>
    <cellStyle name="Цена 2 5 3 4 2" xfId="13723"/>
    <cellStyle name="Цена 2 5 3 4 2 2" xfId="34167"/>
    <cellStyle name="Цена 2 5 3 4 3" xfId="30616"/>
    <cellStyle name="Цена 2 5 3 5" xfId="8728"/>
    <cellStyle name="Цена 2 5 3 5 2" xfId="31705"/>
    <cellStyle name="Цена 2 5 3 6" xfId="10842"/>
    <cellStyle name="Цена 2 5 3 6 2" xfId="17174"/>
    <cellStyle name="Цена 2 5 3 6 2 2" xfId="35546"/>
    <cellStyle name="Цена 2 5 3 6 3" xfId="32793"/>
    <cellStyle name="Цена 2 5 4" xfId="935"/>
    <cellStyle name="Цена 2 5 4 2" xfId="4742"/>
    <cellStyle name="Цена 2 5 4 2 2" xfId="29400"/>
    <cellStyle name="Цена 2 5 4 3" xfId="5976"/>
    <cellStyle name="Цена 2 5 4 3 2" xfId="13237"/>
    <cellStyle name="Цена 2 5 4 3 2 2" xfId="33816"/>
    <cellStyle name="Цена 2 5 4 3 3" xfId="30228"/>
    <cellStyle name="Цена 2 5 4 4" xfId="5709"/>
    <cellStyle name="Цена 2 5 4 4 2" xfId="30091"/>
    <cellStyle name="Цена 2 5 4 5" xfId="5667"/>
    <cellStyle name="Цена 2 5 4 5 2" xfId="13009"/>
    <cellStyle name="Цена 2 5 4 5 2 2" xfId="33703"/>
    <cellStyle name="Цена 2 5 4 5 3" xfId="30066"/>
    <cellStyle name="Цена 2 5 4 6" xfId="4510"/>
    <cellStyle name="Цена 2 5 4 6 2" xfId="20545"/>
    <cellStyle name="Цена 2 5 4 6 2 2" xfId="36415"/>
    <cellStyle name="Цена 2 5 4 6 3" xfId="29300"/>
    <cellStyle name="Цена 2 5 4 7" xfId="4638"/>
    <cellStyle name="Цена 2 5 4 7 2" xfId="29360"/>
    <cellStyle name="Цена 2 5 5" xfId="2232"/>
    <cellStyle name="Цена 2 5 5 2" xfId="6829"/>
    <cellStyle name="Цена 2 5 5 2 2" xfId="14003"/>
    <cellStyle name="Цена 2 5 5 2 2 2" xfId="34330"/>
    <cellStyle name="Цена 2 5 5 2 3" xfId="30779"/>
    <cellStyle name="Цена 2 5 5 3" xfId="9012"/>
    <cellStyle name="Цена 2 5 5 3 2" xfId="31868"/>
    <cellStyle name="Цена 2 5 6" xfId="4825"/>
    <cellStyle name="Цена 2 5 6 2" xfId="29469"/>
    <cellStyle name="Цена 2 5 7" xfId="6189"/>
    <cellStyle name="Цена 2 5 7 2" xfId="13427"/>
    <cellStyle name="Цена 2 5 7 2 2" xfId="33938"/>
    <cellStyle name="Цена 2 5 7 3" xfId="30368"/>
    <cellStyle name="Цена 2 5 8" xfId="5844"/>
    <cellStyle name="Цена 2 5 8 2" xfId="30164"/>
    <cellStyle name="Цена 2 5 9" xfId="6396"/>
    <cellStyle name="Цена 2 5 9 2" xfId="13610"/>
    <cellStyle name="Цена 2 5 9 2 2" xfId="34065"/>
    <cellStyle name="Цена 2 5 9 3" xfId="30509"/>
    <cellStyle name="Цена 2 6" xfId="1535"/>
    <cellStyle name="Цена 2 6 2" xfId="1910"/>
    <cellStyle name="Цена 2 6 2 10" xfId="4173"/>
    <cellStyle name="Цена 2 6 2 10 2" xfId="29197"/>
    <cellStyle name="Цена 2 6 2 2" xfId="1462"/>
    <cellStyle name="Цена 2 6 2 2 2" xfId="3481"/>
    <cellStyle name="Цена 2 6 2 2 2 2" xfId="10236"/>
    <cellStyle name="Цена 2 6 2 2 2 2 2" xfId="32459"/>
    <cellStyle name="Цена 2 6 2 2 2 3" xfId="12166"/>
    <cellStyle name="Цена 2 6 2 2 2 3 2" xfId="18490"/>
    <cellStyle name="Цена 2 6 2 2 2 3 2 2" xfId="36123"/>
    <cellStyle name="Цена 2 6 2 2 2 3 3" xfId="33370"/>
    <cellStyle name="Цена 2 6 2 2 2 4" xfId="8057"/>
    <cellStyle name="Цена 2 6 2 2 2 4 2" xfId="22060"/>
    <cellStyle name="Цена 2 6 2 2 2 4 2 2" xfId="36687"/>
    <cellStyle name="Цена 2 6 2 2 2 4 3" xfId="31367"/>
    <cellStyle name="Цена 2 6 2 2 2 5" xfId="15214"/>
    <cellStyle name="Цена 2 6 2 2 2 5 2" xfId="34915"/>
    <cellStyle name="Цена 2 6 2 2 2 6" xfId="28882"/>
    <cellStyle name="Цена 2 6 2 2 3" xfId="3954"/>
    <cellStyle name="Цена 2 6 2 2 3 2" xfId="10709"/>
    <cellStyle name="Цена 2 6 2 2 3 2 2" xfId="32660"/>
    <cellStyle name="Цена 2 6 2 2 3 3" xfId="12639"/>
    <cellStyle name="Цена 2 6 2 2 3 3 2" xfId="18961"/>
    <cellStyle name="Цена 2 6 2 2 3 3 2 2" xfId="36324"/>
    <cellStyle name="Цена 2 6 2 2 3 3 3" xfId="33571"/>
    <cellStyle name="Цена 2 6 2 2 3 4" xfId="15685"/>
    <cellStyle name="Цена 2 6 2 2 3 4 2" xfId="35116"/>
    <cellStyle name="Цена 2 6 2 2 3 5" xfId="29083"/>
    <cellStyle name="Цена 2 6 2 2 4" xfId="6241"/>
    <cellStyle name="Цена 2 6 2 2 4 2" xfId="13477"/>
    <cellStyle name="Цена 2 6 2 2 4 2 2" xfId="33971"/>
    <cellStyle name="Цена 2 6 2 2 4 3" xfId="30401"/>
    <cellStyle name="Цена 2 6 2 2 5" xfId="8510"/>
    <cellStyle name="Цена 2 6 2 2 5 2" xfId="31521"/>
    <cellStyle name="Цена 2 6 2 2 6" xfId="6375"/>
    <cellStyle name="Цена 2 6 2 2 6 2" xfId="13596"/>
    <cellStyle name="Цена 2 6 2 2 6 2 2" xfId="34055"/>
    <cellStyle name="Цена 2 6 2 2 6 3" xfId="30497"/>
    <cellStyle name="Цена 2 6 2 2 7" xfId="4855"/>
    <cellStyle name="Цена 2 6 2 2 7 2" xfId="29493"/>
    <cellStyle name="Цена 2 6 2 3" xfId="2445"/>
    <cellStyle name="Цена 2 6 2 3 2" xfId="7042"/>
    <cellStyle name="Цена 2 6 2 3 2 2" xfId="14216"/>
    <cellStyle name="Цена 2 6 2 3 2 2 2" xfId="34488"/>
    <cellStyle name="Цена 2 6 2 3 2 3" xfId="30937"/>
    <cellStyle name="Цена 2 6 2 3 3" xfId="9224"/>
    <cellStyle name="Цена 2 6 2 3 3 2" xfId="32026"/>
    <cellStyle name="Цена 2 6 2 3 4" xfId="11239"/>
    <cellStyle name="Цена 2 6 2 3 4 2" xfId="17568"/>
    <cellStyle name="Цена 2 6 2 3 4 2 2" xfId="35771"/>
    <cellStyle name="Цена 2 6 2 3 4 3" xfId="33018"/>
    <cellStyle name="Цена 2 6 2 3 5" xfId="5472"/>
    <cellStyle name="Цена 2 6 2 3 5 2" xfId="29911"/>
    <cellStyle name="Цена 2 6 2 3 6" xfId="28530"/>
    <cellStyle name="Цена 2 6 2 4" xfId="2575"/>
    <cellStyle name="Цена 2 6 2 4 2" xfId="7172"/>
    <cellStyle name="Цена 2 6 2 4 2 2" xfId="14346"/>
    <cellStyle name="Цена 2 6 2 4 2 2 2" xfId="34618"/>
    <cellStyle name="Цена 2 6 2 4 2 3" xfId="31067"/>
    <cellStyle name="Цена 2 6 2 4 3" xfId="9354"/>
    <cellStyle name="Цена 2 6 2 4 3 2" xfId="32156"/>
    <cellStyle name="Цена 2 6 2 4 4" xfId="11314"/>
    <cellStyle name="Цена 2 6 2 4 4 2" xfId="17643"/>
    <cellStyle name="Цена 2 6 2 4 4 2 2" xfId="35846"/>
    <cellStyle name="Цена 2 6 2 4 4 3" xfId="33093"/>
    <cellStyle name="Цена 2 6 2 4 5" xfId="5571"/>
    <cellStyle name="Цена 2 6 2 4 5 2" xfId="29998"/>
    <cellStyle name="Цена 2 6 2 4 6" xfId="28605"/>
    <cellStyle name="Цена 2 6 2 5" xfId="3234"/>
    <cellStyle name="Цена 2 6 2 5 2" xfId="7810"/>
    <cellStyle name="Цена 2 6 2 5 2 2" xfId="14968"/>
    <cellStyle name="Цена 2 6 2 5 2 2 2" xfId="34804"/>
    <cellStyle name="Цена 2 6 2 5 2 3" xfId="31256"/>
    <cellStyle name="Цена 2 6 2 5 3" xfId="9989"/>
    <cellStyle name="Цена 2 6 2 5 3 2" xfId="32348"/>
    <cellStyle name="Цена 2 6 2 5 4" xfId="11920"/>
    <cellStyle name="Цена 2 6 2 5 4 2" xfId="18245"/>
    <cellStyle name="Цена 2 6 2 5 4 2 2" xfId="36013"/>
    <cellStyle name="Цена 2 6 2 5 4 3" xfId="33260"/>
    <cellStyle name="Цена 2 6 2 5 5" xfId="5030"/>
    <cellStyle name="Цена 2 6 2 5 5 2" xfId="29632"/>
    <cellStyle name="Цена 2 6 2 5 6" xfId="28772"/>
    <cellStyle name="Цена 2 6 2 6" xfId="3708"/>
    <cellStyle name="Цена 2 6 2 6 2" xfId="10463"/>
    <cellStyle name="Цена 2 6 2 6 2 2" xfId="32550"/>
    <cellStyle name="Цена 2 6 2 6 3" xfId="12393"/>
    <cellStyle name="Цена 2 6 2 6 3 2" xfId="18716"/>
    <cellStyle name="Цена 2 6 2 6 3 2 2" xfId="36214"/>
    <cellStyle name="Цена 2 6 2 6 3 3" xfId="33461"/>
    <cellStyle name="Цена 2 6 2 6 4" xfId="8284"/>
    <cellStyle name="Цена 2 6 2 6 4 2" xfId="22281"/>
    <cellStyle name="Цена 2 6 2 6 4 2 2" xfId="36778"/>
    <cellStyle name="Цена 2 6 2 6 4 3" xfId="31458"/>
    <cellStyle name="Цена 2 6 2 6 5" xfId="15440"/>
    <cellStyle name="Цена 2 6 2 6 5 2" xfId="35006"/>
    <cellStyle name="Цена 2 6 2 6 6" xfId="28973"/>
    <cellStyle name="Цена 2 6 2 7" xfId="6507"/>
    <cellStyle name="Цена 2 6 2 7 2" xfId="13685"/>
    <cellStyle name="Цена 2 6 2 7 2 2" xfId="34129"/>
    <cellStyle name="Цена 2 6 2 7 3" xfId="30578"/>
    <cellStyle name="Цена 2 6 2 8" xfId="8690"/>
    <cellStyle name="Цена 2 6 2 8 2" xfId="31667"/>
    <cellStyle name="Цена 2 6 2 9" xfId="10804"/>
    <cellStyle name="Цена 2 6 2 9 2" xfId="17136"/>
    <cellStyle name="Цена 2 6 2 9 2 2" xfId="35508"/>
    <cellStyle name="Цена 2 6 2 9 3" xfId="32755"/>
    <cellStyle name="Цена 2 6 3" xfId="1965"/>
    <cellStyle name="Цена 2 6 3 2" xfId="2500"/>
    <cellStyle name="Цена 2 6 3 2 2" xfId="7097"/>
    <cellStyle name="Цена 2 6 3 2 2 2" xfId="14271"/>
    <cellStyle name="Цена 2 6 3 2 2 2 2" xfId="34543"/>
    <cellStyle name="Цена 2 6 3 2 2 3" xfId="30992"/>
    <cellStyle name="Цена 2 6 3 2 3" xfId="9279"/>
    <cellStyle name="Цена 2 6 3 2 3 2" xfId="32081"/>
    <cellStyle name="Цена 2 6 3 3" xfId="5085"/>
    <cellStyle name="Цена 2 6 3 3 2" xfId="29687"/>
    <cellStyle name="Цена 2 6 3 4" xfId="6562"/>
    <cellStyle name="Цена 2 6 3 4 2" xfId="13740"/>
    <cellStyle name="Цена 2 6 3 4 2 2" xfId="34184"/>
    <cellStyle name="Цена 2 6 3 4 3" xfId="30633"/>
    <cellStyle name="Цена 2 6 3 5" xfId="8745"/>
    <cellStyle name="Цена 2 6 3 5 2" xfId="31722"/>
    <cellStyle name="Цена 2 6 3 6" xfId="10859"/>
    <cellStyle name="Цена 2 6 3 6 2" xfId="17191"/>
    <cellStyle name="Цена 2 6 3 6 2 2" xfId="35563"/>
    <cellStyle name="Цена 2 6 3 6 3" xfId="32810"/>
    <cellStyle name="Цена 2 6 4" xfId="2036"/>
    <cellStyle name="Цена 2 6 4 2" xfId="5138"/>
    <cellStyle name="Цена 2 6 4 2 2" xfId="29739"/>
    <cellStyle name="Цена 2 6 4 3" xfId="6633"/>
    <cellStyle name="Цена 2 6 4 3 2" xfId="13811"/>
    <cellStyle name="Цена 2 6 4 3 2 2" xfId="34237"/>
    <cellStyle name="Цена 2 6 4 3 3" xfId="30686"/>
    <cellStyle name="Цена 2 6 4 4" xfId="8816"/>
    <cellStyle name="Цена 2 6 4 4 2" xfId="31775"/>
    <cellStyle name="Цена 2 6 4 5" xfId="10930"/>
    <cellStyle name="Цена 2 6 4 5 2" xfId="17262"/>
    <cellStyle name="Цена 2 6 4 5 2 2" xfId="35616"/>
    <cellStyle name="Цена 2 6 4 5 3" xfId="32863"/>
    <cellStyle name="Цена 2 6 4 6" xfId="4593"/>
    <cellStyle name="Цена 2 6 4 6 2" xfId="20601"/>
    <cellStyle name="Цена 2 6 4 6 2 2" xfId="36444"/>
    <cellStyle name="Цена 2 6 4 6 3" xfId="29329"/>
    <cellStyle name="Цена 2 6 4 7" xfId="4702"/>
    <cellStyle name="Цена 2 6 4 7 2" xfId="29393"/>
    <cellStyle name="Цена 2 6 5" xfId="2298"/>
    <cellStyle name="Цена 2 6 5 2" xfId="6895"/>
    <cellStyle name="Цена 2 6 5 2 2" xfId="14069"/>
    <cellStyle name="Цена 2 6 5 2 2 2" xfId="34378"/>
    <cellStyle name="Цена 2 6 5 2 3" xfId="30827"/>
    <cellStyle name="Цена 2 6 5 3" xfId="9078"/>
    <cellStyle name="Цена 2 6 5 3 2" xfId="31916"/>
    <cellStyle name="Цена 2 6 6" xfId="4881"/>
    <cellStyle name="Цена 2 6 6 2" xfId="29517"/>
    <cellStyle name="Цена 2 6 7" xfId="6302"/>
    <cellStyle name="Цена 2 6 7 2" xfId="13534"/>
    <cellStyle name="Цена 2 6 7 2 2" xfId="34004"/>
    <cellStyle name="Цена 2 6 7 3" xfId="30437"/>
    <cellStyle name="Цена 2 6 8" xfId="8571"/>
    <cellStyle name="Цена 2 6 8 2" xfId="31555"/>
    <cellStyle name="Цена 2 6 9" xfId="5765"/>
    <cellStyle name="Цена 2 6 9 2" xfId="13081"/>
    <cellStyle name="Цена 2 6 9 2 2" xfId="33740"/>
    <cellStyle name="Цена 2 6 9 3" xfId="30125"/>
    <cellStyle name="Цена 2 7" xfId="1653"/>
    <cellStyle name="Цена 2 7 10" xfId="4242"/>
    <cellStyle name="Цена 2 7 10 2" xfId="29218"/>
    <cellStyle name="Цена 2 7 2" xfId="1339"/>
    <cellStyle name="Цена 2 7 2 2" xfId="3333"/>
    <cellStyle name="Цена 2 7 2 2 2" xfId="10088"/>
    <cellStyle name="Цена 2 7 2 2 2 2" xfId="32392"/>
    <cellStyle name="Цена 2 7 2 2 3" xfId="12018"/>
    <cellStyle name="Цена 2 7 2 2 3 2" xfId="18343"/>
    <cellStyle name="Цена 2 7 2 2 3 2 2" xfId="36056"/>
    <cellStyle name="Цена 2 7 2 2 3 3" xfId="33303"/>
    <cellStyle name="Цена 2 7 2 2 4" xfId="7909"/>
    <cellStyle name="Цена 2 7 2 2 4 2" xfId="21913"/>
    <cellStyle name="Цена 2 7 2 2 4 2 2" xfId="36620"/>
    <cellStyle name="Цена 2 7 2 2 4 3" xfId="31300"/>
    <cellStyle name="Цена 2 7 2 2 5" xfId="15067"/>
    <cellStyle name="Цена 2 7 2 2 5 2" xfId="34848"/>
    <cellStyle name="Цена 2 7 2 2 6" xfId="28815"/>
    <cellStyle name="Цена 2 7 2 3" xfId="3806"/>
    <cellStyle name="Цена 2 7 2 3 2" xfId="10561"/>
    <cellStyle name="Цена 2 7 2 3 2 2" xfId="32593"/>
    <cellStyle name="Цена 2 7 2 3 3" xfId="12491"/>
    <cellStyle name="Цена 2 7 2 3 3 2" xfId="18814"/>
    <cellStyle name="Цена 2 7 2 3 3 2 2" xfId="36257"/>
    <cellStyle name="Цена 2 7 2 3 3 3" xfId="33504"/>
    <cellStyle name="Цена 2 7 2 3 4" xfId="15538"/>
    <cellStyle name="Цена 2 7 2 3 4 2" xfId="35049"/>
    <cellStyle name="Цена 2 7 2 3 5" xfId="29016"/>
    <cellStyle name="Цена 2 7 2 4" xfId="6141"/>
    <cellStyle name="Цена 2 7 2 4 2" xfId="13383"/>
    <cellStyle name="Цена 2 7 2 4 2 2" xfId="33908"/>
    <cellStyle name="Цена 2 7 2 4 3" xfId="30339"/>
    <cellStyle name="Цена 2 7 2 5" xfId="5825"/>
    <cellStyle name="Цена 2 7 2 5 2" xfId="30151"/>
    <cellStyle name="Цена 2 7 2 6" xfId="8592"/>
    <cellStyle name="Цена 2 7 2 6 2" xfId="15753"/>
    <cellStyle name="Цена 2 7 2 6 2 2" xfId="35146"/>
    <cellStyle name="Цена 2 7 2 6 3" xfId="31576"/>
    <cellStyle name="Цена 2 7 2 7" xfId="4796"/>
    <cellStyle name="Цена 2 7 2 7 2" xfId="29445"/>
    <cellStyle name="Цена 2 7 3" xfId="2355"/>
    <cellStyle name="Цена 2 7 3 2" xfId="6952"/>
    <cellStyle name="Цена 2 7 3 2 2" xfId="14126"/>
    <cellStyle name="Цена 2 7 3 2 2 2" xfId="34417"/>
    <cellStyle name="Цена 2 7 3 2 3" xfId="30866"/>
    <cellStyle name="Цена 2 7 3 3" xfId="9135"/>
    <cellStyle name="Цена 2 7 3 3 2" xfId="31955"/>
    <cellStyle name="Цена 2 7 3 4" xfId="11163"/>
    <cellStyle name="Цена 2 7 3 4 2" xfId="17492"/>
    <cellStyle name="Цена 2 7 3 4 2 2" xfId="35713"/>
    <cellStyle name="Цена 2 7 3 4 3" xfId="32960"/>
    <cellStyle name="Цена 2 7 3 5" xfId="5391"/>
    <cellStyle name="Цена 2 7 3 5 2" xfId="29850"/>
    <cellStyle name="Цена 2 7 3 6" xfId="28472"/>
    <cellStyle name="Цена 2 7 4" xfId="2273"/>
    <cellStyle name="Цена 2 7 4 2" xfId="6870"/>
    <cellStyle name="Цена 2 7 4 2 2" xfId="14044"/>
    <cellStyle name="Цена 2 7 4 2 2 2" xfId="34364"/>
    <cellStyle name="Цена 2 7 4 2 3" xfId="30813"/>
    <cellStyle name="Цена 2 7 4 3" xfId="9053"/>
    <cellStyle name="Цена 2 7 4 3 2" xfId="31902"/>
    <cellStyle name="Цена 2 7 4 4" xfId="11114"/>
    <cellStyle name="Цена 2 7 4 4 2" xfId="17443"/>
    <cellStyle name="Цена 2 7 4 4 2 2" xfId="35693"/>
    <cellStyle name="Цена 2 7 4 4 3" xfId="32940"/>
    <cellStyle name="Цена 2 7 4 5" xfId="5326"/>
    <cellStyle name="Цена 2 7 4 5 2" xfId="29821"/>
    <cellStyle name="Цена 2 7 4 6" xfId="28453"/>
    <cellStyle name="Цена 2 7 5" xfId="3069"/>
    <cellStyle name="Цена 2 7 5 2" xfId="7656"/>
    <cellStyle name="Цена 2 7 5 2 2" xfId="14820"/>
    <cellStyle name="Цена 2 7 5 2 2 2" xfId="34737"/>
    <cellStyle name="Цена 2 7 5 2 3" xfId="31189"/>
    <cellStyle name="Цена 2 7 5 3" xfId="9835"/>
    <cellStyle name="Цена 2 7 5 3 2" xfId="32277"/>
    <cellStyle name="Цена 2 7 5 4" xfId="11772"/>
    <cellStyle name="Цена 2 7 5 4 2" xfId="18097"/>
    <cellStyle name="Цена 2 7 5 4 2 2" xfId="35946"/>
    <cellStyle name="Цена 2 7 5 4 3" xfId="33193"/>
    <cellStyle name="Цена 2 7 5 5" xfId="4921"/>
    <cellStyle name="Цена 2 7 5 5 2" xfId="29557"/>
    <cellStyle name="Цена 2 7 5 6" xfId="28705"/>
    <cellStyle name="Цена 2 7 6" xfId="3578"/>
    <cellStyle name="Цена 2 7 6 2" xfId="10333"/>
    <cellStyle name="Цена 2 7 6 2 2" xfId="32499"/>
    <cellStyle name="Цена 2 7 6 3" xfId="12263"/>
    <cellStyle name="Цена 2 7 6 3 2" xfId="18586"/>
    <cellStyle name="Цена 2 7 6 3 2 2" xfId="36163"/>
    <cellStyle name="Цена 2 7 6 3 3" xfId="33410"/>
    <cellStyle name="Цена 2 7 6 4" xfId="8154"/>
    <cellStyle name="Цена 2 7 6 4 2" xfId="22151"/>
    <cellStyle name="Цена 2 7 6 4 2 2" xfId="36727"/>
    <cellStyle name="Цена 2 7 6 4 3" xfId="31407"/>
    <cellStyle name="Цена 2 7 6 5" xfId="15310"/>
    <cellStyle name="Цена 2 7 6 5 2" xfId="34955"/>
    <cellStyle name="Цена 2 7 6 6" xfId="28922"/>
    <cellStyle name="Цена 2 7 7" xfId="6359"/>
    <cellStyle name="Цена 2 7 7 2" xfId="13584"/>
    <cellStyle name="Цена 2 7 7 2 2" xfId="34046"/>
    <cellStyle name="Цена 2 7 7 3" xfId="30485"/>
    <cellStyle name="Цена 2 7 8" xfId="8610"/>
    <cellStyle name="Цена 2 7 8 2" xfId="31593"/>
    <cellStyle name="Цена 2 7 9" xfId="10744"/>
    <cellStyle name="Цена 2 7 9 2" xfId="17076"/>
    <cellStyle name="Цена 2 7 9 2 2" xfId="35448"/>
    <cellStyle name="Цена 2 7 9 3" xfId="32695"/>
    <cellStyle name="Цена 2 8" xfId="1579"/>
    <cellStyle name="Цена 2 8 2" xfId="2332"/>
    <cellStyle name="Цена 2 8 2 2" xfId="6929"/>
    <cellStyle name="Цена 2 8 2 2 2" xfId="14103"/>
    <cellStyle name="Цена 2 8 2 2 2 2" xfId="34410"/>
    <cellStyle name="Цена 2 8 2 2 3" xfId="30859"/>
    <cellStyle name="Цена 2 8 2 3" xfId="9112"/>
    <cellStyle name="Цена 2 8 2 3 2" xfId="31948"/>
    <cellStyle name="Цена 2 8 3" xfId="4912"/>
    <cellStyle name="Цена 2 8 3 2" xfId="29548"/>
    <cellStyle name="Цена 2 8 4" xfId="6335"/>
    <cellStyle name="Цена 2 8 4 2" xfId="13566"/>
    <cellStyle name="Цена 2 8 4 2 2" xfId="34036"/>
    <cellStyle name="Цена 2 8 4 3" xfId="30470"/>
    <cellStyle name="Цена 2 8 5" xfId="8605"/>
    <cellStyle name="Цена 2 8 5 2" xfId="31589"/>
    <cellStyle name="Цена 2 8 6" xfId="10740"/>
    <cellStyle name="Цена 2 8 6 2" xfId="17072"/>
    <cellStyle name="Цена 2 8 6 2 2" xfId="35444"/>
    <cellStyle name="Цена 2 8 6 3" xfId="32691"/>
    <cellStyle name="Цена 2 9" xfId="1012"/>
    <cellStyle name="Цена 2 9 2" xfId="4777"/>
    <cellStyle name="Цена 2 9 2 2" xfId="29433"/>
    <cellStyle name="Цена 2 9 3" xfId="6050"/>
    <cellStyle name="Цена 2 9 3 2" xfId="13311"/>
    <cellStyle name="Цена 2 9 3 2 2" xfId="33858"/>
    <cellStyle name="Цена 2 9 3 3" xfId="30270"/>
    <cellStyle name="Цена 2 9 4" xfId="6095"/>
    <cellStyle name="Цена 2 9 4 2" xfId="30302"/>
    <cellStyle name="Цена 2 9 5" xfId="6395"/>
    <cellStyle name="Цена 2 9 5 2" xfId="13609"/>
    <cellStyle name="Цена 2 9 5 2 2" xfId="34064"/>
    <cellStyle name="Цена 2 9 5 3" xfId="30508"/>
    <cellStyle name="Цена 2 9 6" xfId="4414"/>
    <cellStyle name="Цена 2 9 6 2" xfId="20458"/>
    <cellStyle name="Цена 2 9 6 2 2" xfId="36376"/>
    <cellStyle name="Цена 2 9 6 3" xfId="29261"/>
    <cellStyle name="Цена 2 9 7" xfId="5353"/>
    <cellStyle name="Цена 2 9 7 2" xfId="29833"/>
    <cellStyle name="Цена 20" xfId="38235"/>
    <cellStyle name="Цена 21" xfId="38377"/>
    <cellStyle name="Цена 22" xfId="38520"/>
    <cellStyle name="Цена 23" xfId="38663"/>
    <cellStyle name="Цена 24" xfId="38806"/>
    <cellStyle name="Цена 25" xfId="38950"/>
    <cellStyle name="Цена 26" xfId="39091"/>
    <cellStyle name="Цена 27" xfId="39629"/>
    <cellStyle name="Цена 28" xfId="39750"/>
    <cellStyle name="Цена 29" xfId="39870"/>
    <cellStyle name="Цена 3" xfId="596"/>
    <cellStyle name="Цена 3 2" xfId="1541"/>
    <cellStyle name="Цена 3 2 2" xfId="1916"/>
    <cellStyle name="Цена 3 2 2 10" xfId="4149"/>
    <cellStyle name="Цена 3 2 2 10 2" xfId="29182"/>
    <cellStyle name="Цена 3 2 2 2" xfId="2003"/>
    <cellStyle name="Цена 3 2 2 2 2" xfId="3487"/>
    <cellStyle name="Цена 3 2 2 2 2 2" xfId="10242"/>
    <cellStyle name="Цена 3 2 2 2 2 2 2" xfId="32465"/>
    <cellStyle name="Цена 3 2 2 2 2 3" xfId="12172"/>
    <cellStyle name="Цена 3 2 2 2 2 3 2" xfId="18496"/>
    <cellStyle name="Цена 3 2 2 2 2 3 2 2" xfId="36129"/>
    <cellStyle name="Цена 3 2 2 2 2 3 3" xfId="33376"/>
    <cellStyle name="Цена 3 2 2 2 2 4" xfId="8063"/>
    <cellStyle name="Цена 3 2 2 2 2 4 2" xfId="22066"/>
    <cellStyle name="Цена 3 2 2 2 2 4 2 2" xfId="36693"/>
    <cellStyle name="Цена 3 2 2 2 2 4 3" xfId="31373"/>
    <cellStyle name="Цена 3 2 2 2 2 5" xfId="15220"/>
    <cellStyle name="Цена 3 2 2 2 2 5 2" xfId="34921"/>
    <cellStyle name="Цена 3 2 2 2 2 6" xfId="28888"/>
    <cellStyle name="Цена 3 2 2 2 3" xfId="3960"/>
    <cellStyle name="Цена 3 2 2 2 3 2" xfId="10715"/>
    <cellStyle name="Цена 3 2 2 2 3 2 2" xfId="32666"/>
    <cellStyle name="Цена 3 2 2 2 3 3" xfId="12645"/>
    <cellStyle name="Цена 3 2 2 2 3 3 2" xfId="18967"/>
    <cellStyle name="Цена 3 2 2 2 3 3 2 2" xfId="36330"/>
    <cellStyle name="Цена 3 2 2 2 3 3 3" xfId="33577"/>
    <cellStyle name="Цена 3 2 2 2 3 4" xfId="15691"/>
    <cellStyle name="Цена 3 2 2 2 3 4 2" xfId="35122"/>
    <cellStyle name="Цена 3 2 2 2 3 5" xfId="29089"/>
    <cellStyle name="Цена 3 2 2 2 4" xfId="6600"/>
    <cellStyle name="Цена 3 2 2 2 4 2" xfId="13778"/>
    <cellStyle name="Цена 3 2 2 2 4 2 2" xfId="34216"/>
    <cellStyle name="Цена 3 2 2 2 4 3" xfId="30665"/>
    <cellStyle name="Цена 3 2 2 2 5" xfId="8783"/>
    <cellStyle name="Цена 3 2 2 2 5 2" xfId="31754"/>
    <cellStyle name="Цена 3 2 2 2 6" xfId="10897"/>
    <cellStyle name="Цена 3 2 2 2 6 2" xfId="17229"/>
    <cellStyle name="Цена 3 2 2 2 6 2 2" xfId="35595"/>
    <cellStyle name="Цена 3 2 2 2 6 3" xfId="32842"/>
    <cellStyle name="Цена 3 2 2 2 7" xfId="5117"/>
    <cellStyle name="Цена 3 2 2 2 7 2" xfId="29719"/>
    <cellStyle name="Цена 3 2 2 3" xfId="2451"/>
    <cellStyle name="Цена 3 2 2 3 2" xfId="7048"/>
    <cellStyle name="Цена 3 2 2 3 2 2" xfId="14222"/>
    <cellStyle name="Цена 3 2 2 3 2 2 2" xfId="34494"/>
    <cellStyle name="Цена 3 2 2 3 2 3" xfId="30943"/>
    <cellStyle name="Цена 3 2 2 3 3" xfId="9230"/>
    <cellStyle name="Цена 3 2 2 3 3 2" xfId="32032"/>
    <cellStyle name="Цена 3 2 2 3 4" xfId="11245"/>
    <cellStyle name="Цена 3 2 2 3 4 2" xfId="17574"/>
    <cellStyle name="Цена 3 2 2 3 4 2 2" xfId="35777"/>
    <cellStyle name="Цена 3 2 2 3 4 3" xfId="33024"/>
    <cellStyle name="Цена 3 2 2 3 5" xfId="5478"/>
    <cellStyle name="Цена 3 2 2 3 5 2" xfId="29917"/>
    <cellStyle name="Цена 3 2 2 3 6" xfId="28536"/>
    <cellStyle name="Цена 3 2 2 4" xfId="2581"/>
    <cellStyle name="Цена 3 2 2 4 2" xfId="7178"/>
    <cellStyle name="Цена 3 2 2 4 2 2" xfId="14352"/>
    <cellStyle name="Цена 3 2 2 4 2 2 2" xfId="34624"/>
    <cellStyle name="Цена 3 2 2 4 2 3" xfId="31073"/>
    <cellStyle name="Цена 3 2 2 4 3" xfId="9360"/>
    <cellStyle name="Цена 3 2 2 4 3 2" xfId="32162"/>
    <cellStyle name="Цена 3 2 2 4 4" xfId="11320"/>
    <cellStyle name="Цена 3 2 2 4 4 2" xfId="17649"/>
    <cellStyle name="Цена 3 2 2 4 4 2 2" xfId="35852"/>
    <cellStyle name="Цена 3 2 2 4 4 3" xfId="33099"/>
    <cellStyle name="Цена 3 2 2 4 5" xfId="5577"/>
    <cellStyle name="Цена 3 2 2 4 5 2" xfId="30004"/>
    <cellStyle name="Цена 3 2 2 4 6" xfId="28611"/>
    <cellStyle name="Цена 3 2 2 5" xfId="3240"/>
    <cellStyle name="Цена 3 2 2 5 2" xfId="7816"/>
    <cellStyle name="Цена 3 2 2 5 2 2" xfId="14974"/>
    <cellStyle name="Цена 3 2 2 5 2 2 2" xfId="34810"/>
    <cellStyle name="Цена 3 2 2 5 2 3" xfId="31262"/>
    <cellStyle name="Цена 3 2 2 5 3" xfId="9995"/>
    <cellStyle name="Цена 3 2 2 5 3 2" xfId="32354"/>
    <cellStyle name="Цена 3 2 2 5 4" xfId="11926"/>
    <cellStyle name="Цена 3 2 2 5 4 2" xfId="18251"/>
    <cellStyle name="Цена 3 2 2 5 4 2 2" xfId="36019"/>
    <cellStyle name="Цена 3 2 2 5 4 3" xfId="33266"/>
    <cellStyle name="Цена 3 2 2 5 5" xfId="5036"/>
    <cellStyle name="Цена 3 2 2 5 5 2" xfId="29638"/>
    <cellStyle name="Цена 3 2 2 5 6" xfId="28778"/>
    <cellStyle name="Цена 3 2 2 6" xfId="3714"/>
    <cellStyle name="Цена 3 2 2 6 2" xfId="10469"/>
    <cellStyle name="Цена 3 2 2 6 2 2" xfId="32556"/>
    <cellStyle name="Цена 3 2 2 6 3" xfId="12399"/>
    <cellStyle name="Цена 3 2 2 6 3 2" xfId="18722"/>
    <cellStyle name="Цена 3 2 2 6 3 2 2" xfId="36220"/>
    <cellStyle name="Цена 3 2 2 6 3 3" xfId="33467"/>
    <cellStyle name="Цена 3 2 2 6 4" xfId="8290"/>
    <cellStyle name="Цена 3 2 2 6 4 2" xfId="22287"/>
    <cellStyle name="Цена 3 2 2 6 4 2 2" xfId="36784"/>
    <cellStyle name="Цена 3 2 2 6 4 3" xfId="31464"/>
    <cellStyle name="Цена 3 2 2 6 5" xfId="15446"/>
    <cellStyle name="Цена 3 2 2 6 5 2" xfId="35012"/>
    <cellStyle name="Цена 3 2 2 6 6" xfId="28979"/>
    <cellStyle name="Цена 3 2 2 7" xfId="6513"/>
    <cellStyle name="Цена 3 2 2 7 2" xfId="13691"/>
    <cellStyle name="Цена 3 2 2 7 2 2" xfId="34135"/>
    <cellStyle name="Цена 3 2 2 7 3" xfId="30584"/>
    <cellStyle name="Цена 3 2 2 8" xfId="8696"/>
    <cellStyle name="Цена 3 2 2 8 2" xfId="31673"/>
    <cellStyle name="Цена 3 2 2 9" xfId="10810"/>
    <cellStyle name="Цена 3 2 2 9 2" xfId="17142"/>
    <cellStyle name="Цена 3 2 2 9 2 2" xfId="35514"/>
    <cellStyle name="Цена 3 2 2 9 3" xfId="32761"/>
    <cellStyle name="Цена 3 2 3" xfId="1971"/>
    <cellStyle name="Цена 3 2 3 2" xfId="2506"/>
    <cellStyle name="Цена 3 2 3 2 2" xfId="7103"/>
    <cellStyle name="Цена 3 2 3 2 2 2" xfId="14277"/>
    <cellStyle name="Цена 3 2 3 2 2 2 2" xfId="34549"/>
    <cellStyle name="Цена 3 2 3 2 2 3" xfId="30998"/>
    <cellStyle name="Цена 3 2 3 2 3" xfId="9285"/>
    <cellStyle name="Цена 3 2 3 2 3 2" xfId="32087"/>
    <cellStyle name="Цена 3 2 3 3" xfId="5091"/>
    <cellStyle name="Цена 3 2 3 3 2" xfId="29693"/>
    <cellStyle name="Цена 3 2 3 4" xfId="6568"/>
    <cellStyle name="Цена 3 2 3 4 2" xfId="13746"/>
    <cellStyle name="Цена 3 2 3 4 2 2" xfId="34190"/>
    <cellStyle name="Цена 3 2 3 4 3" xfId="30639"/>
    <cellStyle name="Цена 3 2 3 5" xfId="8751"/>
    <cellStyle name="Цена 3 2 3 5 2" xfId="31728"/>
    <cellStyle name="Цена 3 2 3 6" xfId="10865"/>
    <cellStyle name="Цена 3 2 3 6 2" xfId="17197"/>
    <cellStyle name="Цена 3 2 3 6 2 2" xfId="35569"/>
    <cellStyle name="Цена 3 2 3 6 3" xfId="32816"/>
    <cellStyle name="Цена 3 2 4" xfId="979"/>
    <cellStyle name="Цена 3 2 4 2" xfId="4763"/>
    <cellStyle name="Цена 3 2 4 2 2" xfId="29419"/>
    <cellStyle name="Цена 3 2 4 3" xfId="6018"/>
    <cellStyle name="Цена 3 2 4 3 2" xfId="13279"/>
    <cellStyle name="Цена 3 2 4 3 2 2" xfId="33841"/>
    <cellStyle name="Цена 3 2 4 3 3" xfId="30253"/>
    <cellStyle name="Цена 3 2 4 4" xfId="5730"/>
    <cellStyle name="Цена 3 2 4 4 2" xfId="30104"/>
    <cellStyle name="Цена 3 2 4 5" xfId="5815"/>
    <cellStyle name="Цена 3 2 4 5 2" xfId="13104"/>
    <cellStyle name="Цена 3 2 4 5 2 2" xfId="33755"/>
    <cellStyle name="Цена 3 2 4 5 3" xfId="30145"/>
    <cellStyle name="Цена 3 2 4 6" xfId="4599"/>
    <cellStyle name="Цена 3 2 4 6 2" xfId="20607"/>
    <cellStyle name="Цена 3 2 4 6 2 2" xfId="36450"/>
    <cellStyle name="Цена 3 2 4 6 3" xfId="29335"/>
    <cellStyle name="Цена 3 2 4 7" xfId="5131"/>
    <cellStyle name="Цена 3 2 4 7 2" xfId="29733"/>
    <cellStyle name="Цена 3 2 5" xfId="2304"/>
    <cellStyle name="Цена 3 2 5 2" xfId="6901"/>
    <cellStyle name="Цена 3 2 5 2 2" xfId="14075"/>
    <cellStyle name="Цена 3 2 5 2 2 2" xfId="34384"/>
    <cellStyle name="Цена 3 2 5 2 3" xfId="30833"/>
    <cellStyle name="Цена 3 2 5 3" xfId="9084"/>
    <cellStyle name="Цена 3 2 5 3 2" xfId="31922"/>
    <cellStyle name="Цена 3 2 6" xfId="4887"/>
    <cellStyle name="Цена 3 2 6 2" xfId="29523"/>
    <cellStyle name="Цена 3 2 7" xfId="6308"/>
    <cellStyle name="Цена 3 2 7 2" xfId="13540"/>
    <cellStyle name="Цена 3 2 7 2 2" xfId="34010"/>
    <cellStyle name="Цена 3 2 7 3" xfId="30443"/>
    <cellStyle name="Цена 3 2 8" xfId="8577"/>
    <cellStyle name="Цена 3 2 8 2" xfId="31561"/>
    <cellStyle name="Цена 3 2 9" xfId="5767"/>
    <cellStyle name="Цена 3 2 9 2" xfId="13083"/>
    <cellStyle name="Цена 3 2 9 2 2" xfId="33742"/>
    <cellStyle name="Цена 3 2 9 3" xfId="30127"/>
    <cellStyle name="Цена 3 3" xfId="1840"/>
    <cellStyle name="Цена 3 3 10" xfId="4169"/>
    <cellStyle name="Цена 3 3 10 2" xfId="29195"/>
    <cellStyle name="Цена 3 3 2" xfId="2001"/>
    <cellStyle name="Цена 3 3 2 2" xfId="3456"/>
    <cellStyle name="Цена 3 3 2 2 2" xfId="10211"/>
    <cellStyle name="Цена 3 3 2 2 2 2" xfId="32443"/>
    <cellStyle name="Цена 3 3 2 2 3" xfId="12141"/>
    <cellStyle name="Цена 3 3 2 2 3 2" xfId="18465"/>
    <cellStyle name="Цена 3 3 2 2 3 2 2" xfId="36107"/>
    <cellStyle name="Цена 3 3 2 2 3 3" xfId="33354"/>
    <cellStyle name="Цена 3 3 2 2 4" xfId="8032"/>
    <cellStyle name="Цена 3 3 2 2 4 2" xfId="22035"/>
    <cellStyle name="Цена 3 3 2 2 4 2 2" xfId="36671"/>
    <cellStyle name="Цена 3 3 2 2 4 3" xfId="31351"/>
    <cellStyle name="Цена 3 3 2 2 5" xfId="15189"/>
    <cellStyle name="Цена 3 3 2 2 5 2" xfId="34899"/>
    <cellStyle name="Цена 3 3 2 2 6" xfId="28866"/>
    <cellStyle name="Цена 3 3 2 3" xfId="3929"/>
    <cellStyle name="Цена 3 3 2 3 2" xfId="10684"/>
    <cellStyle name="Цена 3 3 2 3 2 2" xfId="32644"/>
    <cellStyle name="Цена 3 3 2 3 3" xfId="12614"/>
    <cellStyle name="Цена 3 3 2 3 3 2" xfId="18936"/>
    <cellStyle name="Цена 3 3 2 3 3 2 2" xfId="36308"/>
    <cellStyle name="Цена 3 3 2 3 3 3" xfId="33555"/>
    <cellStyle name="Цена 3 3 2 3 4" xfId="15660"/>
    <cellStyle name="Цена 3 3 2 3 4 2" xfId="35100"/>
    <cellStyle name="Цена 3 3 2 3 5" xfId="29067"/>
    <cellStyle name="Цена 3 3 2 4" xfId="6598"/>
    <cellStyle name="Цена 3 3 2 4 2" xfId="13776"/>
    <cellStyle name="Цена 3 3 2 4 2 2" xfId="34215"/>
    <cellStyle name="Цена 3 3 2 4 3" xfId="30664"/>
    <cellStyle name="Цена 3 3 2 5" xfId="8781"/>
    <cellStyle name="Цена 3 3 2 5 2" xfId="31753"/>
    <cellStyle name="Цена 3 3 2 6" xfId="10895"/>
    <cellStyle name="Цена 3 3 2 6 2" xfId="17227"/>
    <cellStyle name="Цена 3 3 2 6 2 2" xfId="35594"/>
    <cellStyle name="Цена 3 3 2 6 3" xfId="32841"/>
    <cellStyle name="Цена 3 3 2 7" xfId="5116"/>
    <cellStyle name="Цена 3 3 2 7 2" xfId="29718"/>
    <cellStyle name="Цена 3 3 3" xfId="2423"/>
    <cellStyle name="Цена 3 3 3 2" xfId="7020"/>
    <cellStyle name="Цена 3 3 3 2 2" xfId="14194"/>
    <cellStyle name="Цена 3 3 3 2 2 2" xfId="34467"/>
    <cellStyle name="Цена 3 3 3 2 3" xfId="30916"/>
    <cellStyle name="Цена 3 3 3 3" xfId="9202"/>
    <cellStyle name="Цена 3 3 3 3 2" xfId="32005"/>
    <cellStyle name="Цена 3 3 3 4" xfId="11219"/>
    <cellStyle name="Цена 3 3 3 4 2" xfId="17548"/>
    <cellStyle name="Цена 3 3 3 4 2 2" xfId="35752"/>
    <cellStyle name="Цена 3 3 3 4 3" xfId="32999"/>
    <cellStyle name="Цена 3 3 3 5" xfId="5451"/>
    <cellStyle name="Цена 3 3 3 5 2" xfId="29891"/>
    <cellStyle name="Цена 3 3 3 6" xfId="28511"/>
    <cellStyle name="Цена 3 3 4" xfId="2559"/>
    <cellStyle name="Цена 3 3 4 2" xfId="7156"/>
    <cellStyle name="Цена 3 3 4 2 2" xfId="14330"/>
    <cellStyle name="Цена 3 3 4 2 2 2" xfId="34602"/>
    <cellStyle name="Цена 3 3 4 2 3" xfId="31051"/>
    <cellStyle name="Цена 3 3 4 3" xfId="9338"/>
    <cellStyle name="Цена 3 3 4 3 2" xfId="32140"/>
    <cellStyle name="Цена 3 3 4 4" xfId="11298"/>
    <cellStyle name="Цена 3 3 4 4 2" xfId="17627"/>
    <cellStyle name="Цена 3 3 4 4 2 2" xfId="35830"/>
    <cellStyle name="Цена 3 3 4 4 3" xfId="33077"/>
    <cellStyle name="Цена 3 3 4 5" xfId="5555"/>
    <cellStyle name="Цена 3 3 4 5 2" xfId="29982"/>
    <cellStyle name="Цена 3 3 4 6" xfId="28589"/>
    <cellStyle name="Цена 3 3 5" xfId="3195"/>
    <cellStyle name="Цена 3 3 5 2" xfId="7780"/>
    <cellStyle name="Цена 3 3 5 2 2" xfId="14943"/>
    <cellStyle name="Цена 3 3 5 2 2 2" xfId="34788"/>
    <cellStyle name="Цена 3 3 5 2 3" xfId="31240"/>
    <cellStyle name="Цена 3 3 5 3" xfId="9958"/>
    <cellStyle name="Цена 3 3 5 3 2" xfId="32328"/>
    <cellStyle name="Цена 3 3 5 4" xfId="11895"/>
    <cellStyle name="Цена 3 3 5 4 2" xfId="18220"/>
    <cellStyle name="Цена 3 3 5 4 2 2" xfId="35997"/>
    <cellStyle name="Цена 3 3 5 4 3" xfId="33244"/>
    <cellStyle name="Цена 3 3 5 5" xfId="4992"/>
    <cellStyle name="Цена 3 3 5 5 2" xfId="29618"/>
    <cellStyle name="Цена 3 3 5 6" xfId="28756"/>
    <cellStyle name="Цена 3 3 6" xfId="3683"/>
    <cellStyle name="Цена 3 3 6 2" xfId="10438"/>
    <cellStyle name="Цена 3 3 6 2 2" xfId="32534"/>
    <cellStyle name="Цена 3 3 6 3" xfId="12368"/>
    <cellStyle name="Цена 3 3 6 3 2" xfId="18691"/>
    <cellStyle name="Цена 3 3 6 3 2 2" xfId="36198"/>
    <cellStyle name="Цена 3 3 6 3 3" xfId="33445"/>
    <cellStyle name="Цена 3 3 6 4" xfId="8259"/>
    <cellStyle name="Цена 3 3 6 4 2" xfId="22256"/>
    <cellStyle name="Цена 3 3 6 4 2 2" xfId="36762"/>
    <cellStyle name="Цена 3 3 6 4 3" xfId="31442"/>
    <cellStyle name="Цена 3 3 6 5" xfId="15415"/>
    <cellStyle name="Цена 3 3 6 5 2" xfId="34990"/>
    <cellStyle name="Цена 3 3 6 6" xfId="28957"/>
    <cellStyle name="Цена 3 3 7" xfId="6453"/>
    <cellStyle name="Цена 3 3 7 2" xfId="13659"/>
    <cellStyle name="Цена 3 3 7 2 2" xfId="34109"/>
    <cellStyle name="Цена 3 3 7 3" xfId="30556"/>
    <cellStyle name="Цена 3 3 8" xfId="8666"/>
    <cellStyle name="Цена 3 3 8 2" xfId="31646"/>
    <cellStyle name="Цена 3 3 9" xfId="10790"/>
    <cellStyle name="Цена 3 3 9 2" xfId="17122"/>
    <cellStyle name="Цена 3 3 9 2 2" xfId="35494"/>
    <cellStyle name="Цена 3 3 9 3" xfId="32741"/>
    <cellStyle name="Цена 3 4" xfId="1953"/>
    <cellStyle name="Цена 3 4 2" xfId="2488"/>
    <cellStyle name="Цена 3 4 2 2" xfId="7085"/>
    <cellStyle name="Цена 3 4 2 2 2" xfId="14259"/>
    <cellStyle name="Цена 3 4 2 2 2 2" xfId="34531"/>
    <cellStyle name="Цена 3 4 2 2 3" xfId="30980"/>
    <cellStyle name="Цена 3 4 2 3" xfId="9267"/>
    <cellStyle name="Цена 3 4 2 3 2" xfId="32069"/>
    <cellStyle name="Цена 3 4 3" xfId="5073"/>
    <cellStyle name="Цена 3 4 3 2" xfId="29675"/>
    <cellStyle name="Цена 3 4 4" xfId="6550"/>
    <cellStyle name="Цена 3 4 4 2" xfId="13728"/>
    <cellStyle name="Цена 3 4 4 2 2" xfId="34172"/>
    <cellStyle name="Цена 3 4 4 3" xfId="30621"/>
    <cellStyle name="Цена 3 4 5" xfId="8733"/>
    <cellStyle name="Цена 3 4 5 2" xfId="31710"/>
    <cellStyle name="Цена 3 4 6" xfId="10847"/>
    <cellStyle name="Цена 3 4 6 2" xfId="17179"/>
    <cellStyle name="Цена 3 4 6 2 2" xfId="35551"/>
    <cellStyle name="Цена 3 4 6 3" xfId="32798"/>
    <cellStyle name="Цена 3 5" xfId="1420"/>
    <cellStyle name="Цена 3 5 2" xfId="2997"/>
    <cellStyle name="Цена 3 5 2 2" xfId="7584"/>
    <cellStyle name="Цена 3 5 2 2 2" xfId="14751"/>
    <cellStyle name="Цена 3 5 2 2 2 2" xfId="34703"/>
    <cellStyle name="Цена 3 5 2 2 3" xfId="31155"/>
    <cellStyle name="Цена 3 5 2 3" xfId="9764"/>
    <cellStyle name="Цена 3 5 2 3 2" xfId="32243"/>
    <cellStyle name="Цена 3 5 3" xfId="6206"/>
    <cellStyle name="Цена 3 5 3 2" xfId="13444"/>
    <cellStyle name="Цена 3 5 3 2 2" xfId="33949"/>
    <cellStyle name="Цена 3 5 3 3" xfId="30379"/>
    <cellStyle name="Цена 3 5 4" xfId="8478"/>
    <cellStyle name="Цена 3 5 4 2" xfId="31500"/>
    <cellStyle name="Цена 3 5 5" xfId="5679"/>
    <cellStyle name="Цена 3 5 5 2" xfId="13021"/>
    <cellStyle name="Цена 3 5 5 2 2" xfId="33713"/>
    <cellStyle name="Цена 3 5 5 3" xfId="30076"/>
    <cellStyle name="Цена 3 5 6" xfId="4537"/>
    <cellStyle name="Цена 3 5 6 2" xfId="20570"/>
    <cellStyle name="Цена 3 5 6 2 2" xfId="36422"/>
    <cellStyle name="Цена 3 5 6 3" xfId="29308"/>
    <cellStyle name="Цена 3 5 7" xfId="4114"/>
    <cellStyle name="Цена 3 5 7 2" xfId="29161"/>
    <cellStyle name="Цена 3 6" xfId="2040"/>
    <cellStyle name="Цена 3 6 2" xfId="6637"/>
    <cellStyle name="Цена 3 6 2 2" xfId="13815"/>
    <cellStyle name="Цена 3 6 2 2 2" xfId="34241"/>
    <cellStyle name="Цена 3 6 2 3" xfId="30690"/>
    <cellStyle name="Цена 3 6 3" xfId="8820"/>
    <cellStyle name="Цена 3 6 3 2" xfId="31779"/>
    <cellStyle name="Цена 3 6 4" xfId="10934"/>
    <cellStyle name="Цена 3 6 4 2" xfId="17266"/>
    <cellStyle name="Цена 3 6 4 2 2" xfId="35620"/>
    <cellStyle name="Цена 3 6 4 3" xfId="32867"/>
    <cellStyle name="Цена 3 6 5" xfId="5142"/>
    <cellStyle name="Цена 3 6 5 2" xfId="29743"/>
    <cellStyle name="Цена 3 7" xfId="2241"/>
    <cellStyle name="Цена 3 7 2" xfId="6838"/>
    <cellStyle name="Цена 3 7 2 2" xfId="14012"/>
    <cellStyle name="Цена 3 7 2 2 2" xfId="34338"/>
    <cellStyle name="Цена 3 7 2 3" xfId="30787"/>
    <cellStyle name="Цена 3 7 3" xfId="9021"/>
    <cellStyle name="Цена 3 7 3 2" xfId="31876"/>
    <cellStyle name="Цена 3 8" xfId="5637"/>
    <cellStyle name="Цена 3 8 2" xfId="12987"/>
    <cellStyle name="Цена 3 8 2 2" xfId="33687"/>
    <cellStyle name="Цена 3 8 3" xfId="30043"/>
    <cellStyle name="Цена 3 9" xfId="5649"/>
    <cellStyle name="Цена 3 9 2" xfId="30053"/>
    <cellStyle name="Цена 30" xfId="39984"/>
    <cellStyle name="Цена 31" xfId="39843"/>
    <cellStyle name="Цена 32" xfId="39461"/>
    <cellStyle name="Цена 33" xfId="40277"/>
    <cellStyle name="Цена 34" xfId="40362"/>
    <cellStyle name="Цена 35" xfId="40068"/>
    <cellStyle name="Цена 4" xfId="1398"/>
    <cellStyle name="Цена 4 2" xfId="1811"/>
    <cellStyle name="Цена 4 2 10" xfId="4163"/>
    <cellStyle name="Цена 4 2 10 2" xfId="29193"/>
    <cellStyle name="Цена 4 2 2" xfId="1474"/>
    <cellStyle name="Цена 4 2 2 2" xfId="3430"/>
    <cellStyle name="Цена 4 2 2 2 2" xfId="10185"/>
    <cellStyle name="Цена 4 2 2 2 2 2" xfId="32436"/>
    <cellStyle name="Цена 4 2 2 2 3" xfId="12115"/>
    <cellStyle name="Цена 4 2 2 2 3 2" xfId="18440"/>
    <cellStyle name="Цена 4 2 2 2 3 2 2" xfId="36100"/>
    <cellStyle name="Цена 4 2 2 2 3 3" xfId="33347"/>
    <cellStyle name="Цена 4 2 2 2 4" xfId="8006"/>
    <cellStyle name="Цена 4 2 2 2 4 2" xfId="22010"/>
    <cellStyle name="Цена 4 2 2 2 4 2 2" xfId="36664"/>
    <cellStyle name="Цена 4 2 2 2 4 3" xfId="31344"/>
    <cellStyle name="Цена 4 2 2 2 5" xfId="15164"/>
    <cellStyle name="Цена 4 2 2 2 5 2" xfId="34892"/>
    <cellStyle name="Цена 4 2 2 2 6" xfId="28859"/>
    <cellStyle name="Цена 4 2 2 3" xfId="3903"/>
    <cellStyle name="Цена 4 2 2 3 2" xfId="10658"/>
    <cellStyle name="Цена 4 2 2 3 2 2" xfId="32637"/>
    <cellStyle name="Цена 4 2 2 3 3" xfId="12588"/>
    <cellStyle name="Цена 4 2 2 3 3 2" xfId="18911"/>
    <cellStyle name="Цена 4 2 2 3 3 2 2" xfId="36301"/>
    <cellStyle name="Цена 4 2 2 3 3 3" xfId="33548"/>
    <cellStyle name="Цена 4 2 2 3 4" xfId="15635"/>
    <cellStyle name="Цена 4 2 2 3 4 2" xfId="35093"/>
    <cellStyle name="Цена 4 2 2 3 5" xfId="29060"/>
    <cellStyle name="Цена 4 2 2 4" xfId="6253"/>
    <cellStyle name="Цена 4 2 2 4 2" xfId="13489"/>
    <cellStyle name="Цена 4 2 2 4 2 2" xfId="33977"/>
    <cellStyle name="Цена 4 2 2 4 3" xfId="30407"/>
    <cellStyle name="Цена 4 2 2 5" xfId="8522"/>
    <cellStyle name="Цена 4 2 2 5 2" xfId="31527"/>
    <cellStyle name="Цена 4 2 2 6" xfId="5739"/>
    <cellStyle name="Цена 4 2 2 6 2" xfId="13060"/>
    <cellStyle name="Цена 4 2 2 6 2 2" xfId="33729"/>
    <cellStyle name="Цена 4 2 2 6 3" xfId="30111"/>
    <cellStyle name="Цена 4 2 2 7" xfId="4861"/>
    <cellStyle name="Цена 4 2 2 7 2" xfId="29499"/>
    <cellStyle name="Цена 4 2 3" xfId="2415"/>
    <cellStyle name="Цена 4 2 3 2" xfId="7012"/>
    <cellStyle name="Цена 4 2 3 2 2" xfId="14186"/>
    <cellStyle name="Цена 4 2 3 2 2 2" xfId="34460"/>
    <cellStyle name="Цена 4 2 3 2 3" xfId="30909"/>
    <cellStyle name="Цена 4 2 3 3" xfId="9195"/>
    <cellStyle name="Цена 4 2 3 3 2" xfId="31998"/>
    <cellStyle name="Цена 4 2 3 4" xfId="11213"/>
    <cellStyle name="Цена 4 2 3 4 2" xfId="17542"/>
    <cellStyle name="Цена 4 2 3 4 2 2" xfId="35746"/>
    <cellStyle name="Цена 4 2 3 4 3" xfId="32993"/>
    <cellStyle name="Цена 4 2 3 5" xfId="5443"/>
    <cellStyle name="Цена 4 2 3 5 2" xfId="29884"/>
    <cellStyle name="Цена 4 2 3 6" xfId="28505"/>
    <cellStyle name="Цена 4 2 4" xfId="2552"/>
    <cellStyle name="Цена 4 2 4 2" xfId="7149"/>
    <cellStyle name="Цена 4 2 4 2 2" xfId="14323"/>
    <cellStyle name="Цена 4 2 4 2 2 2" xfId="34595"/>
    <cellStyle name="Цена 4 2 4 2 3" xfId="31044"/>
    <cellStyle name="Цена 4 2 4 3" xfId="9331"/>
    <cellStyle name="Цена 4 2 4 3 2" xfId="32133"/>
    <cellStyle name="Цена 4 2 4 4" xfId="11291"/>
    <cellStyle name="Цена 4 2 4 4 2" xfId="17620"/>
    <cellStyle name="Цена 4 2 4 4 2 2" xfId="35823"/>
    <cellStyle name="Цена 4 2 4 4 3" xfId="33070"/>
    <cellStyle name="Цена 4 2 4 5" xfId="5548"/>
    <cellStyle name="Цена 4 2 4 5 2" xfId="29975"/>
    <cellStyle name="Цена 4 2 4 6" xfId="28582"/>
    <cellStyle name="Цена 4 2 5" xfId="3167"/>
    <cellStyle name="Цена 4 2 5 2" xfId="7754"/>
    <cellStyle name="Цена 4 2 5 2 2" xfId="14918"/>
    <cellStyle name="Цена 4 2 5 2 2 2" xfId="34781"/>
    <cellStyle name="Цена 4 2 5 2 3" xfId="31233"/>
    <cellStyle name="Цена 4 2 5 3" xfId="9933"/>
    <cellStyle name="Цена 4 2 5 3 2" xfId="32321"/>
    <cellStyle name="Цена 4 2 5 4" xfId="11870"/>
    <cellStyle name="Цена 4 2 5 4 2" xfId="18195"/>
    <cellStyle name="Цена 4 2 5 4 2 2" xfId="35990"/>
    <cellStyle name="Цена 4 2 5 4 3" xfId="33237"/>
    <cellStyle name="Цена 4 2 5 5" xfId="4984"/>
    <cellStyle name="Цена 4 2 5 5 2" xfId="29610"/>
    <cellStyle name="Цена 4 2 5 6" xfId="28749"/>
    <cellStyle name="Цена 4 2 6" xfId="3659"/>
    <cellStyle name="Цена 4 2 6 2" xfId="10414"/>
    <cellStyle name="Цена 4 2 6 2 2" xfId="32528"/>
    <cellStyle name="Цена 4 2 6 3" xfId="12344"/>
    <cellStyle name="Цена 4 2 6 3 2" xfId="18667"/>
    <cellStyle name="Цена 4 2 6 3 2 2" xfId="36192"/>
    <cellStyle name="Цена 4 2 6 3 3" xfId="33439"/>
    <cellStyle name="Цена 4 2 6 4" xfId="8235"/>
    <cellStyle name="Цена 4 2 6 4 2" xfId="22232"/>
    <cellStyle name="Цена 4 2 6 4 2 2" xfId="36756"/>
    <cellStyle name="Цена 4 2 6 4 3" xfId="31436"/>
    <cellStyle name="Цена 4 2 6 5" xfId="15391"/>
    <cellStyle name="Цена 4 2 6 5 2" xfId="34984"/>
    <cellStyle name="Цена 4 2 6 6" xfId="28951"/>
    <cellStyle name="Цена 4 2 7" xfId="6438"/>
    <cellStyle name="Цена 4 2 7 2" xfId="13646"/>
    <cellStyle name="Цена 4 2 7 2 2" xfId="34098"/>
    <cellStyle name="Цена 4 2 7 3" xfId="30544"/>
    <cellStyle name="Цена 4 2 8" xfId="8659"/>
    <cellStyle name="Цена 4 2 8 2" xfId="31639"/>
    <cellStyle name="Цена 4 2 9" xfId="10783"/>
    <cellStyle name="Цена 4 2 9 2" xfId="17115"/>
    <cellStyle name="Цена 4 2 9 2 2" xfId="35487"/>
    <cellStyle name="Цена 4 2 9 3" xfId="32734"/>
    <cellStyle name="Цена 4 3" xfId="1947"/>
    <cellStyle name="Цена 4 3 2" xfId="2482"/>
    <cellStyle name="Цена 4 3 2 2" xfId="7079"/>
    <cellStyle name="Цена 4 3 2 2 2" xfId="14253"/>
    <cellStyle name="Цена 4 3 2 2 2 2" xfId="34525"/>
    <cellStyle name="Цена 4 3 2 2 3" xfId="30974"/>
    <cellStyle name="Цена 4 3 2 3" xfId="9261"/>
    <cellStyle name="Цена 4 3 2 3 2" xfId="32063"/>
    <cellStyle name="Цена 4 3 3" xfId="5067"/>
    <cellStyle name="Цена 4 3 3 2" xfId="29669"/>
    <cellStyle name="Цена 4 3 4" xfId="6544"/>
    <cellStyle name="Цена 4 3 4 2" xfId="13722"/>
    <cellStyle name="Цена 4 3 4 2 2" xfId="34166"/>
    <cellStyle name="Цена 4 3 4 3" xfId="30615"/>
    <cellStyle name="Цена 4 3 5" xfId="8727"/>
    <cellStyle name="Цена 4 3 5 2" xfId="31704"/>
    <cellStyle name="Цена 4 3 6" xfId="10841"/>
    <cellStyle name="Цена 4 3 6 2" xfId="17173"/>
    <cellStyle name="Цена 4 3 6 2 2" xfId="35545"/>
    <cellStyle name="Цена 4 3 6 3" xfId="32792"/>
    <cellStyle name="Цена 4 4" xfId="2070"/>
    <cellStyle name="Цена 4 4 2" xfId="5159"/>
    <cellStyle name="Цена 4 4 2 2" xfId="29756"/>
    <cellStyle name="Цена 4 4 3" xfId="6667"/>
    <cellStyle name="Цена 4 4 3 2" xfId="13844"/>
    <cellStyle name="Цена 4 4 3 2 2" xfId="34259"/>
    <cellStyle name="Цена 4 4 3 3" xfId="30708"/>
    <cellStyle name="Цена 4 4 4" xfId="8850"/>
    <cellStyle name="Цена 4 4 4 2" xfId="31797"/>
    <cellStyle name="Цена 4 4 5" xfId="10964"/>
    <cellStyle name="Цена 4 4 5 2" xfId="17295"/>
    <cellStyle name="Цена 4 4 5 2 2" xfId="35638"/>
    <cellStyle name="Цена 4 4 5 3" xfId="32885"/>
    <cellStyle name="Цена 4 4 6" xfId="4509"/>
    <cellStyle name="Цена 4 4 6 2" xfId="20544"/>
    <cellStyle name="Цена 4 4 6 2 2" xfId="36414"/>
    <cellStyle name="Цена 4 4 6 3" xfId="29299"/>
    <cellStyle name="Цена 4 4 7" xfId="5405"/>
    <cellStyle name="Цена 4 4 7 2" xfId="29861"/>
    <cellStyle name="Цена 4 5" xfId="2231"/>
    <cellStyle name="Цена 4 5 2" xfId="6828"/>
    <cellStyle name="Цена 4 5 2 2" xfId="14002"/>
    <cellStyle name="Цена 4 5 2 2 2" xfId="34329"/>
    <cellStyle name="Цена 4 5 2 3" xfId="30778"/>
    <cellStyle name="Цена 4 5 3" xfId="9011"/>
    <cellStyle name="Цена 4 5 3 2" xfId="31867"/>
    <cellStyle name="Цена 4 6" xfId="4824"/>
    <cellStyle name="Цена 4 6 2" xfId="29468"/>
    <cellStyle name="Цена 4 7" xfId="6188"/>
    <cellStyle name="Цена 4 7 2" xfId="13426"/>
    <cellStyle name="Цена 4 7 2 2" xfId="33937"/>
    <cellStyle name="Цена 4 7 3" xfId="30367"/>
    <cellStyle name="Цена 4 8" xfId="5862"/>
    <cellStyle name="Цена 4 8 2" xfId="30173"/>
    <cellStyle name="Цена 4 9" xfId="6497"/>
    <cellStyle name="Цена 4 9 2" xfId="13677"/>
    <cellStyle name="Цена 4 9 2 2" xfId="34122"/>
    <cellStyle name="Цена 4 9 3" xfId="30571"/>
    <cellStyle name="Цена 5" xfId="1534"/>
    <cellStyle name="Цена 5 2" xfId="1909"/>
    <cellStyle name="Цена 5 2 10" xfId="3988"/>
    <cellStyle name="Цена 5 2 10 2" xfId="29114"/>
    <cellStyle name="Цена 5 2 2" xfId="1457"/>
    <cellStyle name="Цена 5 2 2 2" xfId="3480"/>
    <cellStyle name="Цена 5 2 2 2 2" xfId="10235"/>
    <cellStyle name="Цена 5 2 2 2 2 2" xfId="32458"/>
    <cellStyle name="Цена 5 2 2 2 3" xfId="12165"/>
    <cellStyle name="Цена 5 2 2 2 3 2" xfId="18489"/>
    <cellStyle name="Цена 5 2 2 2 3 2 2" xfId="36122"/>
    <cellStyle name="Цена 5 2 2 2 3 3" xfId="33369"/>
    <cellStyle name="Цена 5 2 2 2 4" xfId="8056"/>
    <cellStyle name="Цена 5 2 2 2 4 2" xfId="22059"/>
    <cellStyle name="Цена 5 2 2 2 4 2 2" xfId="36686"/>
    <cellStyle name="Цена 5 2 2 2 4 3" xfId="31366"/>
    <cellStyle name="Цена 5 2 2 2 5" xfId="15213"/>
    <cellStyle name="Цена 5 2 2 2 5 2" xfId="34914"/>
    <cellStyle name="Цена 5 2 2 2 6" xfId="28881"/>
    <cellStyle name="Цена 5 2 2 3" xfId="3953"/>
    <cellStyle name="Цена 5 2 2 3 2" xfId="10708"/>
    <cellStyle name="Цена 5 2 2 3 2 2" xfId="32659"/>
    <cellStyle name="Цена 5 2 2 3 3" xfId="12638"/>
    <cellStyle name="Цена 5 2 2 3 3 2" xfId="18960"/>
    <cellStyle name="Цена 5 2 2 3 3 2 2" xfId="36323"/>
    <cellStyle name="Цена 5 2 2 3 3 3" xfId="33570"/>
    <cellStyle name="Цена 5 2 2 3 4" xfId="15684"/>
    <cellStyle name="Цена 5 2 2 3 4 2" xfId="35115"/>
    <cellStyle name="Цена 5 2 2 3 5" xfId="29082"/>
    <cellStyle name="Цена 5 2 2 4" xfId="6236"/>
    <cellStyle name="Цена 5 2 2 4 2" xfId="13472"/>
    <cellStyle name="Цена 5 2 2 4 2 2" xfId="33968"/>
    <cellStyle name="Цена 5 2 2 4 3" xfId="30398"/>
    <cellStyle name="Цена 5 2 2 5" xfId="8505"/>
    <cellStyle name="Цена 5 2 2 5 2" xfId="31518"/>
    <cellStyle name="Цена 5 2 2 6" xfId="6222"/>
    <cellStyle name="Цена 5 2 2 6 2" xfId="13459"/>
    <cellStyle name="Цена 5 2 2 6 2 2" xfId="33959"/>
    <cellStyle name="Цена 5 2 2 6 3" xfId="30389"/>
    <cellStyle name="Цена 5 2 2 7" xfId="4852"/>
    <cellStyle name="Цена 5 2 2 7 2" xfId="29490"/>
    <cellStyle name="Цена 5 2 3" xfId="2444"/>
    <cellStyle name="Цена 5 2 3 2" xfId="7041"/>
    <cellStyle name="Цена 5 2 3 2 2" xfId="14215"/>
    <cellStyle name="Цена 5 2 3 2 2 2" xfId="34487"/>
    <cellStyle name="Цена 5 2 3 2 3" xfId="30936"/>
    <cellStyle name="Цена 5 2 3 3" xfId="9223"/>
    <cellStyle name="Цена 5 2 3 3 2" xfId="32025"/>
    <cellStyle name="Цена 5 2 3 4" xfId="11238"/>
    <cellStyle name="Цена 5 2 3 4 2" xfId="17567"/>
    <cellStyle name="Цена 5 2 3 4 2 2" xfId="35770"/>
    <cellStyle name="Цена 5 2 3 4 3" xfId="33017"/>
    <cellStyle name="Цена 5 2 3 5" xfId="5471"/>
    <cellStyle name="Цена 5 2 3 5 2" xfId="29910"/>
    <cellStyle name="Цена 5 2 3 6" xfId="28529"/>
    <cellStyle name="Цена 5 2 4" xfId="2574"/>
    <cellStyle name="Цена 5 2 4 2" xfId="7171"/>
    <cellStyle name="Цена 5 2 4 2 2" xfId="14345"/>
    <cellStyle name="Цена 5 2 4 2 2 2" xfId="34617"/>
    <cellStyle name="Цена 5 2 4 2 3" xfId="31066"/>
    <cellStyle name="Цена 5 2 4 3" xfId="9353"/>
    <cellStyle name="Цена 5 2 4 3 2" xfId="32155"/>
    <cellStyle name="Цена 5 2 4 4" xfId="11313"/>
    <cellStyle name="Цена 5 2 4 4 2" xfId="17642"/>
    <cellStyle name="Цена 5 2 4 4 2 2" xfId="35845"/>
    <cellStyle name="Цена 5 2 4 4 3" xfId="33092"/>
    <cellStyle name="Цена 5 2 4 5" xfId="5570"/>
    <cellStyle name="Цена 5 2 4 5 2" xfId="29997"/>
    <cellStyle name="Цена 5 2 4 6" xfId="28604"/>
    <cellStyle name="Цена 5 2 5" xfId="3233"/>
    <cellStyle name="Цена 5 2 5 2" xfId="7809"/>
    <cellStyle name="Цена 5 2 5 2 2" xfId="14967"/>
    <cellStyle name="Цена 5 2 5 2 2 2" xfId="34803"/>
    <cellStyle name="Цена 5 2 5 2 3" xfId="31255"/>
    <cellStyle name="Цена 5 2 5 3" xfId="9988"/>
    <cellStyle name="Цена 5 2 5 3 2" xfId="32347"/>
    <cellStyle name="Цена 5 2 5 4" xfId="11919"/>
    <cellStyle name="Цена 5 2 5 4 2" xfId="18244"/>
    <cellStyle name="Цена 5 2 5 4 2 2" xfId="36012"/>
    <cellStyle name="Цена 5 2 5 4 3" xfId="33259"/>
    <cellStyle name="Цена 5 2 5 5" xfId="5029"/>
    <cellStyle name="Цена 5 2 5 5 2" xfId="29631"/>
    <cellStyle name="Цена 5 2 5 6" xfId="28771"/>
    <cellStyle name="Цена 5 2 6" xfId="3707"/>
    <cellStyle name="Цена 5 2 6 2" xfId="10462"/>
    <cellStyle name="Цена 5 2 6 2 2" xfId="32549"/>
    <cellStyle name="Цена 5 2 6 3" xfId="12392"/>
    <cellStyle name="Цена 5 2 6 3 2" xfId="18715"/>
    <cellStyle name="Цена 5 2 6 3 2 2" xfId="36213"/>
    <cellStyle name="Цена 5 2 6 3 3" xfId="33460"/>
    <cellStyle name="Цена 5 2 6 4" xfId="8283"/>
    <cellStyle name="Цена 5 2 6 4 2" xfId="22280"/>
    <cellStyle name="Цена 5 2 6 4 2 2" xfId="36777"/>
    <cellStyle name="Цена 5 2 6 4 3" xfId="31457"/>
    <cellStyle name="Цена 5 2 6 5" xfId="15439"/>
    <cellStyle name="Цена 5 2 6 5 2" xfId="35005"/>
    <cellStyle name="Цена 5 2 6 6" xfId="28972"/>
    <cellStyle name="Цена 5 2 7" xfId="6506"/>
    <cellStyle name="Цена 5 2 7 2" xfId="13684"/>
    <cellStyle name="Цена 5 2 7 2 2" xfId="34128"/>
    <cellStyle name="Цена 5 2 7 3" xfId="30577"/>
    <cellStyle name="Цена 5 2 8" xfId="8689"/>
    <cellStyle name="Цена 5 2 8 2" xfId="31666"/>
    <cellStyle name="Цена 5 2 9" xfId="10803"/>
    <cellStyle name="Цена 5 2 9 2" xfId="17135"/>
    <cellStyle name="Цена 5 2 9 2 2" xfId="35507"/>
    <cellStyle name="Цена 5 2 9 3" xfId="32754"/>
    <cellStyle name="Цена 5 3" xfId="1964"/>
    <cellStyle name="Цена 5 3 2" xfId="2499"/>
    <cellStyle name="Цена 5 3 2 2" xfId="7096"/>
    <cellStyle name="Цена 5 3 2 2 2" xfId="14270"/>
    <cellStyle name="Цена 5 3 2 2 2 2" xfId="34542"/>
    <cellStyle name="Цена 5 3 2 2 3" xfId="30991"/>
    <cellStyle name="Цена 5 3 2 3" xfId="9278"/>
    <cellStyle name="Цена 5 3 2 3 2" xfId="32080"/>
    <cellStyle name="Цена 5 3 3" xfId="5084"/>
    <cellStyle name="Цена 5 3 3 2" xfId="29686"/>
    <cellStyle name="Цена 5 3 4" xfId="6561"/>
    <cellStyle name="Цена 5 3 4 2" xfId="13739"/>
    <cellStyle name="Цена 5 3 4 2 2" xfId="34183"/>
    <cellStyle name="Цена 5 3 4 3" xfId="30632"/>
    <cellStyle name="Цена 5 3 5" xfId="8744"/>
    <cellStyle name="Цена 5 3 5 2" xfId="31721"/>
    <cellStyle name="Цена 5 3 6" xfId="10858"/>
    <cellStyle name="Цена 5 3 6 2" xfId="17190"/>
    <cellStyle name="Цена 5 3 6 2 2" xfId="35562"/>
    <cellStyle name="Цена 5 3 6 3" xfId="32809"/>
    <cellStyle name="Цена 5 4" xfId="1471"/>
    <cellStyle name="Цена 5 4 2" xfId="4859"/>
    <cellStyle name="Цена 5 4 2 2" xfId="29497"/>
    <cellStyle name="Цена 5 4 3" xfId="6250"/>
    <cellStyle name="Цена 5 4 3 2" xfId="13486"/>
    <cellStyle name="Цена 5 4 3 2 2" xfId="33975"/>
    <cellStyle name="Цена 5 4 3 3" xfId="30405"/>
    <cellStyle name="Цена 5 4 4" xfId="8519"/>
    <cellStyle name="Цена 5 4 4 2" xfId="31525"/>
    <cellStyle name="Цена 5 4 5" xfId="6444"/>
    <cellStyle name="Цена 5 4 5 2" xfId="13650"/>
    <cellStyle name="Цена 5 4 5 2 2" xfId="34102"/>
    <cellStyle name="Цена 5 4 5 3" xfId="30549"/>
    <cellStyle name="Цена 5 4 6" xfId="4592"/>
    <cellStyle name="Цена 5 4 6 2" xfId="20600"/>
    <cellStyle name="Цена 5 4 6 2 2" xfId="36443"/>
    <cellStyle name="Цена 5 4 6 3" xfId="29328"/>
    <cellStyle name="Цена 5 4 7" xfId="5515"/>
    <cellStyle name="Цена 5 4 7 2" xfId="29942"/>
    <cellStyle name="Цена 5 5" xfId="2297"/>
    <cellStyle name="Цена 5 5 2" xfId="6894"/>
    <cellStyle name="Цена 5 5 2 2" xfId="14068"/>
    <cellStyle name="Цена 5 5 2 2 2" xfId="34377"/>
    <cellStyle name="Цена 5 5 2 3" xfId="30826"/>
    <cellStyle name="Цена 5 5 3" xfId="9077"/>
    <cellStyle name="Цена 5 5 3 2" xfId="31915"/>
    <cellStyle name="Цена 5 6" xfId="4880"/>
    <cellStyle name="Цена 5 6 2" xfId="29516"/>
    <cellStyle name="Цена 5 7" xfId="6301"/>
    <cellStyle name="Цена 5 7 2" xfId="13533"/>
    <cellStyle name="Цена 5 7 2 2" xfId="34003"/>
    <cellStyle name="Цена 5 7 3" xfId="30436"/>
    <cellStyle name="Цена 5 8" xfId="8570"/>
    <cellStyle name="Цена 5 8 2" xfId="31554"/>
    <cellStyle name="Цена 5 9" xfId="5811"/>
    <cellStyle name="Цена 5 9 2" xfId="13100"/>
    <cellStyle name="Цена 5 9 2 2" xfId="33752"/>
    <cellStyle name="Цена 5 9 3" xfId="30142"/>
    <cellStyle name="Цена 6" xfId="1652"/>
    <cellStyle name="Цена 6 10" xfId="4241"/>
    <cellStyle name="Цена 6 10 2" xfId="29217"/>
    <cellStyle name="Цена 6 2" xfId="950"/>
    <cellStyle name="Цена 6 2 2" xfId="3332"/>
    <cellStyle name="Цена 6 2 2 2" xfId="10087"/>
    <cellStyle name="Цена 6 2 2 2 2" xfId="32391"/>
    <cellStyle name="Цена 6 2 2 3" xfId="12017"/>
    <cellStyle name="Цена 6 2 2 3 2" xfId="18342"/>
    <cellStyle name="Цена 6 2 2 3 2 2" xfId="36055"/>
    <cellStyle name="Цена 6 2 2 3 3" xfId="33302"/>
    <cellStyle name="Цена 6 2 2 4" xfId="7908"/>
    <cellStyle name="Цена 6 2 2 4 2" xfId="21912"/>
    <cellStyle name="Цена 6 2 2 4 2 2" xfId="36619"/>
    <cellStyle name="Цена 6 2 2 4 3" xfId="31299"/>
    <cellStyle name="Цена 6 2 2 5" xfId="15066"/>
    <cellStyle name="Цена 6 2 2 5 2" xfId="34847"/>
    <cellStyle name="Цена 6 2 2 6" xfId="28814"/>
    <cellStyle name="Цена 6 2 3" xfId="3805"/>
    <cellStyle name="Цена 6 2 3 2" xfId="10560"/>
    <cellStyle name="Цена 6 2 3 2 2" xfId="32592"/>
    <cellStyle name="Цена 6 2 3 3" xfId="12490"/>
    <cellStyle name="Цена 6 2 3 3 2" xfId="18813"/>
    <cellStyle name="Цена 6 2 3 3 2 2" xfId="36256"/>
    <cellStyle name="Цена 6 2 3 3 3" xfId="33503"/>
    <cellStyle name="Цена 6 2 3 4" xfId="15537"/>
    <cellStyle name="Цена 6 2 3 4 2" xfId="35048"/>
    <cellStyle name="Цена 6 2 3 5" xfId="29015"/>
    <cellStyle name="Цена 6 2 4" xfId="5991"/>
    <cellStyle name="Цена 6 2 4 2" xfId="13252"/>
    <cellStyle name="Цена 6 2 4 2 2" xfId="33826"/>
    <cellStyle name="Цена 6 2 4 3" xfId="30238"/>
    <cellStyle name="Цена 6 2 5" xfId="5912"/>
    <cellStyle name="Цена 6 2 5 2" xfId="30204"/>
    <cellStyle name="Цена 6 2 6" xfId="6059"/>
    <cellStyle name="Цена 6 2 6 2" xfId="13318"/>
    <cellStyle name="Цена 6 2 6 2 2" xfId="33864"/>
    <cellStyle name="Цена 6 2 6 3" xfId="30278"/>
    <cellStyle name="Цена 6 2 7" xfId="4750"/>
    <cellStyle name="Цена 6 2 7 2" xfId="29407"/>
    <cellStyle name="Цена 6 3" xfId="2354"/>
    <cellStyle name="Цена 6 3 2" xfId="6951"/>
    <cellStyle name="Цена 6 3 2 2" xfId="14125"/>
    <cellStyle name="Цена 6 3 2 2 2" xfId="34416"/>
    <cellStyle name="Цена 6 3 2 3" xfId="30865"/>
    <cellStyle name="Цена 6 3 3" xfId="9134"/>
    <cellStyle name="Цена 6 3 3 2" xfId="31954"/>
    <cellStyle name="Цена 6 3 4" xfId="11162"/>
    <cellStyle name="Цена 6 3 4 2" xfId="17491"/>
    <cellStyle name="Цена 6 3 4 2 2" xfId="35712"/>
    <cellStyle name="Цена 6 3 4 3" xfId="32959"/>
    <cellStyle name="Цена 6 3 5" xfId="5390"/>
    <cellStyle name="Цена 6 3 5 2" xfId="29849"/>
    <cellStyle name="Цена 6 3 6" xfId="28471"/>
    <cellStyle name="Цена 6 4" xfId="2169"/>
    <cellStyle name="Цена 6 4 2" xfId="6766"/>
    <cellStyle name="Цена 6 4 2 2" xfId="13942"/>
    <cellStyle name="Цена 6 4 2 2 2" xfId="34302"/>
    <cellStyle name="Цена 6 4 2 3" xfId="30751"/>
    <cellStyle name="Цена 6 4 3" xfId="8949"/>
    <cellStyle name="Цена 6 4 3 2" xfId="31840"/>
    <cellStyle name="Цена 6 4 4" xfId="11049"/>
    <cellStyle name="Цена 6 4 4 2" xfId="17379"/>
    <cellStyle name="Цена 6 4 4 2 2" xfId="35668"/>
    <cellStyle name="Цена 6 4 4 3" xfId="32915"/>
    <cellStyle name="Цена 6 4 5" xfId="5245"/>
    <cellStyle name="Цена 6 4 5 2" xfId="29788"/>
    <cellStyle name="Цена 6 4 6" xfId="28428"/>
    <cellStyle name="Цена 6 5" xfId="3068"/>
    <cellStyle name="Цена 6 5 2" xfId="7655"/>
    <cellStyle name="Цена 6 5 2 2" xfId="14819"/>
    <cellStyle name="Цена 6 5 2 2 2" xfId="34736"/>
    <cellStyle name="Цена 6 5 2 3" xfId="31188"/>
    <cellStyle name="Цена 6 5 3" xfId="9834"/>
    <cellStyle name="Цена 6 5 3 2" xfId="32276"/>
    <cellStyle name="Цена 6 5 4" xfId="11771"/>
    <cellStyle name="Цена 6 5 4 2" xfId="18096"/>
    <cellStyle name="Цена 6 5 4 2 2" xfId="35945"/>
    <cellStyle name="Цена 6 5 4 3" xfId="33192"/>
    <cellStyle name="Цена 6 5 5" xfId="4920"/>
    <cellStyle name="Цена 6 5 5 2" xfId="29556"/>
    <cellStyle name="Цена 6 5 6" xfId="28704"/>
    <cellStyle name="Цена 6 6" xfId="3577"/>
    <cellStyle name="Цена 6 6 2" xfId="10332"/>
    <cellStyle name="Цена 6 6 2 2" xfId="32498"/>
    <cellStyle name="Цена 6 6 3" xfId="12262"/>
    <cellStyle name="Цена 6 6 3 2" xfId="18585"/>
    <cellStyle name="Цена 6 6 3 2 2" xfId="36162"/>
    <cellStyle name="Цена 6 6 3 3" xfId="33409"/>
    <cellStyle name="Цена 6 6 4" xfId="8153"/>
    <cellStyle name="Цена 6 6 4 2" xfId="22150"/>
    <cellStyle name="Цена 6 6 4 2 2" xfId="36726"/>
    <cellStyle name="Цена 6 6 4 3" xfId="31406"/>
    <cellStyle name="Цена 6 6 5" xfId="15309"/>
    <cellStyle name="Цена 6 6 5 2" xfId="34954"/>
    <cellStyle name="Цена 6 6 6" xfId="28921"/>
    <cellStyle name="Цена 6 7" xfId="6358"/>
    <cellStyle name="Цена 6 7 2" xfId="13583"/>
    <cellStyle name="Цена 6 7 2 2" xfId="34045"/>
    <cellStyle name="Цена 6 7 3" xfId="30484"/>
    <cellStyle name="Цена 6 8" xfId="8609"/>
    <cellStyle name="Цена 6 8 2" xfId="31592"/>
    <cellStyle name="Цена 6 9" xfId="10743"/>
    <cellStyle name="Цена 6 9 2" xfId="17075"/>
    <cellStyle name="Цена 6 9 2 2" xfId="35447"/>
    <cellStyle name="Цена 6 9 3" xfId="32694"/>
    <cellStyle name="Цена 7" xfId="1733"/>
    <cellStyle name="Цена 7 2" xfId="2376"/>
    <cellStyle name="Цена 7 2 2" xfId="6973"/>
    <cellStyle name="Цена 7 2 2 2" xfId="14147"/>
    <cellStyle name="Цена 7 2 2 2 2" xfId="34436"/>
    <cellStyle name="Цена 7 2 2 3" xfId="30885"/>
    <cellStyle name="Цена 7 2 3" xfId="9156"/>
    <cellStyle name="Цена 7 2 3 2" xfId="31974"/>
    <cellStyle name="Цена 7 3" xfId="4944"/>
    <cellStyle name="Цена 7 3 2" xfId="29574"/>
    <cellStyle name="Цена 7 4" xfId="6399"/>
    <cellStyle name="Цена 7 4 2" xfId="13613"/>
    <cellStyle name="Цена 7 4 2 2" xfId="34068"/>
    <cellStyle name="Цена 7 4 3" xfId="30512"/>
    <cellStyle name="Цена 7 5" xfId="8636"/>
    <cellStyle name="Цена 7 5 2" xfId="31616"/>
    <cellStyle name="Цена 7 6" xfId="10760"/>
    <cellStyle name="Цена 7 6 2" xfId="17092"/>
    <cellStyle name="Цена 7 6 2 2" xfId="35464"/>
    <cellStyle name="Цена 7 6 3" xfId="32711"/>
    <cellStyle name="Цена 8" xfId="1011"/>
    <cellStyle name="Цена 8 2" xfId="4776"/>
    <cellStyle name="Цена 8 2 2" xfId="29432"/>
    <cellStyle name="Цена 8 3" xfId="6049"/>
    <cellStyle name="Цена 8 3 2" xfId="13310"/>
    <cellStyle name="Цена 8 3 2 2" xfId="33857"/>
    <cellStyle name="Цена 8 3 3" xfId="30269"/>
    <cellStyle name="Цена 8 4" xfId="6118"/>
    <cellStyle name="Цена 8 4 2" xfId="30319"/>
    <cellStyle name="Цена 8 5" xfId="5894"/>
    <cellStyle name="Цена 8 5 2" xfId="13159"/>
    <cellStyle name="Цена 8 5 2 2" xfId="33789"/>
    <cellStyle name="Цена 8 5 3" xfId="30198"/>
    <cellStyle name="Цена 8 6" xfId="4413"/>
    <cellStyle name="Цена 8 6 2" xfId="20457"/>
    <cellStyle name="Цена 8 6 2 2" xfId="36375"/>
    <cellStyle name="Цена 8 6 3" xfId="29260"/>
    <cellStyle name="Цена 8 7" xfId="4653"/>
    <cellStyle name="Цена 8 7 2" xfId="29367"/>
    <cellStyle name="Цена 9" xfId="2146"/>
    <cellStyle name="Цена 9 2" xfId="6743"/>
    <cellStyle name="Цена 9 2 2" xfId="13919"/>
    <cellStyle name="Цена 9 2 2 2" xfId="34289"/>
    <cellStyle name="Цена 9 2 3" xfId="30738"/>
    <cellStyle name="Цена 9 3" xfId="8926"/>
    <cellStyle name="Цена 9 3 2" xfId="31827"/>
    <cellStyle name="Џђ?–…?’?›?" xfId="676"/>
    <cellStyle name="Џђһ–…қ’қ›ү" xfId="675"/>
    <cellStyle name="Џђћ–…ќ’ќ›‰" xfId="520"/>
    <cellStyle name="Џђћ–…ќ’ќ›‰ 2" xfId="521"/>
    <cellStyle name="Џђћ–…ќ’ќ›‰ 2 2" xfId="890"/>
    <cellStyle name="Џђћ–…ќ’ќ›‰ 2 2 2" xfId="1524"/>
    <cellStyle name="Џђћ–…ќ’ќ›‰ 2 2 3" xfId="1228"/>
    <cellStyle name="Џђћ–…ќ’ќ›‰ 2 3" xfId="1306"/>
    <cellStyle name="Џђћ–…ќ’ќ›‰ 2 4" xfId="1336"/>
    <cellStyle name="Џђћ–…ќ’ќ›‰ 3" xfId="522"/>
    <cellStyle name="Џђћ–…ќ’ќ›‰ 3 2" xfId="89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manova/Desktop/&#1055;&#1083;&#1072;&#1085;%20&#1079;&#1072;&#1082;&#1091;&#1087;&#1086;&#1082;%20&#1085;&#1072;%202016/&#1043;&#1072;&#1079;%20&#1085;&#1072;%20&#1057;&#1053;&#1048;&#1055;%202016%20%20&#1076;&#1083;&#1103;%20&#1055;&#1083;&#1072;&#1085;&#1072;%20&#1079;&#1072;&#1082;&#1091;&#1087;&#1086;&#1082;%20%20&#1085;&#1072;%202%20&#1084;&#1077;&#10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amanova/Desktop/&#1058;&#1088;&#1072;&#1085;&#1079;&#1080;&#1090;%20&#1075;&#1072;&#1079;&#1072;%20&#1087;&#1086;%20&#1090;&#1077;&#1088;-&#1080;&#1080;%20&#1076;&#1088;&#1091;&#1075;&#1080;&#1093;%20&#1075;&#1086;&#1089;-&#1074;%20&#1085;&#1072;%202016%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Расчет 2 мес."/>
      <sheetName val="ЮГ"/>
      <sheetName val="окончат"/>
    </sheetNames>
    <sheetDataSet>
      <sheetData sheetId="0" refreshError="1"/>
      <sheetData sheetId="1" refreshError="1"/>
      <sheetData sheetId="2" refreshError="1">
        <row r="6">
          <cell r="H6">
            <v>42027.543313940914</v>
          </cell>
        </row>
        <row r="13">
          <cell r="H13">
            <v>211.4942853885675</v>
          </cell>
        </row>
        <row r="21">
          <cell r="H21">
            <v>34640.085821658315</v>
          </cell>
        </row>
        <row r="24">
          <cell r="H24">
            <v>1740.4209999999998</v>
          </cell>
        </row>
        <row r="28">
          <cell r="H28">
            <v>13141.5142433316</v>
          </cell>
        </row>
        <row r="34">
          <cell r="H34">
            <v>38.001326718098746</v>
          </cell>
        </row>
      </sheetData>
      <sheetData sheetId="3" refreshError="1"/>
      <sheetData sheetId="4" refreshError="1">
        <row r="12">
          <cell r="D12">
            <v>11488.097782670251</v>
          </cell>
        </row>
        <row r="16">
          <cell r="D16">
            <v>4320</v>
          </cell>
          <cell r="F16">
            <v>3480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расчет"/>
    </sheetNames>
    <sheetDataSet>
      <sheetData sheetId="0" refreshError="1"/>
      <sheetData sheetId="1" refreshError="1"/>
      <sheetData sheetId="2" refreshError="1">
        <row r="27">
          <cell r="AO27">
            <v>1197500645.1455221</v>
          </cell>
        </row>
        <row r="33">
          <cell r="AO33">
            <v>6480000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92"/>
  <sheetViews>
    <sheetView tabSelected="1" zoomScaleNormal="100" workbookViewId="0">
      <selection activeCell="W370" sqref="W370:W1489"/>
    </sheetView>
  </sheetViews>
  <sheetFormatPr defaultRowHeight="12.75"/>
  <cols>
    <col min="1" max="1" width="7" style="23" customWidth="1"/>
    <col min="2" max="2" width="9.140625" style="23"/>
    <col min="3" max="3" width="12" style="23" customWidth="1"/>
    <col min="4" max="9" width="13.85546875" style="23" customWidth="1"/>
    <col min="10" max="10" width="9.140625" style="23"/>
    <col min="11" max="11" width="9.28515625" style="23" bestFit="1" customWidth="1"/>
    <col min="12" max="12" width="10.28515625" style="23" bestFit="1" customWidth="1"/>
    <col min="13" max="13" width="15.140625" style="23" customWidth="1"/>
    <col min="14" max="14" width="11.42578125" style="23" customWidth="1"/>
    <col min="15" max="15" width="15.28515625" style="23" customWidth="1"/>
    <col min="16" max="16" width="10.28515625" style="23" bestFit="1" customWidth="1"/>
    <col min="17" max="17" width="12.7109375" style="23" customWidth="1"/>
    <col min="18" max="18" width="14.140625" style="23" customWidth="1"/>
    <col min="19" max="20" width="9.140625" style="23"/>
    <col min="21" max="21" width="12.140625" style="34" customWidth="1"/>
    <col min="22" max="22" width="14.42578125" style="34" customWidth="1"/>
    <col min="23" max="23" width="19.28515625" style="34" customWidth="1"/>
    <col min="24" max="24" width="18.5703125" style="34" customWidth="1"/>
    <col min="25" max="25" width="9.140625" style="23" customWidth="1"/>
    <col min="26" max="26" width="10.28515625" style="23" bestFit="1" customWidth="1"/>
    <col min="27" max="27" width="9.28515625" style="23" bestFit="1" customWidth="1"/>
    <col min="28" max="28" width="11" style="24" customWidth="1"/>
    <col min="29" max="29" width="9.140625" style="24"/>
    <col min="30" max="30" width="12.42578125" style="24" customWidth="1"/>
    <col min="31" max="31" width="9.140625" style="24"/>
    <col min="32" max="32" width="11.7109375" style="24" customWidth="1"/>
    <col min="33" max="33" width="11.140625" style="24" customWidth="1"/>
    <col min="34" max="34" width="10.28515625" style="24" customWidth="1"/>
    <col min="35" max="35" width="11" style="24" customWidth="1"/>
    <col min="36" max="36" width="9.140625" style="24"/>
    <col min="37" max="37" width="11.42578125" style="24" customWidth="1"/>
    <col min="38" max="16384" width="9.140625" style="23"/>
  </cols>
  <sheetData>
    <row r="1" spans="1:37" s="24" customFormat="1">
      <c r="U1" s="203" t="s">
        <v>30</v>
      </c>
      <c r="V1" s="166"/>
      <c r="W1" s="166"/>
      <c r="X1" s="166"/>
    </row>
    <row r="2" spans="1:37" s="24" customFormat="1">
      <c r="U2" s="203" t="s">
        <v>667</v>
      </c>
      <c r="V2" s="166"/>
      <c r="W2" s="166"/>
      <c r="X2" s="166"/>
      <c r="AB2" s="216"/>
      <c r="AC2" s="191"/>
      <c r="AD2" s="191"/>
      <c r="AE2" s="191"/>
      <c r="AF2" s="191"/>
      <c r="AG2" s="191"/>
      <c r="AH2" s="191"/>
      <c r="AI2" s="191"/>
      <c r="AJ2" s="191"/>
      <c r="AK2" s="191"/>
    </row>
    <row r="3" spans="1:37">
      <c r="U3" s="204"/>
      <c r="AB3" s="217"/>
      <c r="AC3" s="191"/>
      <c r="AD3" s="217"/>
      <c r="AE3" s="191"/>
      <c r="AF3" s="217"/>
      <c r="AG3" s="191"/>
      <c r="AH3" s="217"/>
      <c r="AI3" s="191"/>
      <c r="AJ3" s="217"/>
      <c r="AK3" s="191"/>
    </row>
    <row r="4" spans="1:37">
      <c r="A4" s="862" t="s">
        <v>3137</v>
      </c>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row>
    <row r="5" spans="1:37">
      <c r="A5" s="414"/>
      <c r="B5" s="414"/>
      <c r="C5" s="414"/>
      <c r="D5" s="414"/>
      <c r="E5" s="414"/>
      <c r="F5" s="414"/>
      <c r="G5" s="414"/>
      <c r="H5" s="414"/>
      <c r="I5" s="414"/>
      <c r="J5" s="414"/>
      <c r="K5" s="414"/>
      <c r="L5" s="414"/>
      <c r="M5" s="414"/>
      <c r="N5" s="414"/>
      <c r="O5" s="414"/>
      <c r="P5" s="414"/>
      <c r="Q5" s="414"/>
      <c r="R5" s="414"/>
      <c r="S5" s="414"/>
      <c r="T5" s="414"/>
      <c r="U5" s="214" t="s">
        <v>666</v>
      </c>
      <c r="V5" s="414"/>
      <c r="W5" s="414"/>
      <c r="X5" s="414"/>
      <c r="Y5" s="414"/>
      <c r="Z5" s="414"/>
      <c r="AA5" s="414"/>
    </row>
    <row r="6" spans="1:37">
      <c r="A6" s="490"/>
      <c r="B6" s="490"/>
      <c r="C6" s="490"/>
      <c r="D6" s="490"/>
      <c r="E6" s="490"/>
      <c r="F6" s="490"/>
      <c r="G6" s="490"/>
      <c r="H6" s="490"/>
      <c r="I6" s="490"/>
      <c r="J6" s="490"/>
      <c r="K6" s="490"/>
      <c r="L6" s="490"/>
      <c r="M6" s="490"/>
      <c r="N6" s="490"/>
      <c r="O6" s="490"/>
      <c r="P6" s="490"/>
      <c r="Q6" s="490"/>
      <c r="R6" s="490"/>
      <c r="S6" s="490"/>
      <c r="T6" s="490"/>
      <c r="U6" s="214" t="s">
        <v>867</v>
      </c>
      <c r="V6" s="490"/>
      <c r="W6" s="490"/>
      <c r="X6" s="490"/>
      <c r="Y6" s="490"/>
      <c r="Z6" s="490"/>
      <c r="AA6" s="490"/>
    </row>
    <row r="7" spans="1:37">
      <c r="A7" s="657"/>
      <c r="B7" s="657"/>
      <c r="C7" s="657"/>
      <c r="D7" s="657"/>
      <c r="E7" s="657"/>
      <c r="F7" s="657"/>
      <c r="G7" s="657"/>
      <c r="H7" s="657"/>
      <c r="I7" s="657"/>
      <c r="J7" s="657"/>
      <c r="K7" s="657"/>
      <c r="L7" s="657"/>
      <c r="M7" s="657"/>
      <c r="N7" s="657"/>
      <c r="O7" s="657"/>
      <c r="P7" s="657"/>
      <c r="Q7" s="657"/>
      <c r="R7" s="657"/>
      <c r="S7" s="657"/>
      <c r="T7" s="657"/>
      <c r="U7" s="214" t="s">
        <v>2851</v>
      </c>
      <c r="V7" s="657"/>
      <c r="W7" s="657"/>
      <c r="X7" s="657"/>
      <c r="Y7" s="657"/>
      <c r="Z7" s="657"/>
      <c r="AA7" s="657"/>
    </row>
    <row r="8" spans="1:37" ht="13.5" thickBot="1">
      <c r="U8" s="214" t="s">
        <v>3169</v>
      </c>
    </row>
    <row r="9" spans="1:37" ht="123.75" customHeight="1">
      <c r="A9" s="151" t="s">
        <v>0</v>
      </c>
      <c r="B9" s="152" t="s">
        <v>1</v>
      </c>
      <c r="C9" s="152" t="s">
        <v>2</v>
      </c>
      <c r="D9" s="152" t="s">
        <v>3</v>
      </c>
      <c r="E9" s="152" t="s">
        <v>4</v>
      </c>
      <c r="F9" s="152" t="s">
        <v>5</v>
      </c>
      <c r="G9" s="152" t="s">
        <v>6</v>
      </c>
      <c r="H9" s="152" t="s">
        <v>7</v>
      </c>
      <c r="I9" s="152" t="s">
        <v>8</v>
      </c>
      <c r="J9" s="152" t="s">
        <v>9</v>
      </c>
      <c r="K9" s="152" t="s">
        <v>10</v>
      </c>
      <c r="L9" s="152" t="s">
        <v>11</v>
      </c>
      <c r="M9" s="152" t="s">
        <v>12</v>
      </c>
      <c r="N9" s="152" t="s">
        <v>13</v>
      </c>
      <c r="O9" s="152" t="s">
        <v>14</v>
      </c>
      <c r="P9" s="152" t="s">
        <v>15</v>
      </c>
      <c r="Q9" s="152" t="s">
        <v>16</v>
      </c>
      <c r="R9" s="152" t="s">
        <v>17</v>
      </c>
      <c r="S9" s="152" t="s">
        <v>18</v>
      </c>
      <c r="T9" s="152" t="s">
        <v>19</v>
      </c>
      <c r="U9" s="153" t="s">
        <v>20</v>
      </c>
      <c r="V9" s="153" t="s">
        <v>21</v>
      </c>
      <c r="W9" s="153" t="s">
        <v>22</v>
      </c>
      <c r="X9" s="153" t="s">
        <v>23</v>
      </c>
      <c r="Y9" s="152" t="s">
        <v>24</v>
      </c>
      <c r="Z9" s="152" t="s">
        <v>25</v>
      </c>
      <c r="AA9" s="218" t="s">
        <v>26</v>
      </c>
      <c r="AB9" s="1" t="s">
        <v>31</v>
      </c>
      <c r="AC9" s="2" t="s">
        <v>32</v>
      </c>
      <c r="AD9" s="2" t="s">
        <v>868</v>
      </c>
      <c r="AE9" s="2" t="s">
        <v>869</v>
      </c>
      <c r="AF9" s="2" t="s">
        <v>870</v>
      </c>
      <c r="AG9" s="2" t="s">
        <v>871</v>
      </c>
      <c r="AH9" s="2" t="s">
        <v>872</v>
      </c>
      <c r="AI9" s="2" t="s">
        <v>873</v>
      </c>
      <c r="AJ9" s="2" t="s">
        <v>874</v>
      </c>
      <c r="AK9" s="2" t="s">
        <v>875</v>
      </c>
    </row>
    <row r="10" spans="1:37" ht="23.25" customHeight="1" thickBot="1">
      <c r="A10" s="154">
        <v>1</v>
      </c>
      <c r="B10" s="155">
        <v>2</v>
      </c>
      <c r="C10" s="156">
        <v>3</v>
      </c>
      <c r="D10" s="156">
        <v>4</v>
      </c>
      <c r="E10" s="156" t="s">
        <v>27</v>
      </c>
      <c r="F10" s="156">
        <v>5</v>
      </c>
      <c r="G10" s="156" t="s">
        <v>28</v>
      </c>
      <c r="H10" s="156">
        <v>6</v>
      </c>
      <c r="I10" s="156" t="s">
        <v>29</v>
      </c>
      <c r="J10" s="156">
        <v>7</v>
      </c>
      <c r="K10" s="156">
        <v>8</v>
      </c>
      <c r="L10" s="156">
        <v>9</v>
      </c>
      <c r="M10" s="156">
        <v>10</v>
      </c>
      <c r="N10" s="156">
        <v>11</v>
      </c>
      <c r="O10" s="156">
        <v>12</v>
      </c>
      <c r="P10" s="156">
        <v>13</v>
      </c>
      <c r="Q10" s="156">
        <v>14</v>
      </c>
      <c r="R10" s="156">
        <v>15</v>
      </c>
      <c r="S10" s="156">
        <v>16</v>
      </c>
      <c r="T10" s="156">
        <v>17</v>
      </c>
      <c r="U10" s="156">
        <v>18</v>
      </c>
      <c r="V10" s="157">
        <v>19</v>
      </c>
      <c r="W10" s="157">
        <v>20</v>
      </c>
      <c r="X10" s="157">
        <v>21</v>
      </c>
      <c r="Y10" s="158">
        <v>22</v>
      </c>
      <c r="Z10" s="158">
        <v>23</v>
      </c>
      <c r="AA10" s="219">
        <v>24</v>
      </c>
      <c r="AB10" s="215">
        <v>25</v>
      </c>
      <c r="AC10" s="2">
        <v>26</v>
      </c>
      <c r="AD10" s="215">
        <v>27</v>
      </c>
      <c r="AE10" s="2">
        <v>28</v>
      </c>
      <c r="AF10" s="215">
        <v>29</v>
      </c>
      <c r="AG10" s="2">
        <v>30</v>
      </c>
      <c r="AH10" s="215">
        <v>31</v>
      </c>
      <c r="AI10" s="2">
        <v>32</v>
      </c>
      <c r="AJ10" s="215">
        <v>33</v>
      </c>
      <c r="AK10" s="2">
        <v>34</v>
      </c>
    </row>
    <row r="11" spans="1:37" ht="15.75" customHeight="1">
      <c r="A11" s="167" t="s">
        <v>663</v>
      </c>
      <c r="B11" s="40"/>
      <c r="C11" s="41"/>
      <c r="D11" s="41"/>
      <c r="E11" s="41"/>
      <c r="F11" s="41"/>
      <c r="G11" s="41"/>
      <c r="H11" s="41"/>
      <c r="I11" s="41"/>
      <c r="J11" s="41"/>
      <c r="K11" s="41"/>
      <c r="L11" s="41"/>
      <c r="M11" s="41"/>
      <c r="N11" s="41"/>
      <c r="O11" s="41"/>
      <c r="P11" s="41"/>
      <c r="Q11" s="41"/>
      <c r="R11" s="41"/>
      <c r="S11" s="41"/>
      <c r="T11" s="41"/>
      <c r="U11" s="41"/>
      <c r="V11" s="42"/>
      <c r="W11" s="42"/>
      <c r="X11" s="42"/>
      <c r="Y11" s="43"/>
      <c r="Z11" s="43"/>
      <c r="AA11" s="43"/>
      <c r="AB11" s="25"/>
      <c r="AC11" s="25"/>
      <c r="AD11" s="25"/>
      <c r="AE11" s="25"/>
      <c r="AF11" s="25"/>
      <c r="AG11" s="25"/>
      <c r="AH11" s="25"/>
      <c r="AI11" s="25"/>
      <c r="AJ11" s="25"/>
      <c r="AK11" s="25"/>
    </row>
    <row r="12" spans="1:37" ht="88.5" customHeight="1">
      <c r="A12" s="44" t="s">
        <v>238</v>
      </c>
      <c r="B12" s="5" t="s">
        <v>33</v>
      </c>
      <c r="C12" s="8" t="s">
        <v>240</v>
      </c>
      <c r="D12" s="8" t="s">
        <v>223</v>
      </c>
      <c r="E12" s="8" t="s">
        <v>224</v>
      </c>
      <c r="F12" s="8" t="s">
        <v>241</v>
      </c>
      <c r="G12" s="8" t="s">
        <v>241</v>
      </c>
      <c r="H12" s="8" t="s">
        <v>225</v>
      </c>
      <c r="I12" s="8" t="s">
        <v>226</v>
      </c>
      <c r="J12" s="8" t="s">
        <v>227</v>
      </c>
      <c r="K12" s="8">
        <v>0</v>
      </c>
      <c r="L12" s="95">
        <v>711000000</v>
      </c>
      <c r="M12" s="27" t="s">
        <v>73</v>
      </c>
      <c r="N12" s="6" t="s">
        <v>64</v>
      </c>
      <c r="O12" s="8" t="s">
        <v>228</v>
      </c>
      <c r="P12" s="8" t="s">
        <v>229</v>
      </c>
      <c r="Q12" s="45" t="s">
        <v>230</v>
      </c>
      <c r="R12" s="46" t="s">
        <v>231</v>
      </c>
      <c r="S12" s="8">
        <v>796</v>
      </c>
      <c r="T12" s="8" t="s">
        <v>232</v>
      </c>
      <c r="U12" s="47">
        <v>13</v>
      </c>
      <c r="V12" s="47">
        <v>800000</v>
      </c>
      <c r="W12" s="47">
        <v>10400000</v>
      </c>
      <c r="X12" s="47">
        <f>W12*1.12</f>
        <v>11648000.000000002</v>
      </c>
      <c r="Y12" s="8"/>
      <c r="Z12" s="3">
        <v>2016</v>
      </c>
      <c r="AA12" s="220"/>
      <c r="AB12" s="2" t="s">
        <v>233</v>
      </c>
      <c r="AC12" s="2"/>
      <c r="AD12" s="2"/>
      <c r="AE12" s="2"/>
      <c r="AF12" s="48"/>
      <c r="AG12" s="2" t="s">
        <v>234</v>
      </c>
      <c r="AH12" s="48"/>
      <c r="AI12" s="48">
        <v>210010113</v>
      </c>
      <c r="AJ12" s="48" t="s">
        <v>235</v>
      </c>
      <c r="AK12" s="25"/>
    </row>
    <row r="13" spans="1:37" ht="88.5" customHeight="1">
      <c r="A13" s="44" t="s">
        <v>239</v>
      </c>
      <c r="B13" s="5" t="s">
        <v>33</v>
      </c>
      <c r="C13" s="8" t="s">
        <v>240</v>
      </c>
      <c r="D13" s="8" t="s">
        <v>223</v>
      </c>
      <c r="E13" s="8" t="s">
        <v>224</v>
      </c>
      <c r="F13" s="8" t="s">
        <v>241</v>
      </c>
      <c r="G13" s="8" t="s">
        <v>241</v>
      </c>
      <c r="H13" s="8" t="s">
        <v>225</v>
      </c>
      <c r="I13" s="8" t="s">
        <v>226</v>
      </c>
      <c r="J13" s="8" t="s">
        <v>227</v>
      </c>
      <c r="K13" s="8">
        <v>0</v>
      </c>
      <c r="L13" s="95">
        <v>711000000</v>
      </c>
      <c r="M13" s="27" t="s">
        <v>73</v>
      </c>
      <c r="N13" s="6" t="s">
        <v>64</v>
      </c>
      <c r="O13" s="8" t="s">
        <v>236</v>
      </c>
      <c r="P13" s="8" t="s">
        <v>229</v>
      </c>
      <c r="Q13" s="45" t="s">
        <v>230</v>
      </c>
      <c r="R13" s="46" t="s">
        <v>231</v>
      </c>
      <c r="S13" s="8">
        <v>796</v>
      </c>
      <c r="T13" s="8" t="s">
        <v>232</v>
      </c>
      <c r="U13" s="47">
        <v>5</v>
      </c>
      <c r="V13" s="47">
        <v>800000</v>
      </c>
      <c r="W13" s="47">
        <v>4000000</v>
      </c>
      <c r="X13" s="47">
        <v>4480000</v>
      </c>
      <c r="Y13" s="8"/>
      <c r="Z13" s="3">
        <v>2016</v>
      </c>
      <c r="AA13" s="220"/>
      <c r="AB13" s="2" t="s">
        <v>233</v>
      </c>
      <c r="AC13" s="2"/>
      <c r="AD13" s="2"/>
      <c r="AE13" s="2"/>
      <c r="AF13" s="48"/>
      <c r="AG13" s="2" t="s">
        <v>237</v>
      </c>
      <c r="AH13" s="48"/>
      <c r="AI13" s="48">
        <v>210010113</v>
      </c>
      <c r="AJ13" s="48" t="s">
        <v>235</v>
      </c>
      <c r="AK13" s="25"/>
    </row>
    <row r="14" spans="1:37" ht="88.5" customHeight="1">
      <c r="A14" s="44" t="s">
        <v>699</v>
      </c>
      <c r="B14" s="5" t="s">
        <v>33</v>
      </c>
      <c r="C14" s="8" t="s">
        <v>700</v>
      </c>
      <c r="D14" s="8" t="s">
        <v>701</v>
      </c>
      <c r="E14" s="8" t="s">
        <v>701</v>
      </c>
      <c r="F14" s="8" t="s">
        <v>702</v>
      </c>
      <c r="G14" s="8" t="s">
        <v>702</v>
      </c>
      <c r="H14" s="159" t="s">
        <v>705</v>
      </c>
      <c r="I14" s="159" t="s">
        <v>705</v>
      </c>
      <c r="J14" s="3" t="s">
        <v>38</v>
      </c>
      <c r="K14" s="8">
        <v>0</v>
      </c>
      <c r="L14" s="95">
        <v>711000000</v>
      </c>
      <c r="M14" s="27" t="s">
        <v>73</v>
      </c>
      <c r="N14" s="6" t="s">
        <v>331</v>
      </c>
      <c r="O14" s="5" t="s">
        <v>706</v>
      </c>
      <c r="P14" s="8" t="s">
        <v>229</v>
      </c>
      <c r="Q14" s="45" t="s">
        <v>703</v>
      </c>
      <c r="R14" s="46" t="s">
        <v>231</v>
      </c>
      <c r="S14" s="8">
        <v>168</v>
      </c>
      <c r="T14" s="8" t="s">
        <v>704</v>
      </c>
      <c r="U14" s="47">
        <v>3</v>
      </c>
      <c r="V14" s="47">
        <v>600000</v>
      </c>
      <c r="W14" s="47">
        <v>1800000</v>
      </c>
      <c r="X14" s="186">
        <f>W14*1.12</f>
        <v>2016000.0000000002</v>
      </c>
      <c r="Y14" s="8"/>
      <c r="Z14" s="3">
        <v>2016</v>
      </c>
      <c r="AA14" s="220"/>
      <c r="AB14" s="2" t="s">
        <v>233</v>
      </c>
      <c r="AC14" s="2" t="s">
        <v>209</v>
      </c>
      <c r="AD14" s="2"/>
      <c r="AE14" s="2"/>
      <c r="AF14" s="48"/>
      <c r="AG14" s="48"/>
      <c r="AH14" s="48"/>
      <c r="AI14" s="2"/>
      <c r="AJ14" s="2"/>
      <c r="AK14" s="25"/>
    </row>
    <row r="15" spans="1:37" s="572" customFormat="1" ht="88.5" customHeight="1">
      <c r="A15" s="591" t="s">
        <v>715</v>
      </c>
      <c r="B15" s="513" t="s">
        <v>33</v>
      </c>
      <c r="C15" s="592" t="s">
        <v>729</v>
      </c>
      <c r="D15" s="592" t="s">
        <v>730</v>
      </c>
      <c r="E15" s="592" t="s">
        <v>730</v>
      </c>
      <c r="F15" s="592" t="s">
        <v>731</v>
      </c>
      <c r="G15" s="593" t="s">
        <v>733</v>
      </c>
      <c r="H15" s="593" t="s">
        <v>734</v>
      </c>
      <c r="I15" s="593" t="s">
        <v>735</v>
      </c>
      <c r="J15" s="563" t="s">
        <v>38</v>
      </c>
      <c r="K15" s="515">
        <v>100</v>
      </c>
      <c r="L15" s="526">
        <v>711000000</v>
      </c>
      <c r="M15" s="516" t="s">
        <v>73</v>
      </c>
      <c r="N15" s="594" t="s">
        <v>331</v>
      </c>
      <c r="O15" s="593" t="s">
        <v>752</v>
      </c>
      <c r="P15" s="515" t="s">
        <v>229</v>
      </c>
      <c r="Q15" s="563" t="s">
        <v>724</v>
      </c>
      <c r="R15" s="595" t="s">
        <v>725</v>
      </c>
      <c r="S15" s="592">
        <v>114</v>
      </c>
      <c r="T15" s="592" t="s">
        <v>732</v>
      </c>
      <c r="U15" s="596">
        <f>'[1]Расчет 2 мес.'!$H$21</f>
        <v>34640.085821658315</v>
      </c>
      <c r="V15" s="597">
        <v>19633.5</v>
      </c>
      <c r="W15" s="597">
        <v>0</v>
      </c>
      <c r="X15" s="598">
        <v>0</v>
      </c>
      <c r="Y15" s="592" t="s">
        <v>768</v>
      </c>
      <c r="Z15" s="599">
        <v>2016</v>
      </c>
      <c r="AA15" s="600"/>
      <c r="AB15" s="521" t="s">
        <v>726</v>
      </c>
      <c r="AC15" s="521" t="s">
        <v>728</v>
      </c>
      <c r="AD15" s="521"/>
      <c r="AE15" s="521"/>
      <c r="AF15" s="601"/>
      <c r="AG15" s="601"/>
      <c r="AH15" s="601"/>
      <c r="AI15" s="521"/>
      <c r="AJ15" s="521"/>
      <c r="AK15" s="521" t="s">
        <v>727</v>
      </c>
    </row>
    <row r="16" spans="1:37" ht="88.5" customHeight="1">
      <c r="A16" s="588" t="s">
        <v>3096</v>
      </c>
      <c r="B16" s="314" t="s">
        <v>33</v>
      </c>
      <c r="C16" s="291" t="s">
        <v>729</v>
      </c>
      <c r="D16" s="291" t="s">
        <v>730</v>
      </c>
      <c r="E16" s="291" t="s">
        <v>730</v>
      </c>
      <c r="F16" s="291" t="s">
        <v>731</v>
      </c>
      <c r="G16" s="401" t="s">
        <v>733</v>
      </c>
      <c r="H16" s="401" t="s">
        <v>734</v>
      </c>
      <c r="I16" s="401" t="s">
        <v>735</v>
      </c>
      <c r="J16" s="368" t="s">
        <v>38</v>
      </c>
      <c r="K16" s="291">
        <v>100</v>
      </c>
      <c r="L16" s="498">
        <v>711000000</v>
      </c>
      <c r="M16" s="315" t="s">
        <v>73</v>
      </c>
      <c r="N16" s="337" t="s">
        <v>847</v>
      </c>
      <c r="O16" s="401" t="s">
        <v>752</v>
      </c>
      <c r="P16" s="291" t="s">
        <v>229</v>
      </c>
      <c r="Q16" s="368" t="s">
        <v>3097</v>
      </c>
      <c r="R16" s="589" t="s">
        <v>725</v>
      </c>
      <c r="S16" s="291">
        <v>114</v>
      </c>
      <c r="T16" s="291" t="s">
        <v>732</v>
      </c>
      <c r="U16" s="403">
        <v>80926.880000000005</v>
      </c>
      <c r="V16" s="404">
        <v>19633.5</v>
      </c>
      <c r="W16" s="404">
        <v>1588877898.48</v>
      </c>
      <c r="X16" s="405">
        <f>W16*1.12</f>
        <v>1779543246.2976003</v>
      </c>
      <c r="Y16" s="291" t="s">
        <v>768</v>
      </c>
      <c r="Z16" s="368">
        <v>2016</v>
      </c>
      <c r="AA16" s="391" t="s">
        <v>3098</v>
      </c>
      <c r="AB16" s="293" t="s">
        <v>726</v>
      </c>
      <c r="AC16" s="293" t="s">
        <v>728</v>
      </c>
      <c r="AD16" s="293"/>
      <c r="AE16" s="293"/>
      <c r="AF16" s="590"/>
      <c r="AG16" s="590"/>
      <c r="AH16" s="590"/>
      <c r="AI16" s="293"/>
      <c r="AJ16" s="293"/>
      <c r="AK16" s="398" t="s">
        <v>3099</v>
      </c>
    </row>
    <row r="17" spans="1:37" s="572" customFormat="1" ht="88.5" customHeight="1">
      <c r="A17" s="591" t="s">
        <v>716</v>
      </c>
      <c r="B17" s="513" t="s">
        <v>33</v>
      </c>
      <c r="C17" s="592" t="s">
        <v>729</v>
      </c>
      <c r="D17" s="592" t="s">
        <v>730</v>
      </c>
      <c r="E17" s="592" t="s">
        <v>730</v>
      </c>
      <c r="F17" s="592" t="s">
        <v>731</v>
      </c>
      <c r="G17" s="593" t="s">
        <v>733</v>
      </c>
      <c r="H17" s="593" t="s">
        <v>736</v>
      </c>
      <c r="I17" s="593" t="s">
        <v>737</v>
      </c>
      <c r="J17" s="563" t="s">
        <v>38</v>
      </c>
      <c r="K17" s="515">
        <v>100</v>
      </c>
      <c r="L17" s="526">
        <v>711000000</v>
      </c>
      <c r="M17" s="516" t="s">
        <v>73</v>
      </c>
      <c r="N17" s="594" t="s">
        <v>331</v>
      </c>
      <c r="O17" s="593" t="s">
        <v>758</v>
      </c>
      <c r="P17" s="515" t="s">
        <v>229</v>
      </c>
      <c r="Q17" s="563" t="s">
        <v>724</v>
      </c>
      <c r="R17" s="595" t="s">
        <v>725</v>
      </c>
      <c r="S17" s="592">
        <v>114</v>
      </c>
      <c r="T17" s="592" t="s">
        <v>732</v>
      </c>
      <c r="U17" s="596">
        <v>560.64817900000003</v>
      </c>
      <c r="V17" s="597">
        <v>19633.5</v>
      </c>
      <c r="W17" s="597">
        <v>0</v>
      </c>
      <c r="X17" s="598">
        <v>0</v>
      </c>
      <c r="Y17" s="592" t="s">
        <v>768</v>
      </c>
      <c r="Z17" s="599">
        <v>2016</v>
      </c>
      <c r="AA17" s="600"/>
      <c r="AB17" s="521" t="s">
        <v>726</v>
      </c>
      <c r="AC17" s="521" t="s">
        <v>728</v>
      </c>
      <c r="AD17" s="521"/>
      <c r="AE17" s="521"/>
      <c r="AF17" s="601"/>
      <c r="AG17" s="601"/>
      <c r="AH17" s="601"/>
      <c r="AI17" s="521"/>
      <c r="AJ17" s="521"/>
      <c r="AK17" s="521" t="s">
        <v>727</v>
      </c>
    </row>
    <row r="18" spans="1:37" ht="88.5" customHeight="1">
      <c r="A18" s="588" t="s">
        <v>3100</v>
      </c>
      <c r="B18" s="314" t="s">
        <v>33</v>
      </c>
      <c r="C18" s="291" t="s">
        <v>729</v>
      </c>
      <c r="D18" s="291" t="s">
        <v>730</v>
      </c>
      <c r="E18" s="291" t="s">
        <v>730</v>
      </c>
      <c r="F18" s="291" t="s">
        <v>731</v>
      </c>
      <c r="G18" s="401" t="s">
        <v>733</v>
      </c>
      <c r="H18" s="401" t="s">
        <v>736</v>
      </c>
      <c r="I18" s="401" t="s">
        <v>737</v>
      </c>
      <c r="J18" s="368" t="s">
        <v>38</v>
      </c>
      <c r="K18" s="291">
        <v>100</v>
      </c>
      <c r="L18" s="498">
        <v>711000000</v>
      </c>
      <c r="M18" s="315" t="s">
        <v>73</v>
      </c>
      <c r="N18" s="337" t="s">
        <v>847</v>
      </c>
      <c r="O18" s="401" t="s">
        <v>758</v>
      </c>
      <c r="P18" s="291" t="s">
        <v>229</v>
      </c>
      <c r="Q18" s="368" t="s">
        <v>3097</v>
      </c>
      <c r="R18" s="589" t="s">
        <v>725</v>
      </c>
      <c r="S18" s="291">
        <v>114</v>
      </c>
      <c r="T18" s="291" t="s">
        <v>732</v>
      </c>
      <c r="U18" s="403">
        <v>4094.6559999999999</v>
      </c>
      <c r="V18" s="404">
        <v>19633.5</v>
      </c>
      <c r="W18" s="404">
        <v>80392428.576000005</v>
      </c>
      <c r="X18" s="405">
        <f t="shared" ref="X18" si="0">W18*1.12</f>
        <v>90039520.005120009</v>
      </c>
      <c r="Y18" s="291" t="s">
        <v>768</v>
      </c>
      <c r="Z18" s="368">
        <v>2016</v>
      </c>
      <c r="AA18" s="391" t="s">
        <v>3098</v>
      </c>
      <c r="AB18" s="293" t="s">
        <v>726</v>
      </c>
      <c r="AC18" s="293" t="s">
        <v>728</v>
      </c>
      <c r="AD18" s="293"/>
      <c r="AE18" s="293"/>
      <c r="AF18" s="590"/>
      <c r="AG18" s="590"/>
      <c r="AH18" s="590"/>
      <c r="AI18" s="293"/>
      <c r="AJ18" s="293"/>
      <c r="AK18" s="398" t="s">
        <v>3099</v>
      </c>
    </row>
    <row r="19" spans="1:37" s="572" customFormat="1" ht="88.5" customHeight="1">
      <c r="A19" s="591" t="s">
        <v>717</v>
      </c>
      <c r="B19" s="513" t="s">
        <v>33</v>
      </c>
      <c r="C19" s="592" t="s">
        <v>729</v>
      </c>
      <c r="D19" s="592" t="s">
        <v>730</v>
      </c>
      <c r="E19" s="592" t="s">
        <v>730</v>
      </c>
      <c r="F19" s="592" t="s">
        <v>731</v>
      </c>
      <c r="G19" s="593" t="s">
        <v>733</v>
      </c>
      <c r="H19" s="593" t="s">
        <v>738</v>
      </c>
      <c r="I19" s="593" t="s">
        <v>739</v>
      </c>
      <c r="J19" s="563" t="s">
        <v>38</v>
      </c>
      <c r="K19" s="515">
        <v>100</v>
      </c>
      <c r="L19" s="526">
        <v>711000000</v>
      </c>
      <c r="M19" s="516" t="s">
        <v>73</v>
      </c>
      <c r="N19" s="594" t="s">
        <v>331</v>
      </c>
      <c r="O19" s="593" t="s">
        <v>753</v>
      </c>
      <c r="P19" s="515" t="s">
        <v>229</v>
      </c>
      <c r="Q19" s="563" t="s">
        <v>724</v>
      </c>
      <c r="R19" s="595" t="s">
        <v>725</v>
      </c>
      <c r="S19" s="592">
        <v>114</v>
      </c>
      <c r="T19" s="592" t="s">
        <v>732</v>
      </c>
      <c r="U19" s="596">
        <f>'[1]Расчет 2 мес.'!$H$24</f>
        <v>1740.4209999999998</v>
      </c>
      <c r="V19" s="597">
        <v>19633.5</v>
      </c>
      <c r="W19" s="597">
        <v>0</v>
      </c>
      <c r="X19" s="598">
        <v>0</v>
      </c>
      <c r="Y19" s="592" t="s">
        <v>768</v>
      </c>
      <c r="Z19" s="599">
        <v>2016</v>
      </c>
      <c r="AA19" s="600"/>
      <c r="AB19" s="521" t="s">
        <v>726</v>
      </c>
      <c r="AC19" s="521" t="s">
        <v>728</v>
      </c>
      <c r="AD19" s="521"/>
      <c r="AE19" s="521"/>
      <c r="AF19" s="601"/>
      <c r="AG19" s="601"/>
      <c r="AH19" s="601"/>
      <c r="AI19" s="521"/>
      <c r="AJ19" s="521"/>
      <c r="AK19" s="521" t="s">
        <v>727</v>
      </c>
    </row>
    <row r="20" spans="1:37" ht="88.5" customHeight="1">
      <c r="A20" s="588" t="s">
        <v>3101</v>
      </c>
      <c r="B20" s="314" t="s">
        <v>33</v>
      </c>
      <c r="C20" s="291" t="s">
        <v>729</v>
      </c>
      <c r="D20" s="291" t="s">
        <v>730</v>
      </c>
      <c r="E20" s="291" t="s">
        <v>730</v>
      </c>
      <c r="F20" s="291" t="s">
        <v>731</v>
      </c>
      <c r="G20" s="401" t="s">
        <v>733</v>
      </c>
      <c r="H20" s="401" t="s">
        <v>738</v>
      </c>
      <c r="I20" s="401" t="s">
        <v>739</v>
      </c>
      <c r="J20" s="368" t="s">
        <v>38</v>
      </c>
      <c r="K20" s="291">
        <v>100</v>
      </c>
      <c r="L20" s="498">
        <v>711000000</v>
      </c>
      <c r="M20" s="315" t="s">
        <v>73</v>
      </c>
      <c r="N20" s="337" t="s">
        <v>847</v>
      </c>
      <c r="O20" s="401" t="s">
        <v>753</v>
      </c>
      <c r="P20" s="291" t="s">
        <v>229</v>
      </c>
      <c r="Q20" s="368" t="s">
        <v>3097</v>
      </c>
      <c r="R20" s="589" t="s">
        <v>725</v>
      </c>
      <c r="S20" s="291">
        <v>114</v>
      </c>
      <c r="T20" s="291" t="s">
        <v>732</v>
      </c>
      <c r="U20" s="403">
        <v>8255.2420000000002</v>
      </c>
      <c r="V20" s="404">
        <v>19633.5</v>
      </c>
      <c r="W20" s="404">
        <v>162079293.80700001</v>
      </c>
      <c r="X20" s="405">
        <f t="shared" ref="X20" si="1">W20*1.12</f>
        <v>181528809.06384003</v>
      </c>
      <c r="Y20" s="291" t="s">
        <v>768</v>
      </c>
      <c r="Z20" s="368">
        <v>2016</v>
      </c>
      <c r="AA20" s="391" t="s">
        <v>3098</v>
      </c>
      <c r="AB20" s="293" t="s">
        <v>726</v>
      </c>
      <c r="AC20" s="293" t="s">
        <v>728</v>
      </c>
      <c r="AD20" s="293"/>
      <c r="AE20" s="293"/>
      <c r="AF20" s="590"/>
      <c r="AG20" s="590"/>
      <c r="AH20" s="590"/>
      <c r="AI20" s="293"/>
      <c r="AJ20" s="293"/>
      <c r="AK20" s="398" t="s">
        <v>3099</v>
      </c>
    </row>
    <row r="21" spans="1:37" s="572" customFormat="1" ht="88.5" customHeight="1">
      <c r="A21" s="591" t="s">
        <v>718</v>
      </c>
      <c r="B21" s="513" t="s">
        <v>33</v>
      </c>
      <c r="C21" s="592" t="s">
        <v>729</v>
      </c>
      <c r="D21" s="592" t="s">
        <v>730</v>
      </c>
      <c r="E21" s="592" t="s">
        <v>730</v>
      </c>
      <c r="F21" s="592" t="s">
        <v>731</v>
      </c>
      <c r="G21" s="593" t="s">
        <v>733</v>
      </c>
      <c r="H21" s="593" t="s">
        <v>740</v>
      </c>
      <c r="I21" s="593" t="s">
        <v>741</v>
      </c>
      <c r="J21" s="563" t="s">
        <v>38</v>
      </c>
      <c r="K21" s="515">
        <v>100</v>
      </c>
      <c r="L21" s="526">
        <v>711000000</v>
      </c>
      <c r="M21" s="516" t="s">
        <v>73</v>
      </c>
      <c r="N21" s="594" t="s">
        <v>331</v>
      </c>
      <c r="O21" s="593" t="s">
        <v>754</v>
      </c>
      <c r="P21" s="515" t="s">
        <v>229</v>
      </c>
      <c r="Q21" s="563" t="s">
        <v>724</v>
      </c>
      <c r="R21" s="595" t="s">
        <v>725</v>
      </c>
      <c r="S21" s="592">
        <v>114</v>
      </c>
      <c r="T21" s="592" t="s">
        <v>732</v>
      </c>
      <c r="U21" s="596">
        <f>'[1]Расчет 2 мес.'!$H$6</f>
        <v>42027.543313940914</v>
      </c>
      <c r="V21" s="597">
        <v>15754.42</v>
      </c>
      <c r="W21" s="597">
        <v>0</v>
      </c>
      <c r="X21" s="598">
        <v>0</v>
      </c>
      <c r="Y21" s="592" t="s">
        <v>768</v>
      </c>
      <c r="Z21" s="599">
        <v>2016</v>
      </c>
      <c r="AA21" s="600"/>
      <c r="AB21" s="521" t="s">
        <v>726</v>
      </c>
      <c r="AC21" s="521" t="s">
        <v>728</v>
      </c>
      <c r="AD21" s="521"/>
      <c r="AE21" s="521"/>
      <c r="AF21" s="601"/>
      <c r="AG21" s="601"/>
      <c r="AH21" s="601"/>
      <c r="AI21" s="521"/>
      <c r="AJ21" s="521"/>
      <c r="AK21" s="521" t="s">
        <v>727</v>
      </c>
    </row>
    <row r="22" spans="1:37" ht="88.5" customHeight="1">
      <c r="A22" s="588" t="s">
        <v>3102</v>
      </c>
      <c r="B22" s="314" t="s">
        <v>33</v>
      </c>
      <c r="C22" s="291" t="s">
        <v>729</v>
      </c>
      <c r="D22" s="291" t="s">
        <v>730</v>
      </c>
      <c r="E22" s="291" t="s">
        <v>730</v>
      </c>
      <c r="F22" s="291" t="s">
        <v>731</v>
      </c>
      <c r="G22" s="401" t="s">
        <v>733</v>
      </c>
      <c r="H22" s="401" t="s">
        <v>740</v>
      </c>
      <c r="I22" s="401" t="s">
        <v>741</v>
      </c>
      <c r="J22" s="368" t="s">
        <v>38</v>
      </c>
      <c r="K22" s="291">
        <v>100</v>
      </c>
      <c r="L22" s="498">
        <v>711000000</v>
      </c>
      <c r="M22" s="315" t="s">
        <v>73</v>
      </c>
      <c r="N22" s="337" t="s">
        <v>847</v>
      </c>
      <c r="O22" s="401" t="s">
        <v>754</v>
      </c>
      <c r="P22" s="291" t="s">
        <v>229</v>
      </c>
      <c r="Q22" s="368" t="s">
        <v>3097</v>
      </c>
      <c r="R22" s="589" t="s">
        <v>725</v>
      </c>
      <c r="S22" s="291">
        <v>114</v>
      </c>
      <c r="T22" s="291" t="s">
        <v>732</v>
      </c>
      <c r="U22" s="403">
        <v>243412.91500000001</v>
      </c>
      <c r="V22" s="404">
        <v>15754.42</v>
      </c>
      <c r="W22" s="404">
        <v>3834829296.3343</v>
      </c>
      <c r="X22" s="405">
        <f t="shared" ref="X22" si="2">W22*1.12</f>
        <v>4295008811.8944168</v>
      </c>
      <c r="Y22" s="291" t="s">
        <v>768</v>
      </c>
      <c r="Z22" s="368">
        <v>2016</v>
      </c>
      <c r="AA22" s="391" t="s">
        <v>3098</v>
      </c>
      <c r="AB22" s="293" t="s">
        <v>726</v>
      </c>
      <c r="AC22" s="293" t="s">
        <v>728</v>
      </c>
      <c r="AD22" s="293"/>
      <c r="AE22" s="293"/>
      <c r="AF22" s="590"/>
      <c r="AG22" s="590"/>
      <c r="AH22" s="590"/>
      <c r="AI22" s="293"/>
      <c r="AJ22" s="293"/>
      <c r="AK22" s="398" t="s">
        <v>3099</v>
      </c>
    </row>
    <row r="23" spans="1:37" s="572" customFormat="1" ht="88.5" customHeight="1">
      <c r="A23" s="591" t="s">
        <v>719</v>
      </c>
      <c r="B23" s="513" t="s">
        <v>33</v>
      </c>
      <c r="C23" s="592" t="s">
        <v>729</v>
      </c>
      <c r="D23" s="592" t="s">
        <v>730</v>
      </c>
      <c r="E23" s="592" t="s">
        <v>730</v>
      </c>
      <c r="F23" s="592" t="s">
        <v>731</v>
      </c>
      <c r="G23" s="593" t="s">
        <v>733</v>
      </c>
      <c r="H23" s="593" t="s">
        <v>742</v>
      </c>
      <c r="I23" s="593" t="s">
        <v>743</v>
      </c>
      <c r="J23" s="563" t="s">
        <v>38</v>
      </c>
      <c r="K23" s="515">
        <v>100</v>
      </c>
      <c r="L23" s="526">
        <v>711000000</v>
      </c>
      <c r="M23" s="516" t="s">
        <v>73</v>
      </c>
      <c r="N23" s="594" t="s">
        <v>331</v>
      </c>
      <c r="O23" s="593" t="s">
        <v>755</v>
      </c>
      <c r="P23" s="515" t="s">
        <v>229</v>
      </c>
      <c r="Q23" s="563" t="s">
        <v>724</v>
      </c>
      <c r="R23" s="595" t="s">
        <v>725</v>
      </c>
      <c r="S23" s="592">
        <v>114</v>
      </c>
      <c r="T23" s="592" t="s">
        <v>732</v>
      </c>
      <c r="U23" s="596">
        <f>'[1]Расчет 2 мес.'!$H$28</f>
        <v>13141.5142433316</v>
      </c>
      <c r="V23" s="597">
        <v>15754.42</v>
      </c>
      <c r="W23" s="597">
        <v>0</v>
      </c>
      <c r="X23" s="598">
        <v>0</v>
      </c>
      <c r="Y23" s="592" t="s">
        <v>768</v>
      </c>
      <c r="Z23" s="599">
        <v>2016</v>
      </c>
      <c r="AA23" s="600"/>
      <c r="AB23" s="521" t="s">
        <v>726</v>
      </c>
      <c r="AC23" s="521" t="s">
        <v>728</v>
      </c>
      <c r="AD23" s="521"/>
      <c r="AE23" s="521"/>
      <c r="AF23" s="601"/>
      <c r="AG23" s="601"/>
      <c r="AH23" s="601"/>
      <c r="AI23" s="521"/>
      <c r="AJ23" s="521"/>
      <c r="AK23" s="521" t="s">
        <v>727</v>
      </c>
    </row>
    <row r="24" spans="1:37" ht="88.5" customHeight="1">
      <c r="A24" s="588" t="s">
        <v>3103</v>
      </c>
      <c r="B24" s="314" t="s">
        <v>33</v>
      </c>
      <c r="C24" s="291" t="s">
        <v>729</v>
      </c>
      <c r="D24" s="291" t="s">
        <v>730</v>
      </c>
      <c r="E24" s="291" t="s">
        <v>730</v>
      </c>
      <c r="F24" s="291" t="s">
        <v>731</v>
      </c>
      <c r="G24" s="401" t="s">
        <v>733</v>
      </c>
      <c r="H24" s="401" t="s">
        <v>742</v>
      </c>
      <c r="I24" s="401" t="s">
        <v>743</v>
      </c>
      <c r="J24" s="368" t="s">
        <v>38</v>
      </c>
      <c r="K24" s="291">
        <v>100</v>
      </c>
      <c r="L24" s="498">
        <v>711000000</v>
      </c>
      <c r="M24" s="315" t="s">
        <v>73</v>
      </c>
      <c r="N24" s="337" t="s">
        <v>847</v>
      </c>
      <c r="O24" s="401" t="s">
        <v>755</v>
      </c>
      <c r="P24" s="291" t="s">
        <v>229</v>
      </c>
      <c r="Q24" s="368" t="s">
        <v>3097</v>
      </c>
      <c r="R24" s="589" t="s">
        <v>725</v>
      </c>
      <c r="S24" s="291">
        <v>114</v>
      </c>
      <c r="T24" s="291" t="s">
        <v>732</v>
      </c>
      <c r="U24" s="403">
        <v>78865.205000000002</v>
      </c>
      <c r="V24" s="404">
        <v>15754.42</v>
      </c>
      <c r="W24" s="404">
        <v>1242475562.9561</v>
      </c>
      <c r="X24" s="405">
        <f t="shared" ref="X24" si="3">W24*1.12</f>
        <v>1391572630.5108321</v>
      </c>
      <c r="Y24" s="291" t="s">
        <v>768</v>
      </c>
      <c r="Z24" s="368">
        <v>2016</v>
      </c>
      <c r="AA24" s="391" t="s">
        <v>3098</v>
      </c>
      <c r="AB24" s="293" t="s">
        <v>726</v>
      </c>
      <c r="AC24" s="293" t="s">
        <v>728</v>
      </c>
      <c r="AD24" s="293"/>
      <c r="AE24" s="293"/>
      <c r="AF24" s="590"/>
      <c r="AG24" s="590"/>
      <c r="AH24" s="590"/>
      <c r="AI24" s="293"/>
      <c r="AJ24" s="293"/>
      <c r="AK24" s="398" t="s">
        <v>3099</v>
      </c>
    </row>
    <row r="25" spans="1:37" s="572" customFormat="1" ht="88.5" customHeight="1">
      <c r="A25" s="591" t="s">
        <v>720</v>
      </c>
      <c r="B25" s="513" t="s">
        <v>33</v>
      </c>
      <c r="C25" s="592" t="s">
        <v>729</v>
      </c>
      <c r="D25" s="592" t="s">
        <v>730</v>
      </c>
      <c r="E25" s="592" t="s">
        <v>730</v>
      </c>
      <c r="F25" s="592" t="s">
        <v>731</v>
      </c>
      <c r="G25" s="593" t="s">
        <v>733</v>
      </c>
      <c r="H25" s="593" t="s">
        <v>744</v>
      </c>
      <c r="I25" s="593" t="s">
        <v>745</v>
      </c>
      <c r="J25" s="563" t="s">
        <v>38</v>
      </c>
      <c r="K25" s="515">
        <v>0</v>
      </c>
      <c r="L25" s="526">
        <v>711000000</v>
      </c>
      <c r="M25" s="516" t="s">
        <v>73</v>
      </c>
      <c r="N25" s="594" t="s">
        <v>331</v>
      </c>
      <c r="O25" s="593" t="s">
        <v>756</v>
      </c>
      <c r="P25" s="515" t="s">
        <v>229</v>
      </c>
      <c r="Q25" s="563" t="s">
        <v>724</v>
      </c>
      <c r="R25" s="595" t="s">
        <v>725</v>
      </c>
      <c r="S25" s="592">
        <v>114</v>
      </c>
      <c r="T25" s="592" t="s">
        <v>732</v>
      </c>
      <c r="U25" s="596">
        <f>'[1]Расчет 2 мес.'!$H$13</f>
        <v>211.4942853885675</v>
      </c>
      <c r="V25" s="597">
        <v>20025.419999999998</v>
      </c>
      <c r="W25" s="597">
        <v>0</v>
      </c>
      <c r="X25" s="598">
        <v>0</v>
      </c>
      <c r="Y25" s="592"/>
      <c r="Z25" s="599">
        <v>2016</v>
      </c>
      <c r="AA25" s="600"/>
      <c r="AB25" s="521" t="s">
        <v>726</v>
      </c>
      <c r="AC25" s="521" t="s">
        <v>728</v>
      </c>
      <c r="AD25" s="521"/>
      <c r="AE25" s="521"/>
      <c r="AF25" s="601"/>
      <c r="AG25" s="601"/>
      <c r="AH25" s="601"/>
      <c r="AI25" s="521"/>
      <c r="AJ25" s="521"/>
      <c r="AK25" s="521" t="s">
        <v>727</v>
      </c>
    </row>
    <row r="26" spans="1:37" ht="88.5" customHeight="1">
      <c r="A26" s="588" t="s">
        <v>3104</v>
      </c>
      <c r="B26" s="314" t="s">
        <v>33</v>
      </c>
      <c r="C26" s="291" t="s">
        <v>729</v>
      </c>
      <c r="D26" s="291" t="s">
        <v>730</v>
      </c>
      <c r="E26" s="291" t="s">
        <v>730</v>
      </c>
      <c r="F26" s="291" t="s">
        <v>731</v>
      </c>
      <c r="G26" s="401" t="s">
        <v>733</v>
      </c>
      <c r="H26" s="401" t="s">
        <v>744</v>
      </c>
      <c r="I26" s="401" t="s">
        <v>745</v>
      </c>
      <c r="J26" s="368" t="s">
        <v>38</v>
      </c>
      <c r="K26" s="291">
        <v>0</v>
      </c>
      <c r="L26" s="498">
        <v>711000000</v>
      </c>
      <c r="M26" s="315" t="s">
        <v>73</v>
      </c>
      <c r="N26" s="337" t="s">
        <v>847</v>
      </c>
      <c r="O26" s="401" t="s">
        <v>756</v>
      </c>
      <c r="P26" s="291" t="s">
        <v>229</v>
      </c>
      <c r="Q26" s="368" t="s">
        <v>3097</v>
      </c>
      <c r="R26" s="589" t="s">
        <v>725</v>
      </c>
      <c r="S26" s="291">
        <v>114</v>
      </c>
      <c r="T26" s="291" t="s">
        <v>732</v>
      </c>
      <c r="U26" s="403">
        <v>806</v>
      </c>
      <c r="V26" s="404">
        <v>20025.419999999998</v>
      </c>
      <c r="W26" s="404">
        <v>16140488.519999998</v>
      </c>
      <c r="X26" s="405">
        <f t="shared" ref="X26" si="4">W26*1.12</f>
        <v>18077347.1424</v>
      </c>
      <c r="Y26" s="291"/>
      <c r="Z26" s="368">
        <v>2016</v>
      </c>
      <c r="AA26" s="391" t="s">
        <v>3098</v>
      </c>
      <c r="AB26" s="293" t="s">
        <v>726</v>
      </c>
      <c r="AC26" s="293" t="s">
        <v>728</v>
      </c>
      <c r="AD26" s="293"/>
      <c r="AE26" s="293"/>
      <c r="AF26" s="590"/>
      <c r="AG26" s="590"/>
      <c r="AH26" s="590"/>
      <c r="AI26" s="293"/>
      <c r="AJ26" s="293"/>
      <c r="AK26" s="398" t="s">
        <v>3099</v>
      </c>
    </row>
    <row r="27" spans="1:37" s="572" customFormat="1" ht="88.5" customHeight="1">
      <c r="A27" s="591" t="s">
        <v>721</v>
      </c>
      <c r="B27" s="513" t="s">
        <v>33</v>
      </c>
      <c r="C27" s="592" t="s">
        <v>729</v>
      </c>
      <c r="D27" s="592" t="s">
        <v>730</v>
      </c>
      <c r="E27" s="592" t="s">
        <v>730</v>
      </c>
      <c r="F27" s="592" t="s">
        <v>731</v>
      </c>
      <c r="G27" s="593" t="s">
        <v>733</v>
      </c>
      <c r="H27" s="593" t="s">
        <v>746</v>
      </c>
      <c r="I27" s="593" t="s">
        <v>747</v>
      </c>
      <c r="J27" s="563" t="s">
        <v>38</v>
      </c>
      <c r="K27" s="515">
        <v>100</v>
      </c>
      <c r="L27" s="526">
        <v>711000000</v>
      </c>
      <c r="M27" s="516" t="s">
        <v>73</v>
      </c>
      <c r="N27" s="594" t="s">
        <v>713</v>
      </c>
      <c r="O27" s="593" t="s">
        <v>863</v>
      </c>
      <c r="P27" s="515" t="s">
        <v>229</v>
      </c>
      <c r="Q27" s="563" t="s">
        <v>865</v>
      </c>
      <c r="R27" s="595" t="s">
        <v>725</v>
      </c>
      <c r="S27" s="592">
        <v>114</v>
      </c>
      <c r="T27" s="592" t="s">
        <v>732</v>
      </c>
      <c r="U27" s="596">
        <v>17055</v>
      </c>
      <c r="V27" s="597">
        <v>28000</v>
      </c>
      <c r="W27" s="597">
        <v>0</v>
      </c>
      <c r="X27" s="598">
        <v>0</v>
      </c>
      <c r="Y27" s="592" t="s">
        <v>768</v>
      </c>
      <c r="Z27" s="599">
        <v>2016</v>
      </c>
      <c r="AA27" s="600"/>
      <c r="AB27" s="521" t="s">
        <v>726</v>
      </c>
      <c r="AC27" s="521" t="s">
        <v>728</v>
      </c>
      <c r="AD27" s="521"/>
      <c r="AE27" s="521"/>
      <c r="AF27" s="601"/>
      <c r="AG27" s="601"/>
      <c r="AH27" s="601"/>
      <c r="AI27" s="521"/>
      <c r="AJ27" s="521"/>
      <c r="AK27" s="521" t="s">
        <v>727</v>
      </c>
    </row>
    <row r="28" spans="1:37" s="572" customFormat="1" ht="88.5" customHeight="1">
      <c r="A28" s="811" t="s">
        <v>3105</v>
      </c>
      <c r="B28" s="556" t="s">
        <v>33</v>
      </c>
      <c r="C28" s="553" t="s">
        <v>729</v>
      </c>
      <c r="D28" s="553" t="s">
        <v>730</v>
      </c>
      <c r="E28" s="553" t="s">
        <v>730</v>
      </c>
      <c r="F28" s="553" t="s">
        <v>731</v>
      </c>
      <c r="G28" s="790" t="s">
        <v>733</v>
      </c>
      <c r="H28" s="790" t="s">
        <v>746</v>
      </c>
      <c r="I28" s="790" t="s">
        <v>747</v>
      </c>
      <c r="J28" s="607" t="s">
        <v>38</v>
      </c>
      <c r="K28" s="553">
        <v>100</v>
      </c>
      <c r="L28" s="787">
        <v>711000000</v>
      </c>
      <c r="M28" s="741" t="s">
        <v>73</v>
      </c>
      <c r="N28" s="609" t="s">
        <v>847</v>
      </c>
      <c r="O28" s="790" t="s">
        <v>863</v>
      </c>
      <c r="P28" s="553" t="s">
        <v>229</v>
      </c>
      <c r="Q28" s="607" t="s">
        <v>3106</v>
      </c>
      <c r="R28" s="812" t="s">
        <v>725</v>
      </c>
      <c r="S28" s="553">
        <v>114</v>
      </c>
      <c r="T28" s="553" t="s">
        <v>732</v>
      </c>
      <c r="U28" s="792">
        <v>34990</v>
      </c>
      <c r="V28" s="793">
        <v>28000</v>
      </c>
      <c r="W28" s="597">
        <v>0</v>
      </c>
      <c r="X28" s="598">
        <v>0</v>
      </c>
      <c r="Y28" s="553" t="s">
        <v>768</v>
      </c>
      <c r="Z28" s="607">
        <v>2016</v>
      </c>
      <c r="AA28" s="625" t="s">
        <v>3098</v>
      </c>
      <c r="AB28" s="551" t="s">
        <v>726</v>
      </c>
      <c r="AC28" s="551" t="s">
        <v>728</v>
      </c>
      <c r="AD28" s="551"/>
      <c r="AE28" s="551"/>
      <c r="AF28" s="813"/>
      <c r="AG28" s="813"/>
      <c r="AH28" s="813"/>
      <c r="AI28" s="551"/>
      <c r="AJ28" s="551"/>
      <c r="AK28" s="551" t="s">
        <v>3099</v>
      </c>
    </row>
    <row r="29" spans="1:37" ht="88.5" customHeight="1">
      <c r="A29" s="796" t="s">
        <v>4011</v>
      </c>
      <c r="B29" s="797" t="s">
        <v>33</v>
      </c>
      <c r="C29" s="775" t="s">
        <v>729</v>
      </c>
      <c r="D29" s="775" t="s">
        <v>730</v>
      </c>
      <c r="E29" s="775" t="s">
        <v>730</v>
      </c>
      <c r="F29" s="775" t="s">
        <v>731</v>
      </c>
      <c r="G29" s="798" t="s">
        <v>733</v>
      </c>
      <c r="H29" s="798" t="s">
        <v>746</v>
      </c>
      <c r="I29" s="798" t="s">
        <v>747</v>
      </c>
      <c r="J29" s="799" t="s">
        <v>38</v>
      </c>
      <c r="K29" s="775">
        <v>100</v>
      </c>
      <c r="L29" s="800">
        <v>711000000</v>
      </c>
      <c r="M29" s="801" t="s">
        <v>73</v>
      </c>
      <c r="N29" s="802" t="s">
        <v>847</v>
      </c>
      <c r="O29" s="798" t="s">
        <v>863</v>
      </c>
      <c r="P29" s="775" t="s">
        <v>229</v>
      </c>
      <c r="Q29" s="799" t="s">
        <v>4012</v>
      </c>
      <c r="R29" s="803" t="s">
        <v>725</v>
      </c>
      <c r="S29" s="775">
        <v>114</v>
      </c>
      <c r="T29" s="775" t="s">
        <v>732</v>
      </c>
      <c r="U29" s="804">
        <v>42866</v>
      </c>
      <c r="V29" s="805">
        <v>28000</v>
      </c>
      <c r="W29" s="805">
        <v>1200248000</v>
      </c>
      <c r="X29" s="806">
        <f t="shared" ref="X29" si="5">W29*1.12</f>
        <v>1344277760.0000002</v>
      </c>
      <c r="Y29" s="775"/>
      <c r="Z29" s="799">
        <v>2016</v>
      </c>
      <c r="AA29" s="807" t="s">
        <v>4013</v>
      </c>
      <c r="AB29" s="808" t="s">
        <v>726</v>
      </c>
      <c r="AC29" s="808" t="s">
        <v>728</v>
      </c>
      <c r="AD29" s="808"/>
      <c r="AE29" s="808"/>
      <c r="AF29" s="809"/>
      <c r="AG29" s="809"/>
      <c r="AH29" s="809"/>
      <c r="AI29" s="808"/>
      <c r="AJ29" s="808"/>
      <c r="AK29" s="810"/>
    </row>
    <row r="30" spans="1:37" s="572" customFormat="1" ht="88.5" customHeight="1">
      <c r="A30" s="591" t="s">
        <v>722</v>
      </c>
      <c r="B30" s="513" t="s">
        <v>33</v>
      </c>
      <c r="C30" s="592" t="s">
        <v>729</v>
      </c>
      <c r="D30" s="592" t="s">
        <v>730</v>
      </c>
      <c r="E30" s="592" t="s">
        <v>730</v>
      </c>
      <c r="F30" s="592" t="s">
        <v>731</v>
      </c>
      <c r="G30" s="593" t="s">
        <v>733</v>
      </c>
      <c r="H30" s="593" t="s">
        <v>748</v>
      </c>
      <c r="I30" s="593" t="s">
        <v>749</v>
      </c>
      <c r="J30" s="563" t="s">
        <v>38</v>
      </c>
      <c r="K30" s="515">
        <v>100</v>
      </c>
      <c r="L30" s="526">
        <v>711000000</v>
      </c>
      <c r="M30" s="516" t="s">
        <v>73</v>
      </c>
      <c r="N30" s="594" t="s">
        <v>713</v>
      </c>
      <c r="O30" s="593" t="s">
        <v>864</v>
      </c>
      <c r="P30" s="515" t="s">
        <v>229</v>
      </c>
      <c r="Q30" s="563" t="s">
        <v>865</v>
      </c>
      <c r="R30" s="595" t="s">
        <v>725</v>
      </c>
      <c r="S30" s="592">
        <v>114</v>
      </c>
      <c r="T30" s="592" t="s">
        <v>732</v>
      </c>
      <c r="U30" s="596">
        <f>[1]окончат!$D$16+[1]окончат!$F$16</f>
        <v>7800</v>
      </c>
      <c r="V30" s="597">
        <v>28000</v>
      </c>
      <c r="W30" s="597">
        <v>0</v>
      </c>
      <c r="X30" s="598">
        <v>0</v>
      </c>
      <c r="Y30" s="592" t="s">
        <v>768</v>
      </c>
      <c r="Z30" s="599">
        <v>2016</v>
      </c>
      <c r="AA30" s="600"/>
      <c r="AB30" s="521" t="s">
        <v>726</v>
      </c>
      <c r="AC30" s="521" t="s">
        <v>728</v>
      </c>
      <c r="AD30" s="521"/>
      <c r="AE30" s="521"/>
      <c r="AF30" s="601"/>
      <c r="AG30" s="601"/>
      <c r="AH30" s="601"/>
      <c r="AI30" s="521"/>
      <c r="AJ30" s="521"/>
      <c r="AK30" s="521" t="s">
        <v>727</v>
      </c>
    </row>
    <row r="31" spans="1:37" s="572" customFormat="1" ht="88.5" customHeight="1">
      <c r="A31" s="811" t="s">
        <v>3107</v>
      </c>
      <c r="B31" s="556" t="s">
        <v>33</v>
      </c>
      <c r="C31" s="553" t="s">
        <v>729</v>
      </c>
      <c r="D31" s="553" t="s">
        <v>730</v>
      </c>
      <c r="E31" s="553" t="s">
        <v>730</v>
      </c>
      <c r="F31" s="553" t="s">
        <v>731</v>
      </c>
      <c r="G31" s="790" t="s">
        <v>733</v>
      </c>
      <c r="H31" s="790" t="s">
        <v>748</v>
      </c>
      <c r="I31" s="790" t="s">
        <v>749</v>
      </c>
      <c r="J31" s="607" t="s">
        <v>38</v>
      </c>
      <c r="K31" s="553">
        <v>100</v>
      </c>
      <c r="L31" s="787">
        <v>711000000</v>
      </c>
      <c r="M31" s="741" t="s">
        <v>73</v>
      </c>
      <c r="N31" s="609" t="s">
        <v>847</v>
      </c>
      <c r="O31" s="790" t="s">
        <v>864</v>
      </c>
      <c r="P31" s="553" t="s">
        <v>229</v>
      </c>
      <c r="Q31" s="607" t="s">
        <v>3106</v>
      </c>
      <c r="R31" s="812" t="s">
        <v>725</v>
      </c>
      <c r="S31" s="553">
        <v>114</v>
      </c>
      <c r="T31" s="553" t="s">
        <v>732</v>
      </c>
      <c r="U31" s="792">
        <v>12888</v>
      </c>
      <c r="V31" s="793">
        <v>28000</v>
      </c>
      <c r="W31" s="597">
        <v>0</v>
      </c>
      <c r="X31" s="598">
        <v>0</v>
      </c>
      <c r="Y31" s="553" t="s">
        <v>768</v>
      </c>
      <c r="Z31" s="607">
        <v>2016</v>
      </c>
      <c r="AA31" s="625" t="s">
        <v>3098</v>
      </c>
      <c r="AB31" s="551" t="s">
        <v>726</v>
      </c>
      <c r="AC31" s="551" t="s">
        <v>728</v>
      </c>
      <c r="AD31" s="551"/>
      <c r="AE31" s="551"/>
      <c r="AF31" s="813"/>
      <c r="AG31" s="813"/>
      <c r="AH31" s="813"/>
      <c r="AI31" s="551"/>
      <c r="AJ31" s="551"/>
      <c r="AK31" s="551" t="s">
        <v>3099</v>
      </c>
    </row>
    <row r="32" spans="1:37" ht="88.5" customHeight="1">
      <c r="A32" s="796" t="s">
        <v>4014</v>
      </c>
      <c r="B32" s="797" t="s">
        <v>33</v>
      </c>
      <c r="C32" s="775" t="s">
        <v>729</v>
      </c>
      <c r="D32" s="775" t="s">
        <v>730</v>
      </c>
      <c r="E32" s="775" t="s">
        <v>730</v>
      </c>
      <c r="F32" s="775" t="s">
        <v>731</v>
      </c>
      <c r="G32" s="798" t="s">
        <v>733</v>
      </c>
      <c r="H32" s="798" t="s">
        <v>748</v>
      </c>
      <c r="I32" s="798" t="s">
        <v>749</v>
      </c>
      <c r="J32" s="799" t="s">
        <v>38</v>
      </c>
      <c r="K32" s="775">
        <v>100</v>
      </c>
      <c r="L32" s="800">
        <v>711000000</v>
      </c>
      <c r="M32" s="801" t="s">
        <v>73</v>
      </c>
      <c r="N32" s="802" t="s">
        <v>847</v>
      </c>
      <c r="O32" s="798" t="s">
        <v>864</v>
      </c>
      <c r="P32" s="775" t="s">
        <v>229</v>
      </c>
      <c r="Q32" s="799" t="s">
        <v>4012</v>
      </c>
      <c r="R32" s="803" t="s">
        <v>725</v>
      </c>
      <c r="S32" s="775">
        <v>114</v>
      </c>
      <c r="T32" s="775" t="s">
        <v>732</v>
      </c>
      <c r="U32" s="804">
        <v>20088</v>
      </c>
      <c r="V32" s="805">
        <v>28000</v>
      </c>
      <c r="W32" s="805">
        <v>562464000</v>
      </c>
      <c r="X32" s="806">
        <f t="shared" ref="X32" si="6">W32*1.12</f>
        <v>629959680.00000012</v>
      </c>
      <c r="Y32" s="775"/>
      <c r="Z32" s="799">
        <v>2016</v>
      </c>
      <c r="AA32" s="807" t="s">
        <v>4013</v>
      </c>
      <c r="AB32" s="808" t="s">
        <v>726</v>
      </c>
      <c r="AC32" s="808" t="s">
        <v>728</v>
      </c>
      <c r="AD32" s="808"/>
      <c r="AE32" s="808"/>
      <c r="AF32" s="809"/>
      <c r="AG32" s="809"/>
      <c r="AH32" s="809"/>
      <c r="AI32" s="808"/>
      <c r="AJ32" s="808"/>
      <c r="AK32" s="810"/>
    </row>
    <row r="33" spans="1:40" s="572" customFormat="1" ht="88.5" customHeight="1">
      <c r="A33" s="591" t="s">
        <v>723</v>
      </c>
      <c r="B33" s="513" t="s">
        <v>33</v>
      </c>
      <c r="C33" s="592" t="s">
        <v>729</v>
      </c>
      <c r="D33" s="592" t="s">
        <v>730</v>
      </c>
      <c r="E33" s="592" t="s">
        <v>730</v>
      </c>
      <c r="F33" s="592" t="s">
        <v>731</v>
      </c>
      <c r="G33" s="593" t="s">
        <v>733</v>
      </c>
      <c r="H33" s="593" t="s">
        <v>750</v>
      </c>
      <c r="I33" s="593" t="s">
        <v>751</v>
      </c>
      <c r="J33" s="563" t="s">
        <v>38</v>
      </c>
      <c r="K33" s="515">
        <v>100</v>
      </c>
      <c r="L33" s="526">
        <v>711000000</v>
      </c>
      <c r="M33" s="516" t="s">
        <v>73</v>
      </c>
      <c r="N33" s="594" t="s">
        <v>331</v>
      </c>
      <c r="O33" s="593" t="s">
        <v>757</v>
      </c>
      <c r="P33" s="515" t="s">
        <v>229</v>
      </c>
      <c r="Q33" s="563" t="s">
        <v>724</v>
      </c>
      <c r="R33" s="595" t="s">
        <v>725</v>
      </c>
      <c r="S33" s="592">
        <v>114</v>
      </c>
      <c r="T33" s="592" t="s">
        <v>732</v>
      </c>
      <c r="U33" s="602">
        <f>'[1]Расчет 2 мес.'!$H$34</f>
        <v>38.001326718098746</v>
      </c>
      <c r="V33" s="597">
        <v>7836.93</v>
      </c>
      <c r="W33" s="597">
        <v>0</v>
      </c>
      <c r="X33" s="598">
        <v>0</v>
      </c>
      <c r="Y33" s="592" t="s">
        <v>768</v>
      </c>
      <c r="Z33" s="599">
        <v>2016</v>
      </c>
      <c r="AA33" s="600"/>
      <c r="AB33" s="521" t="s">
        <v>726</v>
      </c>
      <c r="AC33" s="521" t="s">
        <v>728</v>
      </c>
      <c r="AD33" s="521"/>
      <c r="AE33" s="521"/>
      <c r="AF33" s="601"/>
      <c r="AG33" s="601"/>
      <c r="AH33" s="601"/>
      <c r="AI33" s="521"/>
      <c r="AJ33" s="521"/>
      <c r="AK33" s="521" t="s">
        <v>727</v>
      </c>
    </row>
    <row r="34" spans="1:40" ht="88.5" customHeight="1">
      <c r="A34" s="588" t="s">
        <v>3108</v>
      </c>
      <c r="B34" s="314" t="s">
        <v>33</v>
      </c>
      <c r="C34" s="291" t="s">
        <v>729</v>
      </c>
      <c r="D34" s="291" t="s">
        <v>730</v>
      </c>
      <c r="E34" s="291" t="s">
        <v>730</v>
      </c>
      <c r="F34" s="291" t="s">
        <v>731</v>
      </c>
      <c r="G34" s="447" t="s">
        <v>733</v>
      </c>
      <c r="H34" s="447" t="s">
        <v>750</v>
      </c>
      <c r="I34" s="447" t="s">
        <v>751</v>
      </c>
      <c r="J34" s="368" t="s">
        <v>38</v>
      </c>
      <c r="K34" s="291">
        <v>100</v>
      </c>
      <c r="L34" s="498">
        <v>711000000</v>
      </c>
      <c r="M34" s="315" t="s">
        <v>73</v>
      </c>
      <c r="N34" s="337" t="s">
        <v>847</v>
      </c>
      <c r="O34" s="447" t="s">
        <v>757</v>
      </c>
      <c r="P34" s="291" t="s">
        <v>229</v>
      </c>
      <c r="Q34" s="368" t="s">
        <v>3097</v>
      </c>
      <c r="R34" s="589" t="s">
        <v>725</v>
      </c>
      <c r="S34" s="291">
        <v>114</v>
      </c>
      <c r="T34" s="291" t="s">
        <v>732</v>
      </c>
      <c r="U34" s="407">
        <v>202</v>
      </c>
      <c r="V34" s="404">
        <v>7836.93</v>
      </c>
      <c r="W34" s="404">
        <v>1583059.86</v>
      </c>
      <c r="X34" s="405">
        <f t="shared" ref="X34" si="7">W34*1.12</f>
        <v>1773027.0432000002</v>
      </c>
      <c r="Y34" s="291" t="s">
        <v>768</v>
      </c>
      <c r="Z34" s="368">
        <v>2016</v>
      </c>
      <c r="AA34" s="391" t="s">
        <v>3098</v>
      </c>
      <c r="AB34" s="293" t="s">
        <v>726</v>
      </c>
      <c r="AC34" s="293" t="s">
        <v>728</v>
      </c>
      <c r="AD34" s="293"/>
      <c r="AE34" s="293"/>
      <c r="AF34" s="590"/>
      <c r="AG34" s="590"/>
      <c r="AH34" s="590"/>
      <c r="AI34" s="293"/>
      <c r="AJ34" s="293"/>
      <c r="AK34" s="398" t="s">
        <v>3099</v>
      </c>
    </row>
    <row r="35" spans="1:40" ht="88.5" customHeight="1">
      <c r="A35" s="44" t="s">
        <v>785</v>
      </c>
      <c r="B35" s="115" t="s">
        <v>33</v>
      </c>
      <c r="C35" s="115" t="s">
        <v>793</v>
      </c>
      <c r="D35" s="115" t="s">
        <v>794</v>
      </c>
      <c r="E35" s="115"/>
      <c r="F35" s="115" t="s">
        <v>795</v>
      </c>
      <c r="G35" s="115"/>
      <c r="H35" s="115"/>
      <c r="I35" s="115"/>
      <c r="J35" s="115" t="s">
        <v>227</v>
      </c>
      <c r="K35" s="115">
        <v>0</v>
      </c>
      <c r="L35" s="115">
        <v>711000000</v>
      </c>
      <c r="M35" s="115" t="s">
        <v>73</v>
      </c>
      <c r="N35" s="115" t="s">
        <v>767</v>
      </c>
      <c r="O35" s="115" t="s">
        <v>796</v>
      </c>
      <c r="P35" s="115" t="s">
        <v>229</v>
      </c>
      <c r="Q35" s="115" t="s">
        <v>797</v>
      </c>
      <c r="R35" s="115" t="s">
        <v>231</v>
      </c>
      <c r="S35" s="115">
        <v>796</v>
      </c>
      <c r="T35" s="115" t="s">
        <v>232</v>
      </c>
      <c r="U35" s="199">
        <v>4</v>
      </c>
      <c r="V35" s="199">
        <v>15000000</v>
      </c>
      <c r="W35" s="199">
        <v>60000000</v>
      </c>
      <c r="X35" s="200">
        <v>67200000</v>
      </c>
      <c r="Y35" s="115"/>
      <c r="Z35" s="115">
        <v>2016</v>
      </c>
      <c r="AA35" s="220"/>
      <c r="AB35" s="2" t="s">
        <v>798</v>
      </c>
      <c r="AC35" s="2"/>
      <c r="AD35" s="2"/>
      <c r="AE35" s="2"/>
      <c r="AF35" s="2"/>
      <c r="AG35" s="2" t="s">
        <v>799</v>
      </c>
      <c r="AH35" s="2" t="s">
        <v>800</v>
      </c>
      <c r="AI35" s="2">
        <v>130002955</v>
      </c>
      <c r="AJ35" s="2" t="s">
        <v>801</v>
      </c>
      <c r="AK35" s="83"/>
    </row>
    <row r="36" spans="1:40" ht="88.5" customHeight="1">
      <c r="A36" s="44" t="s">
        <v>786</v>
      </c>
      <c r="B36" s="8" t="s">
        <v>33</v>
      </c>
      <c r="C36" s="8" t="s">
        <v>793</v>
      </c>
      <c r="D36" s="8" t="s">
        <v>794</v>
      </c>
      <c r="E36" s="8"/>
      <c r="F36" s="8" t="s">
        <v>795</v>
      </c>
      <c r="G36" s="8"/>
      <c r="H36" s="8"/>
      <c r="I36" s="8"/>
      <c r="J36" s="8" t="s">
        <v>227</v>
      </c>
      <c r="K36" s="8">
        <v>0</v>
      </c>
      <c r="L36" s="8">
        <v>711000000</v>
      </c>
      <c r="M36" s="8" t="s">
        <v>73</v>
      </c>
      <c r="N36" s="8" t="s">
        <v>767</v>
      </c>
      <c r="O36" s="8" t="s">
        <v>796</v>
      </c>
      <c r="P36" s="8" t="s">
        <v>229</v>
      </c>
      <c r="Q36" s="8" t="s">
        <v>797</v>
      </c>
      <c r="R36" s="8" t="s">
        <v>231</v>
      </c>
      <c r="S36" s="8">
        <v>796</v>
      </c>
      <c r="T36" s="8" t="s">
        <v>232</v>
      </c>
      <c r="U36" s="47">
        <v>4</v>
      </c>
      <c r="V36" s="47">
        <v>4000000</v>
      </c>
      <c r="W36" s="47">
        <v>16000000</v>
      </c>
      <c r="X36" s="201">
        <v>17920000</v>
      </c>
      <c r="Y36" s="8"/>
      <c r="Z36" s="8">
        <v>2016</v>
      </c>
      <c r="AA36" s="220"/>
      <c r="AB36" s="2" t="s">
        <v>798</v>
      </c>
      <c r="AC36" s="2"/>
      <c r="AD36" s="2"/>
      <c r="AE36" s="2"/>
      <c r="AF36" s="2"/>
      <c r="AG36" s="2" t="s">
        <v>802</v>
      </c>
      <c r="AH36" s="2" t="s">
        <v>800</v>
      </c>
      <c r="AI36" s="2">
        <v>130003462</v>
      </c>
      <c r="AJ36" s="2" t="s">
        <v>803</v>
      </c>
      <c r="AK36" s="83"/>
    </row>
    <row r="37" spans="1:40" ht="88.5" customHeight="1">
      <c r="A37" s="44" t="s">
        <v>787</v>
      </c>
      <c r="B37" s="8" t="s">
        <v>33</v>
      </c>
      <c r="C37" s="8" t="s">
        <v>804</v>
      </c>
      <c r="D37" s="8" t="s">
        <v>805</v>
      </c>
      <c r="E37" s="8"/>
      <c r="F37" s="8" t="s">
        <v>806</v>
      </c>
      <c r="G37" s="8"/>
      <c r="H37" s="8" t="s">
        <v>807</v>
      </c>
      <c r="I37" s="8"/>
      <c r="J37" s="8" t="s">
        <v>227</v>
      </c>
      <c r="K37" s="8">
        <v>0</v>
      </c>
      <c r="L37" s="8">
        <v>711000000</v>
      </c>
      <c r="M37" s="8" t="s">
        <v>73</v>
      </c>
      <c r="N37" s="8" t="s">
        <v>767</v>
      </c>
      <c r="O37" s="8" t="s">
        <v>808</v>
      </c>
      <c r="P37" s="8" t="s">
        <v>229</v>
      </c>
      <c r="Q37" s="8" t="s">
        <v>797</v>
      </c>
      <c r="R37" s="8" t="s">
        <v>231</v>
      </c>
      <c r="S37" s="8">
        <v>778</v>
      </c>
      <c r="T37" s="8" t="s">
        <v>809</v>
      </c>
      <c r="U37" s="47">
        <v>23</v>
      </c>
      <c r="V37" s="47">
        <v>120000</v>
      </c>
      <c r="W37" s="47">
        <v>2760000</v>
      </c>
      <c r="X37" s="201">
        <v>3091200.0000000005</v>
      </c>
      <c r="Y37" s="8"/>
      <c r="Z37" s="8">
        <v>2016</v>
      </c>
      <c r="AA37" s="220"/>
      <c r="AB37" s="2" t="s">
        <v>798</v>
      </c>
      <c r="AC37" s="2"/>
      <c r="AD37" s="2"/>
      <c r="AE37" s="2"/>
      <c r="AF37" s="2"/>
      <c r="AG37" s="2" t="s">
        <v>810</v>
      </c>
      <c r="AH37" s="2" t="s">
        <v>800</v>
      </c>
      <c r="AI37" s="2">
        <v>210024683</v>
      </c>
      <c r="AJ37" s="2" t="s">
        <v>807</v>
      </c>
      <c r="AK37" s="83"/>
    </row>
    <row r="38" spans="1:40" ht="88.5" customHeight="1">
      <c r="A38" s="44" t="s">
        <v>788</v>
      </c>
      <c r="B38" s="8" t="s">
        <v>33</v>
      </c>
      <c r="C38" s="8" t="s">
        <v>804</v>
      </c>
      <c r="D38" s="8" t="s">
        <v>805</v>
      </c>
      <c r="E38" s="8"/>
      <c r="F38" s="8" t="s">
        <v>806</v>
      </c>
      <c r="G38" s="8"/>
      <c r="H38" s="8" t="s">
        <v>807</v>
      </c>
      <c r="I38" s="8"/>
      <c r="J38" s="8" t="s">
        <v>227</v>
      </c>
      <c r="K38" s="8">
        <v>0</v>
      </c>
      <c r="L38" s="8">
        <v>711000000</v>
      </c>
      <c r="M38" s="8" t="s">
        <v>73</v>
      </c>
      <c r="N38" s="8" t="s">
        <v>767</v>
      </c>
      <c r="O38" s="8" t="s">
        <v>811</v>
      </c>
      <c r="P38" s="8" t="s">
        <v>229</v>
      </c>
      <c r="Q38" s="8" t="s">
        <v>797</v>
      </c>
      <c r="R38" s="8" t="s">
        <v>231</v>
      </c>
      <c r="S38" s="8">
        <v>778</v>
      </c>
      <c r="T38" s="8" t="s">
        <v>809</v>
      </c>
      <c r="U38" s="47">
        <v>8</v>
      </c>
      <c r="V38" s="47">
        <v>120000</v>
      </c>
      <c r="W38" s="47">
        <v>960000</v>
      </c>
      <c r="X38" s="201">
        <v>1075200</v>
      </c>
      <c r="Y38" s="8"/>
      <c r="Z38" s="8">
        <v>2016</v>
      </c>
      <c r="AA38" s="220"/>
      <c r="AB38" s="2" t="s">
        <v>798</v>
      </c>
      <c r="AC38" s="2"/>
      <c r="AD38" s="2"/>
      <c r="AE38" s="2"/>
      <c r="AF38" s="2"/>
      <c r="AG38" s="2" t="s">
        <v>812</v>
      </c>
      <c r="AH38" s="2" t="s">
        <v>800</v>
      </c>
      <c r="AI38" s="2">
        <v>210024683</v>
      </c>
      <c r="AJ38" s="2" t="s">
        <v>807</v>
      </c>
      <c r="AK38" s="83"/>
    </row>
    <row r="39" spans="1:40" ht="88.5" customHeight="1">
      <c r="A39" s="44" t="s">
        <v>789</v>
      </c>
      <c r="B39" s="8" t="s">
        <v>33</v>
      </c>
      <c r="C39" s="8" t="s">
        <v>804</v>
      </c>
      <c r="D39" s="8" t="s">
        <v>805</v>
      </c>
      <c r="E39" s="8"/>
      <c r="F39" s="8" t="s">
        <v>806</v>
      </c>
      <c r="G39" s="8"/>
      <c r="H39" s="8" t="s">
        <v>807</v>
      </c>
      <c r="I39" s="8"/>
      <c r="J39" s="8" t="s">
        <v>227</v>
      </c>
      <c r="K39" s="8">
        <v>0</v>
      </c>
      <c r="L39" s="8">
        <v>711000000</v>
      </c>
      <c r="M39" s="8" t="s">
        <v>73</v>
      </c>
      <c r="N39" s="8" t="s">
        <v>767</v>
      </c>
      <c r="O39" s="8" t="s">
        <v>236</v>
      </c>
      <c r="P39" s="8" t="s">
        <v>229</v>
      </c>
      <c r="Q39" s="8" t="s">
        <v>797</v>
      </c>
      <c r="R39" s="8" t="s">
        <v>231</v>
      </c>
      <c r="S39" s="8">
        <v>778</v>
      </c>
      <c r="T39" s="8" t="s">
        <v>809</v>
      </c>
      <c r="U39" s="47">
        <v>10</v>
      </c>
      <c r="V39" s="47">
        <v>120000</v>
      </c>
      <c r="W39" s="47">
        <v>1200000</v>
      </c>
      <c r="X39" s="201">
        <v>1344000.0000000002</v>
      </c>
      <c r="Y39" s="8"/>
      <c r="Z39" s="8">
        <v>2016</v>
      </c>
      <c r="AA39" s="220"/>
      <c r="AB39" s="2" t="s">
        <v>798</v>
      </c>
      <c r="AC39" s="2"/>
      <c r="AD39" s="2"/>
      <c r="AE39" s="2"/>
      <c r="AF39" s="2"/>
      <c r="AG39" s="2" t="s">
        <v>813</v>
      </c>
      <c r="AH39" s="2" t="s">
        <v>800</v>
      </c>
      <c r="AI39" s="2">
        <v>210024683</v>
      </c>
      <c r="AJ39" s="2" t="s">
        <v>807</v>
      </c>
      <c r="AK39" s="83"/>
    </row>
    <row r="40" spans="1:40" ht="88.5" customHeight="1">
      <c r="A40" s="44" t="s">
        <v>790</v>
      </c>
      <c r="B40" s="8" t="s">
        <v>33</v>
      </c>
      <c r="C40" s="8" t="s">
        <v>804</v>
      </c>
      <c r="D40" s="8" t="s">
        <v>805</v>
      </c>
      <c r="E40" s="8"/>
      <c r="F40" s="8" t="s">
        <v>806</v>
      </c>
      <c r="G40" s="8"/>
      <c r="H40" s="8" t="s">
        <v>807</v>
      </c>
      <c r="I40" s="8"/>
      <c r="J40" s="8" t="s">
        <v>227</v>
      </c>
      <c r="K40" s="8">
        <v>0</v>
      </c>
      <c r="L40" s="8">
        <v>711000000</v>
      </c>
      <c r="M40" s="8" t="s">
        <v>73</v>
      </c>
      <c r="N40" s="8" t="s">
        <v>767</v>
      </c>
      <c r="O40" s="8" t="s">
        <v>814</v>
      </c>
      <c r="P40" s="8" t="s">
        <v>229</v>
      </c>
      <c r="Q40" s="8" t="s">
        <v>797</v>
      </c>
      <c r="R40" s="8" t="s">
        <v>231</v>
      </c>
      <c r="S40" s="8">
        <v>778</v>
      </c>
      <c r="T40" s="8" t="s">
        <v>809</v>
      </c>
      <c r="U40" s="47">
        <v>5</v>
      </c>
      <c r="V40" s="47">
        <v>120000</v>
      </c>
      <c r="W40" s="47">
        <v>600000</v>
      </c>
      <c r="X40" s="201">
        <v>672000.00000000012</v>
      </c>
      <c r="Y40" s="8"/>
      <c r="Z40" s="8">
        <v>2016</v>
      </c>
      <c r="AA40" s="220"/>
      <c r="AB40" s="2" t="s">
        <v>798</v>
      </c>
      <c r="AC40" s="2"/>
      <c r="AD40" s="2"/>
      <c r="AE40" s="2"/>
      <c r="AF40" s="2"/>
      <c r="AG40" s="2" t="s">
        <v>815</v>
      </c>
      <c r="AH40" s="2" t="s">
        <v>800</v>
      </c>
      <c r="AI40" s="2">
        <v>210024683</v>
      </c>
      <c r="AJ40" s="2" t="s">
        <v>807</v>
      </c>
      <c r="AK40" s="83"/>
    </row>
    <row r="41" spans="1:40" ht="88.5" customHeight="1">
      <c r="A41" s="44" t="s">
        <v>791</v>
      </c>
      <c r="B41" s="8" t="s">
        <v>33</v>
      </c>
      <c r="C41" s="8" t="s">
        <v>804</v>
      </c>
      <c r="D41" s="8" t="s">
        <v>805</v>
      </c>
      <c r="E41" s="8"/>
      <c r="F41" s="8" t="s">
        <v>806</v>
      </c>
      <c r="G41" s="8"/>
      <c r="H41" s="8" t="s">
        <v>807</v>
      </c>
      <c r="I41" s="8"/>
      <c r="J41" s="8" t="s">
        <v>227</v>
      </c>
      <c r="K41" s="8">
        <v>0</v>
      </c>
      <c r="L41" s="8">
        <v>711000000</v>
      </c>
      <c r="M41" s="8" t="s">
        <v>73</v>
      </c>
      <c r="N41" s="8" t="s">
        <v>767</v>
      </c>
      <c r="O41" s="8" t="s">
        <v>706</v>
      </c>
      <c r="P41" s="8" t="s">
        <v>229</v>
      </c>
      <c r="Q41" s="8" t="s">
        <v>797</v>
      </c>
      <c r="R41" s="8" t="s">
        <v>231</v>
      </c>
      <c r="S41" s="8">
        <v>778</v>
      </c>
      <c r="T41" s="8" t="s">
        <v>809</v>
      </c>
      <c r="U41" s="47">
        <v>1</v>
      </c>
      <c r="V41" s="47">
        <v>120000</v>
      </c>
      <c r="W41" s="47">
        <v>120000</v>
      </c>
      <c r="X41" s="201">
        <v>134400</v>
      </c>
      <c r="Y41" s="8"/>
      <c r="Z41" s="8">
        <v>2016</v>
      </c>
      <c r="AA41" s="220"/>
      <c r="AB41" s="2" t="s">
        <v>798</v>
      </c>
      <c r="AC41" s="2"/>
      <c r="AD41" s="2"/>
      <c r="AE41" s="2"/>
      <c r="AF41" s="2"/>
      <c r="AG41" s="2" t="s">
        <v>816</v>
      </c>
      <c r="AH41" s="2" t="s">
        <v>800</v>
      </c>
      <c r="AI41" s="2">
        <v>210024683</v>
      </c>
      <c r="AJ41" s="2" t="s">
        <v>807</v>
      </c>
      <c r="AK41" s="83"/>
    </row>
    <row r="42" spans="1:40" ht="88.5" customHeight="1">
      <c r="A42" s="44" t="s">
        <v>792</v>
      </c>
      <c r="B42" s="8" t="s">
        <v>817</v>
      </c>
      <c r="C42" s="8" t="s">
        <v>818</v>
      </c>
      <c r="D42" s="8" t="s">
        <v>819</v>
      </c>
      <c r="E42" s="8" t="s">
        <v>81</v>
      </c>
      <c r="F42" s="8" t="s">
        <v>820</v>
      </c>
      <c r="G42" s="8" t="s">
        <v>81</v>
      </c>
      <c r="H42" s="8" t="s">
        <v>821</v>
      </c>
      <c r="I42" s="8"/>
      <c r="J42" s="8" t="s">
        <v>227</v>
      </c>
      <c r="K42" s="8">
        <v>0</v>
      </c>
      <c r="L42" s="8">
        <v>711000000</v>
      </c>
      <c r="M42" s="8" t="s">
        <v>73</v>
      </c>
      <c r="N42" s="8" t="s">
        <v>767</v>
      </c>
      <c r="O42" s="8" t="s">
        <v>811</v>
      </c>
      <c r="P42" s="8" t="s">
        <v>229</v>
      </c>
      <c r="Q42" s="8" t="s">
        <v>797</v>
      </c>
      <c r="R42" s="8" t="s">
        <v>231</v>
      </c>
      <c r="S42" s="8">
        <v>796</v>
      </c>
      <c r="T42" s="8" t="s">
        <v>232</v>
      </c>
      <c r="U42" s="47">
        <v>2</v>
      </c>
      <c r="V42" s="47">
        <v>60000000</v>
      </c>
      <c r="W42" s="47">
        <v>120000000</v>
      </c>
      <c r="X42" s="201">
        <v>134400000</v>
      </c>
      <c r="Y42" s="8"/>
      <c r="Z42" s="8">
        <v>2016</v>
      </c>
      <c r="AA42" s="220"/>
      <c r="AB42" s="2" t="s">
        <v>798</v>
      </c>
      <c r="AC42" s="2"/>
      <c r="AD42" s="2"/>
      <c r="AE42" s="2"/>
      <c r="AF42" s="2"/>
      <c r="AG42" s="2" t="s">
        <v>822</v>
      </c>
      <c r="AH42" s="2" t="s">
        <v>800</v>
      </c>
      <c r="AI42" s="2">
        <v>130003943</v>
      </c>
      <c r="AJ42" s="2" t="s">
        <v>821</v>
      </c>
      <c r="AK42" s="83"/>
    </row>
    <row r="43" spans="1:40" s="244" customFormat="1" ht="100.5" customHeight="1">
      <c r="A43" s="5" t="s">
        <v>876</v>
      </c>
      <c r="B43" s="95" t="s">
        <v>33</v>
      </c>
      <c r="C43" s="95" t="s">
        <v>877</v>
      </c>
      <c r="D43" s="236" t="s">
        <v>878</v>
      </c>
      <c r="E43" s="236" t="s">
        <v>878</v>
      </c>
      <c r="F43" s="95" t="s">
        <v>879</v>
      </c>
      <c r="G43" s="95" t="s">
        <v>879</v>
      </c>
      <c r="H43" s="95" t="s">
        <v>880</v>
      </c>
      <c r="I43" s="95" t="s">
        <v>880</v>
      </c>
      <c r="J43" s="236" t="s">
        <v>227</v>
      </c>
      <c r="K43" s="236">
        <v>0</v>
      </c>
      <c r="L43" s="236">
        <v>711000000</v>
      </c>
      <c r="M43" s="11" t="s">
        <v>73</v>
      </c>
      <c r="N43" s="95" t="s">
        <v>767</v>
      </c>
      <c r="O43" s="95" t="s">
        <v>811</v>
      </c>
      <c r="P43" s="95" t="s">
        <v>229</v>
      </c>
      <c r="Q43" s="95" t="s">
        <v>881</v>
      </c>
      <c r="R43" s="95" t="s">
        <v>231</v>
      </c>
      <c r="S43" s="95">
        <v>168</v>
      </c>
      <c r="T43" s="95" t="s">
        <v>704</v>
      </c>
      <c r="U43" s="237">
        <v>0.46</v>
      </c>
      <c r="V43" s="238">
        <v>1215000</v>
      </c>
      <c r="W43" s="238">
        <v>558900</v>
      </c>
      <c r="X43" s="238">
        <f>W43*1.12</f>
        <v>625968.00000000012</v>
      </c>
      <c r="Y43" s="236"/>
      <c r="Z43" s="236">
        <v>2016</v>
      </c>
      <c r="AA43" s="236"/>
      <c r="AB43" s="239" t="s">
        <v>882</v>
      </c>
      <c r="AC43" s="240"/>
      <c r="AD43" s="239"/>
      <c r="AE43" s="240"/>
      <c r="AF43" s="240"/>
      <c r="AG43" s="239" t="s">
        <v>883</v>
      </c>
      <c r="AH43" s="240" t="s">
        <v>800</v>
      </c>
      <c r="AI43" s="240">
        <v>210022457</v>
      </c>
      <c r="AJ43" s="239" t="s">
        <v>880</v>
      </c>
      <c r="AK43" s="241"/>
      <c r="AL43" s="242"/>
      <c r="AM43" s="243"/>
      <c r="AN43" s="243"/>
    </row>
    <row r="44" spans="1:40" s="244" customFormat="1" ht="100.5" customHeight="1">
      <c r="A44" s="5" t="s">
        <v>884</v>
      </c>
      <c r="B44" s="95" t="s">
        <v>33</v>
      </c>
      <c r="C44" s="95" t="s">
        <v>885</v>
      </c>
      <c r="D44" s="236" t="s">
        <v>878</v>
      </c>
      <c r="E44" s="236" t="s">
        <v>878</v>
      </c>
      <c r="F44" s="95" t="s">
        <v>886</v>
      </c>
      <c r="G44" s="95" t="s">
        <v>886</v>
      </c>
      <c r="H44" s="95" t="s">
        <v>887</v>
      </c>
      <c r="I44" s="95" t="s">
        <v>887</v>
      </c>
      <c r="J44" s="236" t="s">
        <v>227</v>
      </c>
      <c r="K44" s="236">
        <v>0</v>
      </c>
      <c r="L44" s="236">
        <v>711000000</v>
      </c>
      <c r="M44" s="11" t="s">
        <v>73</v>
      </c>
      <c r="N44" s="95" t="s">
        <v>767</v>
      </c>
      <c r="O44" s="95" t="s">
        <v>236</v>
      </c>
      <c r="P44" s="95" t="s">
        <v>229</v>
      </c>
      <c r="Q44" s="95" t="s">
        <v>881</v>
      </c>
      <c r="R44" s="95" t="s">
        <v>231</v>
      </c>
      <c r="S44" s="95">
        <v>168</v>
      </c>
      <c r="T44" s="95" t="s">
        <v>704</v>
      </c>
      <c r="U44" s="237">
        <v>4.4720000000000004</v>
      </c>
      <c r="V44" s="238">
        <v>1450000</v>
      </c>
      <c r="W44" s="238">
        <v>6484400.0000000009</v>
      </c>
      <c r="X44" s="238">
        <f t="shared" ref="X44:X114" si="8">W44*1.12</f>
        <v>7262528.0000000019</v>
      </c>
      <c r="Y44" s="236"/>
      <c r="Z44" s="236">
        <v>2016</v>
      </c>
      <c r="AA44" s="236"/>
      <c r="AB44" s="239" t="s">
        <v>882</v>
      </c>
      <c r="AC44" s="240"/>
      <c r="AD44" s="239"/>
      <c r="AE44" s="240"/>
      <c r="AF44" s="240"/>
      <c r="AG44" s="239" t="s">
        <v>888</v>
      </c>
      <c r="AH44" s="240" t="s">
        <v>800</v>
      </c>
      <c r="AI44" s="240">
        <v>210021786</v>
      </c>
      <c r="AJ44" s="239" t="s">
        <v>887</v>
      </c>
      <c r="AK44" s="241"/>
      <c r="AL44" s="242"/>
      <c r="AM44" s="243"/>
      <c r="AN44" s="243"/>
    </row>
    <row r="45" spans="1:40" s="244" customFormat="1" ht="100.5" customHeight="1">
      <c r="A45" s="5" t="s">
        <v>889</v>
      </c>
      <c r="B45" s="95" t="s">
        <v>33</v>
      </c>
      <c r="C45" s="95" t="s">
        <v>890</v>
      </c>
      <c r="D45" s="236" t="s">
        <v>878</v>
      </c>
      <c r="E45" s="236" t="s">
        <v>878</v>
      </c>
      <c r="F45" s="95" t="s">
        <v>891</v>
      </c>
      <c r="G45" s="95" t="s">
        <v>891</v>
      </c>
      <c r="H45" s="95" t="s">
        <v>892</v>
      </c>
      <c r="I45" s="95" t="s">
        <v>892</v>
      </c>
      <c r="J45" s="236" t="s">
        <v>227</v>
      </c>
      <c r="K45" s="236">
        <v>0</v>
      </c>
      <c r="L45" s="236">
        <v>711000000</v>
      </c>
      <c r="M45" s="11" t="s">
        <v>73</v>
      </c>
      <c r="N45" s="95" t="s">
        <v>767</v>
      </c>
      <c r="O45" s="95" t="s">
        <v>814</v>
      </c>
      <c r="P45" s="95" t="s">
        <v>229</v>
      </c>
      <c r="Q45" s="95" t="s">
        <v>881</v>
      </c>
      <c r="R45" s="95" t="s">
        <v>231</v>
      </c>
      <c r="S45" s="95">
        <v>168</v>
      </c>
      <c r="T45" s="95" t="s">
        <v>704</v>
      </c>
      <c r="U45" s="237">
        <v>1.6</v>
      </c>
      <c r="V45" s="238">
        <v>1450000</v>
      </c>
      <c r="W45" s="238">
        <v>2320000</v>
      </c>
      <c r="X45" s="238">
        <f t="shared" si="8"/>
        <v>2598400.0000000005</v>
      </c>
      <c r="Y45" s="236"/>
      <c r="Z45" s="236">
        <v>2016</v>
      </c>
      <c r="AA45" s="236"/>
      <c r="AB45" s="239" t="s">
        <v>882</v>
      </c>
      <c r="AC45" s="240"/>
      <c r="AD45" s="239"/>
      <c r="AE45" s="240"/>
      <c r="AF45" s="240"/>
      <c r="AG45" s="239" t="s">
        <v>893</v>
      </c>
      <c r="AH45" s="240" t="s">
        <v>800</v>
      </c>
      <c r="AI45" s="240">
        <v>210022458</v>
      </c>
      <c r="AJ45" s="239" t="s">
        <v>892</v>
      </c>
      <c r="AK45" s="241"/>
      <c r="AL45" s="242"/>
      <c r="AM45" s="243"/>
      <c r="AN45" s="243"/>
    </row>
    <row r="46" spans="1:40" s="244" customFormat="1" ht="100.5" customHeight="1">
      <c r="A46" s="5" t="s">
        <v>894</v>
      </c>
      <c r="B46" s="95" t="s">
        <v>33</v>
      </c>
      <c r="C46" s="95" t="s">
        <v>877</v>
      </c>
      <c r="D46" s="236" t="s">
        <v>878</v>
      </c>
      <c r="E46" s="236" t="s">
        <v>878</v>
      </c>
      <c r="F46" s="95" t="s">
        <v>879</v>
      </c>
      <c r="G46" s="95" t="s">
        <v>879</v>
      </c>
      <c r="H46" s="95" t="s">
        <v>880</v>
      </c>
      <c r="I46" s="95" t="s">
        <v>880</v>
      </c>
      <c r="J46" s="236" t="s">
        <v>227</v>
      </c>
      <c r="K46" s="236">
        <v>0</v>
      </c>
      <c r="L46" s="236">
        <v>711000000</v>
      </c>
      <c r="M46" s="11" t="s">
        <v>73</v>
      </c>
      <c r="N46" s="95" t="s">
        <v>767</v>
      </c>
      <c r="O46" s="95" t="s">
        <v>814</v>
      </c>
      <c r="P46" s="95" t="s">
        <v>229</v>
      </c>
      <c r="Q46" s="95" t="s">
        <v>881</v>
      </c>
      <c r="R46" s="95" t="s">
        <v>231</v>
      </c>
      <c r="S46" s="95">
        <v>168</v>
      </c>
      <c r="T46" s="95" t="s">
        <v>704</v>
      </c>
      <c r="U46" s="237">
        <v>0.05</v>
      </c>
      <c r="V46" s="238">
        <v>1215000</v>
      </c>
      <c r="W46" s="238">
        <v>60750</v>
      </c>
      <c r="X46" s="238">
        <f t="shared" si="8"/>
        <v>68040</v>
      </c>
      <c r="Y46" s="236"/>
      <c r="Z46" s="236">
        <v>2016</v>
      </c>
      <c r="AA46" s="236"/>
      <c r="AB46" s="239" t="s">
        <v>882</v>
      </c>
      <c r="AC46" s="240"/>
      <c r="AD46" s="239"/>
      <c r="AE46" s="240"/>
      <c r="AF46" s="240"/>
      <c r="AG46" s="239" t="s">
        <v>895</v>
      </c>
      <c r="AH46" s="240" t="s">
        <v>800</v>
      </c>
      <c r="AI46" s="240">
        <v>210022457</v>
      </c>
      <c r="AJ46" s="239" t="s">
        <v>880</v>
      </c>
      <c r="AK46" s="241"/>
      <c r="AL46" s="242"/>
      <c r="AM46" s="243"/>
      <c r="AN46" s="243"/>
    </row>
    <row r="47" spans="1:40" s="244" customFormat="1" ht="100.5" customHeight="1">
      <c r="A47" s="5" t="s">
        <v>896</v>
      </c>
      <c r="B47" s="95" t="s">
        <v>33</v>
      </c>
      <c r="C47" s="95" t="s">
        <v>897</v>
      </c>
      <c r="D47" s="236" t="s">
        <v>898</v>
      </c>
      <c r="E47" s="236" t="s">
        <v>898</v>
      </c>
      <c r="F47" s="95" t="s">
        <v>899</v>
      </c>
      <c r="G47" s="95" t="s">
        <v>899</v>
      </c>
      <c r="H47" s="95" t="s">
        <v>900</v>
      </c>
      <c r="I47" s="95" t="s">
        <v>900</v>
      </c>
      <c r="J47" s="95" t="s">
        <v>38</v>
      </c>
      <c r="K47" s="95">
        <v>0</v>
      </c>
      <c r="L47" s="8">
        <v>511010000</v>
      </c>
      <c r="M47" s="27" t="s">
        <v>88</v>
      </c>
      <c r="N47" s="95" t="s">
        <v>767</v>
      </c>
      <c r="O47" s="95" t="s">
        <v>706</v>
      </c>
      <c r="P47" s="95" t="s">
        <v>229</v>
      </c>
      <c r="Q47" s="95" t="s">
        <v>881</v>
      </c>
      <c r="R47" s="95" t="s">
        <v>231</v>
      </c>
      <c r="S47" s="95">
        <v>168</v>
      </c>
      <c r="T47" s="95" t="s">
        <v>704</v>
      </c>
      <c r="U47" s="245">
        <v>0.6</v>
      </c>
      <c r="V47" s="245">
        <v>500000</v>
      </c>
      <c r="W47" s="245">
        <v>300000</v>
      </c>
      <c r="X47" s="238">
        <f t="shared" si="8"/>
        <v>336000.00000000006</v>
      </c>
      <c r="Y47" s="95"/>
      <c r="Z47" s="95">
        <v>2016</v>
      </c>
      <c r="AA47" s="95"/>
      <c r="AB47" s="239" t="s">
        <v>882</v>
      </c>
      <c r="AC47" s="239" t="s">
        <v>209</v>
      </c>
      <c r="AD47" s="239"/>
      <c r="AE47" s="239"/>
      <c r="AF47" s="239"/>
      <c r="AG47" s="239" t="s">
        <v>901</v>
      </c>
      <c r="AH47" s="239" t="s">
        <v>800</v>
      </c>
      <c r="AI47" s="239">
        <v>210025374</v>
      </c>
      <c r="AJ47" s="239" t="s">
        <v>900</v>
      </c>
      <c r="AK47" s="241"/>
      <c r="AL47" s="246"/>
      <c r="AM47" s="247"/>
      <c r="AN47" s="247"/>
    </row>
    <row r="48" spans="1:40" s="244" customFormat="1" ht="100.5" customHeight="1">
      <c r="A48" s="5" t="s">
        <v>902</v>
      </c>
      <c r="B48" s="95" t="s">
        <v>33</v>
      </c>
      <c r="C48" s="95" t="s">
        <v>903</v>
      </c>
      <c r="D48" s="95" t="s">
        <v>904</v>
      </c>
      <c r="E48" s="95" t="s">
        <v>904</v>
      </c>
      <c r="F48" s="95" t="s">
        <v>905</v>
      </c>
      <c r="G48" s="95" t="s">
        <v>905</v>
      </c>
      <c r="H48" s="95" t="s">
        <v>906</v>
      </c>
      <c r="I48" s="95" t="s">
        <v>906</v>
      </c>
      <c r="J48" s="95" t="s">
        <v>38</v>
      </c>
      <c r="K48" s="95">
        <v>80</v>
      </c>
      <c r="L48" s="95">
        <v>711000000</v>
      </c>
      <c r="M48" s="11" t="s">
        <v>73</v>
      </c>
      <c r="N48" s="95" t="s">
        <v>767</v>
      </c>
      <c r="O48" s="95" t="s">
        <v>706</v>
      </c>
      <c r="P48" s="95" t="s">
        <v>229</v>
      </c>
      <c r="Q48" s="95" t="s">
        <v>881</v>
      </c>
      <c r="R48" s="95" t="s">
        <v>907</v>
      </c>
      <c r="S48" s="95">
        <v>166</v>
      </c>
      <c r="T48" s="95" t="s">
        <v>908</v>
      </c>
      <c r="U48" s="245">
        <v>40</v>
      </c>
      <c r="V48" s="245">
        <v>4300</v>
      </c>
      <c r="W48" s="245">
        <v>172000</v>
      </c>
      <c r="X48" s="238">
        <f t="shared" si="8"/>
        <v>192640.00000000003</v>
      </c>
      <c r="Y48" s="95" t="s">
        <v>768</v>
      </c>
      <c r="Z48" s="95">
        <v>2016</v>
      </c>
      <c r="AA48" s="95"/>
      <c r="AB48" s="239" t="s">
        <v>882</v>
      </c>
      <c r="AC48" s="239" t="s">
        <v>909</v>
      </c>
      <c r="AD48" s="239"/>
      <c r="AE48" s="239"/>
      <c r="AF48" s="239"/>
      <c r="AG48" s="239" t="s">
        <v>910</v>
      </c>
      <c r="AH48" s="239" t="s">
        <v>800</v>
      </c>
      <c r="AI48" s="239">
        <v>210013615</v>
      </c>
      <c r="AJ48" s="239" t="s">
        <v>906</v>
      </c>
      <c r="AK48" s="241"/>
      <c r="AL48" s="246"/>
      <c r="AM48" s="247"/>
      <c r="AN48" s="247"/>
    </row>
    <row r="49" spans="1:40" s="244" customFormat="1" ht="100.5" customHeight="1">
      <c r="A49" s="5" t="s">
        <v>911</v>
      </c>
      <c r="B49" s="95" t="s">
        <v>33</v>
      </c>
      <c r="C49" s="95" t="s">
        <v>903</v>
      </c>
      <c r="D49" s="95" t="s">
        <v>904</v>
      </c>
      <c r="E49" s="95" t="s">
        <v>904</v>
      </c>
      <c r="F49" s="95" t="s">
        <v>905</v>
      </c>
      <c r="G49" s="95" t="s">
        <v>905</v>
      </c>
      <c r="H49" s="95" t="s">
        <v>912</v>
      </c>
      <c r="I49" s="95" t="s">
        <v>912</v>
      </c>
      <c r="J49" s="95" t="s">
        <v>38</v>
      </c>
      <c r="K49" s="95">
        <v>80</v>
      </c>
      <c r="L49" s="95">
        <v>711000000</v>
      </c>
      <c r="M49" s="11" t="s">
        <v>73</v>
      </c>
      <c r="N49" s="95" t="s">
        <v>767</v>
      </c>
      <c r="O49" s="95" t="s">
        <v>706</v>
      </c>
      <c r="P49" s="95" t="s">
        <v>229</v>
      </c>
      <c r="Q49" s="95" t="s">
        <v>881</v>
      </c>
      <c r="R49" s="95" t="s">
        <v>907</v>
      </c>
      <c r="S49" s="95">
        <v>166</v>
      </c>
      <c r="T49" s="95" t="s">
        <v>908</v>
      </c>
      <c r="U49" s="245">
        <v>100</v>
      </c>
      <c r="V49" s="245">
        <v>2700</v>
      </c>
      <c r="W49" s="245">
        <v>270000</v>
      </c>
      <c r="X49" s="238">
        <f t="shared" si="8"/>
        <v>302400</v>
      </c>
      <c r="Y49" s="95" t="s">
        <v>768</v>
      </c>
      <c r="Z49" s="95">
        <v>2016</v>
      </c>
      <c r="AA49" s="95"/>
      <c r="AB49" s="239" t="s">
        <v>882</v>
      </c>
      <c r="AC49" s="239" t="s">
        <v>909</v>
      </c>
      <c r="AD49" s="239"/>
      <c r="AE49" s="239"/>
      <c r="AF49" s="239"/>
      <c r="AG49" s="239" t="s">
        <v>913</v>
      </c>
      <c r="AH49" s="239" t="s">
        <v>800</v>
      </c>
      <c r="AI49" s="239">
        <v>210013617</v>
      </c>
      <c r="AJ49" s="239" t="s">
        <v>912</v>
      </c>
      <c r="AK49" s="241"/>
      <c r="AL49" s="246"/>
      <c r="AM49" s="247"/>
      <c r="AN49" s="247"/>
    </row>
    <row r="50" spans="1:40" s="244" customFormat="1" ht="100.5" customHeight="1">
      <c r="A50" s="5" t="s">
        <v>914</v>
      </c>
      <c r="B50" s="95" t="s">
        <v>33</v>
      </c>
      <c r="C50" s="95" t="s">
        <v>903</v>
      </c>
      <c r="D50" s="95" t="s">
        <v>904</v>
      </c>
      <c r="E50" s="95" t="s">
        <v>904</v>
      </c>
      <c r="F50" s="95" t="s">
        <v>905</v>
      </c>
      <c r="G50" s="95" t="s">
        <v>905</v>
      </c>
      <c r="H50" s="95" t="s">
        <v>915</v>
      </c>
      <c r="I50" s="95" t="s">
        <v>915</v>
      </c>
      <c r="J50" s="95" t="s">
        <v>38</v>
      </c>
      <c r="K50" s="95">
        <v>80</v>
      </c>
      <c r="L50" s="95">
        <v>711000000</v>
      </c>
      <c r="M50" s="11" t="s">
        <v>73</v>
      </c>
      <c r="N50" s="95" t="s">
        <v>767</v>
      </c>
      <c r="O50" s="95" t="s">
        <v>706</v>
      </c>
      <c r="P50" s="95" t="s">
        <v>229</v>
      </c>
      <c r="Q50" s="95" t="s">
        <v>881</v>
      </c>
      <c r="R50" s="95" t="s">
        <v>907</v>
      </c>
      <c r="S50" s="95">
        <v>166</v>
      </c>
      <c r="T50" s="95" t="s">
        <v>908</v>
      </c>
      <c r="U50" s="245">
        <v>140</v>
      </c>
      <c r="V50" s="245">
        <v>2700</v>
      </c>
      <c r="W50" s="245">
        <v>378000</v>
      </c>
      <c r="X50" s="238">
        <f t="shared" si="8"/>
        <v>423360.00000000006</v>
      </c>
      <c r="Y50" s="95" t="s">
        <v>768</v>
      </c>
      <c r="Z50" s="95">
        <v>2016</v>
      </c>
      <c r="AA50" s="95"/>
      <c r="AB50" s="239" t="s">
        <v>882</v>
      </c>
      <c r="AC50" s="239" t="s">
        <v>909</v>
      </c>
      <c r="AD50" s="239"/>
      <c r="AE50" s="239"/>
      <c r="AF50" s="239"/>
      <c r="AG50" s="239" t="s">
        <v>916</v>
      </c>
      <c r="AH50" s="239" t="s">
        <v>800</v>
      </c>
      <c r="AI50" s="239">
        <v>210013614</v>
      </c>
      <c r="AJ50" s="239" t="s">
        <v>915</v>
      </c>
      <c r="AK50" s="241"/>
      <c r="AL50" s="246"/>
      <c r="AM50" s="247"/>
      <c r="AN50" s="247"/>
    </row>
    <row r="51" spans="1:40" s="244" customFormat="1" ht="100.5" customHeight="1">
      <c r="A51" s="5" t="s">
        <v>917</v>
      </c>
      <c r="B51" s="95" t="s">
        <v>33</v>
      </c>
      <c r="C51" s="95" t="s">
        <v>903</v>
      </c>
      <c r="D51" s="95" t="s">
        <v>904</v>
      </c>
      <c r="E51" s="95" t="s">
        <v>904</v>
      </c>
      <c r="F51" s="95" t="s">
        <v>905</v>
      </c>
      <c r="G51" s="95" t="s">
        <v>905</v>
      </c>
      <c r="H51" s="95" t="s">
        <v>918</v>
      </c>
      <c r="I51" s="95" t="s">
        <v>918</v>
      </c>
      <c r="J51" s="95" t="s">
        <v>38</v>
      </c>
      <c r="K51" s="95">
        <v>80</v>
      </c>
      <c r="L51" s="95">
        <v>711000000</v>
      </c>
      <c r="M51" s="11" t="s">
        <v>73</v>
      </c>
      <c r="N51" s="95" t="s">
        <v>767</v>
      </c>
      <c r="O51" s="95" t="s">
        <v>706</v>
      </c>
      <c r="P51" s="95" t="s">
        <v>229</v>
      </c>
      <c r="Q51" s="95" t="s">
        <v>881</v>
      </c>
      <c r="R51" s="95" t="s">
        <v>907</v>
      </c>
      <c r="S51" s="95">
        <v>166</v>
      </c>
      <c r="T51" s="95" t="s">
        <v>908</v>
      </c>
      <c r="U51" s="245">
        <v>20</v>
      </c>
      <c r="V51" s="245">
        <v>3600</v>
      </c>
      <c r="W51" s="245">
        <v>72000</v>
      </c>
      <c r="X51" s="238">
        <f t="shared" si="8"/>
        <v>80640.000000000015</v>
      </c>
      <c r="Y51" s="95" t="s">
        <v>768</v>
      </c>
      <c r="Z51" s="95">
        <v>2016</v>
      </c>
      <c r="AA51" s="95"/>
      <c r="AB51" s="239" t="s">
        <v>882</v>
      </c>
      <c r="AC51" s="239" t="s">
        <v>909</v>
      </c>
      <c r="AD51" s="239"/>
      <c r="AE51" s="239"/>
      <c r="AF51" s="239"/>
      <c r="AG51" s="239" t="s">
        <v>919</v>
      </c>
      <c r="AH51" s="239" t="s">
        <v>800</v>
      </c>
      <c r="AI51" s="239">
        <v>210013616</v>
      </c>
      <c r="AJ51" s="239" t="s">
        <v>918</v>
      </c>
      <c r="AK51" s="241"/>
      <c r="AL51" s="246"/>
      <c r="AM51" s="247"/>
      <c r="AN51" s="247"/>
    </row>
    <row r="52" spans="1:40" s="244" customFormat="1" ht="100.5" customHeight="1">
      <c r="A52" s="5" t="s">
        <v>920</v>
      </c>
      <c r="B52" s="95" t="s">
        <v>33</v>
      </c>
      <c r="C52" s="95" t="s">
        <v>921</v>
      </c>
      <c r="D52" s="95" t="s">
        <v>922</v>
      </c>
      <c r="E52" s="95" t="s">
        <v>922</v>
      </c>
      <c r="F52" s="95" t="s">
        <v>923</v>
      </c>
      <c r="G52" s="95" t="s">
        <v>923</v>
      </c>
      <c r="H52" s="95" t="s">
        <v>924</v>
      </c>
      <c r="I52" s="95" t="s">
        <v>924</v>
      </c>
      <c r="J52" s="95" t="s">
        <v>227</v>
      </c>
      <c r="K52" s="95">
        <v>0</v>
      </c>
      <c r="L52" s="95">
        <v>711000000</v>
      </c>
      <c r="M52" s="11" t="s">
        <v>73</v>
      </c>
      <c r="N52" s="95" t="s">
        <v>767</v>
      </c>
      <c r="O52" s="95" t="s">
        <v>706</v>
      </c>
      <c r="P52" s="95" t="s">
        <v>229</v>
      </c>
      <c r="Q52" s="95" t="s">
        <v>881</v>
      </c>
      <c r="R52" s="95" t="s">
        <v>231</v>
      </c>
      <c r="S52" s="95">
        <v>796</v>
      </c>
      <c r="T52" s="95" t="s">
        <v>232</v>
      </c>
      <c r="U52" s="245">
        <v>760</v>
      </c>
      <c r="V52" s="245">
        <v>104000</v>
      </c>
      <c r="W52" s="245">
        <v>79040000</v>
      </c>
      <c r="X52" s="238">
        <f t="shared" si="8"/>
        <v>88524800.000000015</v>
      </c>
      <c r="Y52" s="95"/>
      <c r="Z52" s="95">
        <v>2016</v>
      </c>
      <c r="AA52" s="95"/>
      <c r="AB52" s="239" t="s">
        <v>882</v>
      </c>
      <c r="AC52" s="239"/>
      <c r="AD52" s="239"/>
      <c r="AE52" s="239"/>
      <c r="AF52" s="239"/>
      <c r="AG52" s="239" t="s">
        <v>925</v>
      </c>
      <c r="AH52" s="239" t="s">
        <v>800</v>
      </c>
      <c r="AI52" s="239">
        <v>210025096</v>
      </c>
      <c r="AJ52" s="239" t="s">
        <v>924</v>
      </c>
      <c r="AK52" s="241"/>
      <c r="AL52" s="246"/>
      <c r="AM52" s="247"/>
      <c r="AN52" s="247"/>
    </row>
    <row r="53" spans="1:40" s="244" customFormat="1" ht="100.5" customHeight="1">
      <c r="A53" s="5" t="s">
        <v>926</v>
      </c>
      <c r="B53" s="95" t="s">
        <v>33</v>
      </c>
      <c r="C53" s="95" t="s">
        <v>927</v>
      </c>
      <c r="D53" s="95" t="s">
        <v>928</v>
      </c>
      <c r="E53" s="95" t="s">
        <v>928</v>
      </c>
      <c r="F53" s="95" t="s">
        <v>929</v>
      </c>
      <c r="G53" s="95" t="s">
        <v>929</v>
      </c>
      <c r="H53" s="95" t="s">
        <v>930</v>
      </c>
      <c r="I53" s="95" t="s">
        <v>930</v>
      </c>
      <c r="J53" s="95" t="s">
        <v>227</v>
      </c>
      <c r="K53" s="95">
        <v>0</v>
      </c>
      <c r="L53" s="95">
        <v>711000000</v>
      </c>
      <c r="M53" s="11" t="s">
        <v>73</v>
      </c>
      <c r="N53" s="95" t="s">
        <v>767</v>
      </c>
      <c r="O53" s="95" t="s">
        <v>706</v>
      </c>
      <c r="P53" s="95" t="s">
        <v>229</v>
      </c>
      <c r="Q53" s="95" t="s">
        <v>881</v>
      </c>
      <c r="R53" s="95" t="s">
        <v>231</v>
      </c>
      <c r="S53" s="95">
        <v>796</v>
      </c>
      <c r="T53" s="95" t="s">
        <v>232</v>
      </c>
      <c r="U53" s="245">
        <v>15</v>
      </c>
      <c r="V53" s="245">
        <v>800000</v>
      </c>
      <c r="W53" s="245">
        <v>12000000</v>
      </c>
      <c r="X53" s="238">
        <f t="shared" si="8"/>
        <v>13440000.000000002</v>
      </c>
      <c r="Y53" s="95"/>
      <c r="Z53" s="95">
        <v>2016</v>
      </c>
      <c r="AA53" s="95"/>
      <c r="AB53" s="239" t="s">
        <v>882</v>
      </c>
      <c r="AC53" s="239"/>
      <c r="AD53" s="239"/>
      <c r="AE53" s="239"/>
      <c r="AF53" s="239"/>
      <c r="AG53" s="239" t="s">
        <v>931</v>
      </c>
      <c r="AH53" s="239" t="s">
        <v>800</v>
      </c>
      <c r="AI53" s="239">
        <v>250009250</v>
      </c>
      <c r="AJ53" s="239" t="s">
        <v>932</v>
      </c>
      <c r="AK53" s="241"/>
      <c r="AL53" s="246"/>
      <c r="AM53" s="248"/>
    </row>
    <row r="54" spans="1:40" s="244" customFormat="1" ht="100.5" customHeight="1">
      <c r="A54" s="5" t="s">
        <v>933</v>
      </c>
      <c r="B54" s="95" t="s">
        <v>33</v>
      </c>
      <c r="C54" s="95" t="s">
        <v>927</v>
      </c>
      <c r="D54" s="95" t="s">
        <v>928</v>
      </c>
      <c r="E54" s="95" t="s">
        <v>928</v>
      </c>
      <c r="F54" s="95" t="s">
        <v>929</v>
      </c>
      <c r="G54" s="95" t="s">
        <v>929</v>
      </c>
      <c r="H54" s="95" t="s">
        <v>934</v>
      </c>
      <c r="I54" s="95" t="s">
        <v>934</v>
      </c>
      <c r="J54" s="95" t="s">
        <v>227</v>
      </c>
      <c r="K54" s="95">
        <v>0</v>
      </c>
      <c r="L54" s="95">
        <v>711000000</v>
      </c>
      <c r="M54" s="11" t="s">
        <v>73</v>
      </c>
      <c r="N54" s="95" t="s">
        <v>767</v>
      </c>
      <c r="O54" s="95" t="s">
        <v>706</v>
      </c>
      <c r="P54" s="95" t="s">
        <v>229</v>
      </c>
      <c r="Q54" s="95" t="s">
        <v>881</v>
      </c>
      <c r="R54" s="95" t="s">
        <v>231</v>
      </c>
      <c r="S54" s="95">
        <v>796</v>
      </c>
      <c r="T54" s="95" t="s">
        <v>232</v>
      </c>
      <c r="U54" s="245">
        <v>14</v>
      </c>
      <c r="V54" s="245">
        <v>800000</v>
      </c>
      <c r="W54" s="245">
        <v>11200000</v>
      </c>
      <c r="X54" s="238">
        <f t="shared" si="8"/>
        <v>12544000.000000002</v>
      </c>
      <c r="Y54" s="95"/>
      <c r="Z54" s="95">
        <v>2016</v>
      </c>
      <c r="AA54" s="95"/>
      <c r="AB54" s="239" t="s">
        <v>882</v>
      </c>
      <c r="AC54" s="239"/>
      <c r="AD54" s="239"/>
      <c r="AE54" s="239"/>
      <c r="AF54" s="239"/>
      <c r="AG54" s="239" t="s">
        <v>935</v>
      </c>
      <c r="AH54" s="239" t="s">
        <v>800</v>
      </c>
      <c r="AI54" s="239">
        <v>250009251</v>
      </c>
      <c r="AJ54" s="239" t="s">
        <v>936</v>
      </c>
      <c r="AK54" s="241"/>
      <c r="AL54" s="246"/>
      <c r="AM54" s="248"/>
    </row>
    <row r="55" spans="1:40" s="244" customFormat="1" ht="100.5" customHeight="1">
      <c r="A55" s="5" t="s">
        <v>937</v>
      </c>
      <c r="B55" s="95" t="s">
        <v>33</v>
      </c>
      <c r="C55" s="95" t="s">
        <v>938</v>
      </c>
      <c r="D55" s="95" t="s">
        <v>939</v>
      </c>
      <c r="E55" s="95" t="s">
        <v>939</v>
      </c>
      <c r="F55" s="95" t="s">
        <v>940</v>
      </c>
      <c r="G55" s="95" t="s">
        <v>940</v>
      </c>
      <c r="H55" s="95" t="s">
        <v>941</v>
      </c>
      <c r="I55" s="95" t="s">
        <v>941</v>
      </c>
      <c r="J55" s="95" t="s">
        <v>227</v>
      </c>
      <c r="K55" s="95">
        <v>0</v>
      </c>
      <c r="L55" s="95">
        <v>711000000</v>
      </c>
      <c r="M55" s="11" t="s">
        <v>73</v>
      </c>
      <c r="N55" s="95" t="s">
        <v>767</v>
      </c>
      <c r="O55" s="95" t="s">
        <v>814</v>
      </c>
      <c r="P55" s="95" t="s">
        <v>229</v>
      </c>
      <c r="Q55" s="95" t="s">
        <v>881</v>
      </c>
      <c r="R55" s="95" t="s">
        <v>231</v>
      </c>
      <c r="S55" s="95">
        <v>796</v>
      </c>
      <c r="T55" s="95" t="s">
        <v>232</v>
      </c>
      <c r="U55" s="245">
        <v>7</v>
      </c>
      <c r="V55" s="245">
        <v>327000</v>
      </c>
      <c r="W55" s="245">
        <v>2289000</v>
      </c>
      <c r="X55" s="238">
        <f t="shared" si="8"/>
        <v>2563680.0000000005</v>
      </c>
      <c r="Y55" s="95"/>
      <c r="Z55" s="95">
        <v>2016</v>
      </c>
      <c r="AA55" s="95"/>
      <c r="AB55" s="239" t="s">
        <v>882</v>
      </c>
      <c r="AC55" s="239"/>
      <c r="AD55" s="239"/>
      <c r="AE55" s="239"/>
      <c r="AF55" s="239"/>
      <c r="AG55" s="239" t="s">
        <v>942</v>
      </c>
      <c r="AH55" s="239" t="s">
        <v>800</v>
      </c>
      <c r="AI55" s="239">
        <v>250009080</v>
      </c>
      <c r="AJ55" s="239" t="s">
        <v>943</v>
      </c>
      <c r="AK55" s="241"/>
      <c r="AL55" s="246"/>
      <c r="AM55" s="248"/>
    </row>
    <row r="56" spans="1:40" s="244" customFormat="1" ht="100.5" customHeight="1">
      <c r="A56" s="5" t="s">
        <v>944</v>
      </c>
      <c r="B56" s="95" t="s">
        <v>33</v>
      </c>
      <c r="C56" s="249" t="s">
        <v>938</v>
      </c>
      <c r="D56" s="249" t="s">
        <v>939</v>
      </c>
      <c r="E56" s="249" t="s">
        <v>939</v>
      </c>
      <c r="F56" s="249" t="s">
        <v>940</v>
      </c>
      <c r="G56" s="249" t="s">
        <v>940</v>
      </c>
      <c r="H56" s="95" t="s">
        <v>945</v>
      </c>
      <c r="I56" s="95" t="s">
        <v>945</v>
      </c>
      <c r="J56" s="95" t="s">
        <v>227</v>
      </c>
      <c r="K56" s="95">
        <v>0</v>
      </c>
      <c r="L56" s="95">
        <v>711000000</v>
      </c>
      <c r="M56" s="11" t="s">
        <v>73</v>
      </c>
      <c r="N56" s="95" t="s">
        <v>767</v>
      </c>
      <c r="O56" s="95" t="s">
        <v>706</v>
      </c>
      <c r="P56" s="95" t="s">
        <v>229</v>
      </c>
      <c r="Q56" s="95" t="s">
        <v>881</v>
      </c>
      <c r="R56" s="95" t="s">
        <v>231</v>
      </c>
      <c r="S56" s="95">
        <v>796</v>
      </c>
      <c r="T56" s="95" t="s">
        <v>232</v>
      </c>
      <c r="U56" s="245">
        <v>20</v>
      </c>
      <c r="V56" s="245">
        <v>327000</v>
      </c>
      <c r="W56" s="245">
        <v>6540000</v>
      </c>
      <c r="X56" s="238">
        <f t="shared" si="8"/>
        <v>7324800.0000000009</v>
      </c>
      <c r="Y56" s="250"/>
      <c r="Z56" s="95">
        <v>2016</v>
      </c>
      <c r="AA56" s="95"/>
      <c r="AB56" s="239" t="s">
        <v>882</v>
      </c>
      <c r="AC56" s="239"/>
      <c r="AD56" s="239"/>
      <c r="AE56" s="239"/>
      <c r="AF56" s="239"/>
      <c r="AG56" s="239" t="s">
        <v>946</v>
      </c>
      <c r="AH56" s="239" t="s">
        <v>800</v>
      </c>
      <c r="AI56" s="239">
        <v>250009214</v>
      </c>
      <c r="AJ56" s="239" t="s">
        <v>947</v>
      </c>
      <c r="AK56" s="241"/>
      <c r="AL56" s="246"/>
      <c r="AM56" s="248"/>
    </row>
    <row r="57" spans="1:40" s="532" customFormat="1" ht="100.5" customHeight="1">
      <c r="A57" s="513" t="s">
        <v>948</v>
      </c>
      <c r="B57" s="526" t="s">
        <v>33</v>
      </c>
      <c r="C57" s="526" t="s">
        <v>949</v>
      </c>
      <c r="D57" s="526" t="s">
        <v>950</v>
      </c>
      <c r="E57" s="526" t="s">
        <v>950</v>
      </c>
      <c r="F57" s="526" t="s">
        <v>951</v>
      </c>
      <c r="G57" s="526" t="s">
        <v>951</v>
      </c>
      <c r="H57" s="526" t="s">
        <v>952</v>
      </c>
      <c r="I57" s="526" t="s">
        <v>952</v>
      </c>
      <c r="J57" s="526" t="s">
        <v>227</v>
      </c>
      <c r="K57" s="526">
        <v>0</v>
      </c>
      <c r="L57" s="526">
        <v>711000000</v>
      </c>
      <c r="M57" s="578" t="s">
        <v>73</v>
      </c>
      <c r="N57" s="526" t="s">
        <v>767</v>
      </c>
      <c r="O57" s="526" t="s">
        <v>814</v>
      </c>
      <c r="P57" s="526" t="s">
        <v>229</v>
      </c>
      <c r="Q57" s="526" t="s">
        <v>881</v>
      </c>
      <c r="R57" s="526" t="s">
        <v>231</v>
      </c>
      <c r="S57" s="526">
        <v>166</v>
      </c>
      <c r="T57" s="526" t="s">
        <v>908</v>
      </c>
      <c r="U57" s="528">
        <v>120</v>
      </c>
      <c r="V57" s="528">
        <v>1016</v>
      </c>
      <c r="W57" s="533">
        <v>0</v>
      </c>
      <c r="X57" s="534">
        <v>0</v>
      </c>
      <c r="Y57" s="526"/>
      <c r="Z57" s="526">
        <v>2016</v>
      </c>
      <c r="AA57" s="526"/>
      <c r="AB57" s="519" t="s">
        <v>882</v>
      </c>
      <c r="AC57" s="519"/>
      <c r="AD57" s="519"/>
      <c r="AE57" s="519"/>
      <c r="AF57" s="519"/>
      <c r="AG57" s="519" t="s">
        <v>953</v>
      </c>
      <c r="AH57" s="519" t="s">
        <v>800</v>
      </c>
      <c r="AI57" s="519">
        <v>210001950</v>
      </c>
      <c r="AJ57" s="519" t="s">
        <v>952</v>
      </c>
      <c r="AK57" s="529"/>
      <c r="AL57" s="530"/>
      <c r="AM57" s="531"/>
    </row>
    <row r="58" spans="1:40" s="244" customFormat="1" ht="100.5" customHeight="1">
      <c r="A58" s="314" t="s">
        <v>3082</v>
      </c>
      <c r="B58" s="498" t="s">
        <v>33</v>
      </c>
      <c r="C58" s="498" t="s">
        <v>949</v>
      </c>
      <c r="D58" s="498" t="s">
        <v>950</v>
      </c>
      <c r="E58" s="498" t="s">
        <v>950</v>
      </c>
      <c r="F58" s="498" t="s">
        <v>951</v>
      </c>
      <c r="G58" s="498" t="s">
        <v>951</v>
      </c>
      <c r="H58" s="498" t="s">
        <v>952</v>
      </c>
      <c r="I58" s="498" t="s">
        <v>952</v>
      </c>
      <c r="J58" s="498" t="s">
        <v>1141</v>
      </c>
      <c r="K58" s="498">
        <v>0</v>
      </c>
      <c r="L58" s="313">
        <v>311000000</v>
      </c>
      <c r="M58" s="291" t="s">
        <v>348</v>
      </c>
      <c r="N58" s="498" t="s">
        <v>1239</v>
      </c>
      <c r="O58" s="498" t="s">
        <v>814</v>
      </c>
      <c r="P58" s="498" t="s">
        <v>229</v>
      </c>
      <c r="Q58" s="498" t="s">
        <v>3083</v>
      </c>
      <c r="R58" s="498" t="s">
        <v>231</v>
      </c>
      <c r="S58" s="498">
        <v>166</v>
      </c>
      <c r="T58" s="498" t="s">
        <v>908</v>
      </c>
      <c r="U58" s="584">
        <v>120</v>
      </c>
      <c r="V58" s="584">
        <v>1016</v>
      </c>
      <c r="W58" s="584">
        <v>121920</v>
      </c>
      <c r="X58" s="585">
        <f t="shared" ref="X58" si="9">W58*1.12</f>
        <v>136550.40000000002</v>
      </c>
      <c r="Y58" s="498"/>
      <c r="Z58" s="498">
        <v>2016</v>
      </c>
      <c r="AA58" s="498" t="s">
        <v>3084</v>
      </c>
      <c r="AB58" s="338" t="s">
        <v>882</v>
      </c>
      <c r="AC58" s="338"/>
      <c r="AD58" s="338"/>
      <c r="AE58" s="338"/>
      <c r="AF58" s="338"/>
      <c r="AG58" s="338" t="s">
        <v>953</v>
      </c>
      <c r="AH58" s="338" t="s">
        <v>800</v>
      </c>
      <c r="AI58" s="338">
        <v>210001950</v>
      </c>
      <c r="AJ58" s="338" t="s">
        <v>952</v>
      </c>
      <c r="AK58" s="586"/>
      <c r="AL58" s="246"/>
      <c r="AM58" s="248"/>
    </row>
    <row r="59" spans="1:40" s="532" customFormat="1" ht="100.5" customHeight="1">
      <c r="A59" s="513" t="s">
        <v>954</v>
      </c>
      <c r="B59" s="526" t="s">
        <v>33</v>
      </c>
      <c r="C59" s="526" t="s">
        <v>955</v>
      </c>
      <c r="D59" s="526" t="s">
        <v>956</v>
      </c>
      <c r="E59" s="526" t="s">
        <v>956</v>
      </c>
      <c r="F59" s="526" t="s">
        <v>957</v>
      </c>
      <c r="G59" s="526" t="s">
        <v>957</v>
      </c>
      <c r="H59" s="526" t="s">
        <v>958</v>
      </c>
      <c r="I59" s="526" t="s">
        <v>958</v>
      </c>
      <c r="J59" s="526" t="s">
        <v>227</v>
      </c>
      <c r="K59" s="526">
        <v>0</v>
      </c>
      <c r="L59" s="526">
        <v>711000000</v>
      </c>
      <c r="M59" s="578" t="s">
        <v>73</v>
      </c>
      <c r="N59" s="526" t="s">
        <v>767</v>
      </c>
      <c r="O59" s="526" t="s">
        <v>808</v>
      </c>
      <c r="P59" s="526" t="s">
        <v>229</v>
      </c>
      <c r="Q59" s="526" t="s">
        <v>881</v>
      </c>
      <c r="R59" s="526" t="s">
        <v>231</v>
      </c>
      <c r="S59" s="526">
        <v>166</v>
      </c>
      <c r="T59" s="526" t="s">
        <v>908</v>
      </c>
      <c r="U59" s="528">
        <v>1778</v>
      </c>
      <c r="V59" s="528">
        <v>1200</v>
      </c>
      <c r="W59" s="533">
        <v>0</v>
      </c>
      <c r="X59" s="534">
        <v>0</v>
      </c>
      <c r="Y59" s="526"/>
      <c r="Z59" s="526">
        <v>2016</v>
      </c>
      <c r="AA59" s="526"/>
      <c r="AB59" s="519" t="s">
        <v>882</v>
      </c>
      <c r="AC59" s="519"/>
      <c r="AD59" s="519"/>
      <c r="AE59" s="519"/>
      <c r="AF59" s="519"/>
      <c r="AG59" s="519" t="s">
        <v>959</v>
      </c>
      <c r="AH59" s="519" t="s">
        <v>800</v>
      </c>
      <c r="AI59" s="519">
        <v>210021837</v>
      </c>
      <c r="AJ59" s="519" t="s">
        <v>958</v>
      </c>
      <c r="AK59" s="529"/>
      <c r="AL59" s="530"/>
      <c r="AM59" s="531"/>
    </row>
    <row r="60" spans="1:40" s="244" customFormat="1" ht="100.5" customHeight="1">
      <c r="A60" s="314" t="s">
        <v>3085</v>
      </c>
      <c r="B60" s="498" t="s">
        <v>33</v>
      </c>
      <c r="C60" s="498" t="s">
        <v>955</v>
      </c>
      <c r="D60" s="498" t="s">
        <v>956</v>
      </c>
      <c r="E60" s="498" t="s">
        <v>956</v>
      </c>
      <c r="F60" s="498" t="s">
        <v>957</v>
      </c>
      <c r="G60" s="498" t="s">
        <v>957</v>
      </c>
      <c r="H60" s="498" t="s">
        <v>958</v>
      </c>
      <c r="I60" s="498" t="s">
        <v>958</v>
      </c>
      <c r="J60" s="498" t="s">
        <v>1141</v>
      </c>
      <c r="K60" s="498">
        <v>0</v>
      </c>
      <c r="L60" s="316">
        <v>271010000</v>
      </c>
      <c r="M60" s="291" t="s">
        <v>127</v>
      </c>
      <c r="N60" s="498" t="s">
        <v>1239</v>
      </c>
      <c r="O60" s="498" t="s">
        <v>808</v>
      </c>
      <c r="P60" s="498" t="s">
        <v>229</v>
      </c>
      <c r="Q60" s="498" t="s">
        <v>3083</v>
      </c>
      <c r="R60" s="498" t="s">
        <v>231</v>
      </c>
      <c r="S60" s="498">
        <v>166</v>
      </c>
      <c r="T60" s="498" t="s">
        <v>908</v>
      </c>
      <c r="U60" s="584">
        <v>1778</v>
      </c>
      <c r="V60" s="584">
        <v>1200</v>
      </c>
      <c r="W60" s="584">
        <v>2133600</v>
      </c>
      <c r="X60" s="585">
        <f t="shared" ref="X60" si="10">W60*1.12</f>
        <v>2389632</v>
      </c>
      <c r="Y60" s="498"/>
      <c r="Z60" s="498">
        <v>2016</v>
      </c>
      <c r="AA60" s="498" t="s">
        <v>3084</v>
      </c>
      <c r="AB60" s="338" t="s">
        <v>882</v>
      </c>
      <c r="AC60" s="338"/>
      <c r="AD60" s="338"/>
      <c r="AE60" s="338"/>
      <c r="AF60" s="338"/>
      <c r="AG60" s="338" t="s">
        <v>959</v>
      </c>
      <c r="AH60" s="338" t="s">
        <v>800</v>
      </c>
      <c r="AI60" s="338">
        <v>210021837</v>
      </c>
      <c r="AJ60" s="338" t="s">
        <v>958</v>
      </c>
      <c r="AK60" s="586"/>
      <c r="AL60" s="246"/>
      <c r="AM60" s="248"/>
    </row>
    <row r="61" spans="1:40" s="532" customFormat="1" ht="100.5" customHeight="1">
      <c r="A61" s="513" t="s">
        <v>960</v>
      </c>
      <c r="B61" s="526" t="s">
        <v>33</v>
      </c>
      <c r="C61" s="526" t="s">
        <v>955</v>
      </c>
      <c r="D61" s="526" t="s">
        <v>956</v>
      </c>
      <c r="E61" s="526" t="s">
        <v>956</v>
      </c>
      <c r="F61" s="526" t="s">
        <v>957</v>
      </c>
      <c r="G61" s="526" t="s">
        <v>957</v>
      </c>
      <c r="H61" s="526" t="s">
        <v>958</v>
      </c>
      <c r="I61" s="526" t="s">
        <v>958</v>
      </c>
      <c r="J61" s="526" t="s">
        <v>227</v>
      </c>
      <c r="K61" s="526">
        <v>0</v>
      </c>
      <c r="L61" s="526">
        <v>711000000</v>
      </c>
      <c r="M61" s="578" t="s">
        <v>73</v>
      </c>
      <c r="N61" s="526" t="s">
        <v>767</v>
      </c>
      <c r="O61" s="526" t="s">
        <v>811</v>
      </c>
      <c r="P61" s="526" t="s">
        <v>229</v>
      </c>
      <c r="Q61" s="526" t="s">
        <v>881</v>
      </c>
      <c r="R61" s="526" t="s">
        <v>231</v>
      </c>
      <c r="S61" s="526">
        <v>166</v>
      </c>
      <c r="T61" s="526" t="s">
        <v>908</v>
      </c>
      <c r="U61" s="528">
        <v>109.8</v>
      </c>
      <c r="V61" s="528">
        <v>1200</v>
      </c>
      <c r="W61" s="533">
        <v>0</v>
      </c>
      <c r="X61" s="534">
        <v>0</v>
      </c>
      <c r="Y61" s="526"/>
      <c r="Z61" s="526">
        <v>2016</v>
      </c>
      <c r="AA61" s="526"/>
      <c r="AB61" s="519" t="s">
        <v>882</v>
      </c>
      <c r="AC61" s="519"/>
      <c r="AD61" s="519"/>
      <c r="AE61" s="519"/>
      <c r="AF61" s="519"/>
      <c r="AG61" s="519" t="s">
        <v>961</v>
      </c>
      <c r="AH61" s="519" t="s">
        <v>800</v>
      </c>
      <c r="AI61" s="519">
        <v>210021837</v>
      </c>
      <c r="AJ61" s="519" t="s">
        <v>958</v>
      </c>
      <c r="AK61" s="529"/>
      <c r="AL61" s="530"/>
      <c r="AM61" s="531"/>
    </row>
    <row r="62" spans="1:40" s="244" customFormat="1" ht="100.5" customHeight="1">
      <c r="A62" s="314" t="s">
        <v>3086</v>
      </c>
      <c r="B62" s="498" t="s">
        <v>33</v>
      </c>
      <c r="C62" s="498" t="s">
        <v>955</v>
      </c>
      <c r="D62" s="498" t="s">
        <v>956</v>
      </c>
      <c r="E62" s="498" t="s">
        <v>956</v>
      </c>
      <c r="F62" s="498" t="s">
        <v>957</v>
      </c>
      <c r="G62" s="498" t="s">
        <v>957</v>
      </c>
      <c r="H62" s="498" t="s">
        <v>958</v>
      </c>
      <c r="I62" s="498" t="s">
        <v>958</v>
      </c>
      <c r="J62" s="498" t="s">
        <v>1141</v>
      </c>
      <c r="K62" s="498">
        <v>0</v>
      </c>
      <c r="L62" s="451">
        <v>151010000</v>
      </c>
      <c r="M62" s="314" t="s">
        <v>82</v>
      </c>
      <c r="N62" s="498" t="s">
        <v>1239</v>
      </c>
      <c r="O62" s="498" t="s">
        <v>811</v>
      </c>
      <c r="P62" s="498" t="s">
        <v>229</v>
      </c>
      <c r="Q62" s="498" t="s">
        <v>3083</v>
      </c>
      <c r="R62" s="498" t="s">
        <v>231</v>
      </c>
      <c r="S62" s="498">
        <v>166</v>
      </c>
      <c r="T62" s="498" t="s">
        <v>908</v>
      </c>
      <c r="U62" s="584">
        <v>109.8</v>
      </c>
      <c r="V62" s="584">
        <v>1200</v>
      </c>
      <c r="W62" s="584">
        <v>131760</v>
      </c>
      <c r="X62" s="585">
        <f t="shared" ref="X62" si="11">W62*1.12</f>
        <v>147571.20000000001</v>
      </c>
      <c r="Y62" s="498"/>
      <c r="Z62" s="498">
        <v>2016</v>
      </c>
      <c r="AA62" s="498" t="s">
        <v>3084</v>
      </c>
      <c r="AB62" s="338" t="s">
        <v>882</v>
      </c>
      <c r="AC62" s="338"/>
      <c r="AD62" s="338"/>
      <c r="AE62" s="338"/>
      <c r="AF62" s="338"/>
      <c r="AG62" s="338" t="s">
        <v>961</v>
      </c>
      <c r="AH62" s="338" t="s">
        <v>800</v>
      </c>
      <c r="AI62" s="338">
        <v>210021837</v>
      </c>
      <c r="AJ62" s="338" t="s">
        <v>958</v>
      </c>
      <c r="AK62" s="586"/>
      <c r="AL62" s="246"/>
      <c r="AM62" s="248"/>
    </row>
    <row r="63" spans="1:40" s="532" customFormat="1" ht="100.5" customHeight="1">
      <c r="A63" s="513" t="s">
        <v>962</v>
      </c>
      <c r="B63" s="526" t="s">
        <v>33</v>
      </c>
      <c r="C63" s="526" t="s">
        <v>955</v>
      </c>
      <c r="D63" s="526" t="s">
        <v>956</v>
      </c>
      <c r="E63" s="526" t="s">
        <v>956</v>
      </c>
      <c r="F63" s="526" t="s">
        <v>957</v>
      </c>
      <c r="G63" s="526" t="s">
        <v>957</v>
      </c>
      <c r="H63" s="526" t="s">
        <v>958</v>
      </c>
      <c r="I63" s="526" t="s">
        <v>958</v>
      </c>
      <c r="J63" s="526" t="s">
        <v>227</v>
      </c>
      <c r="K63" s="526">
        <v>0</v>
      </c>
      <c r="L63" s="526">
        <v>711000000</v>
      </c>
      <c r="M63" s="578" t="s">
        <v>73</v>
      </c>
      <c r="N63" s="526" t="s">
        <v>767</v>
      </c>
      <c r="O63" s="526" t="s">
        <v>236</v>
      </c>
      <c r="P63" s="526" t="s">
        <v>229</v>
      </c>
      <c r="Q63" s="526" t="s">
        <v>881</v>
      </c>
      <c r="R63" s="526" t="s">
        <v>231</v>
      </c>
      <c r="S63" s="526">
        <v>166</v>
      </c>
      <c r="T63" s="526" t="s">
        <v>908</v>
      </c>
      <c r="U63" s="528">
        <v>1077.2</v>
      </c>
      <c r="V63" s="528">
        <v>1200</v>
      </c>
      <c r="W63" s="533">
        <v>0</v>
      </c>
      <c r="X63" s="534">
        <v>0</v>
      </c>
      <c r="Y63" s="526"/>
      <c r="Z63" s="526">
        <v>2016</v>
      </c>
      <c r="AA63" s="526"/>
      <c r="AB63" s="519" t="s">
        <v>882</v>
      </c>
      <c r="AC63" s="519"/>
      <c r="AD63" s="519"/>
      <c r="AE63" s="519"/>
      <c r="AF63" s="519"/>
      <c r="AG63" s="519" t="s">
        <v>963</v>
      </c>
      <c r="AH63" s="519" t="s">
        <v>800</v>
      </c>
      <c r="AI63" s="519">
        <v>210021837</v>
      </c>
      <c r="AJ63" s="519" t="s">
        <v>958</v>
      </c>
      <c r="AK63" s="529"/>
      <c r="AL63" s="530"/>
      <c r="AM63" s="531"/>
    </row>
    <row r="64" spans="1:40" s="244" customFormat="1" ht="100.5" customHeight="1">
      <c r="A64" s="314" t="s">
        <v>3087</v>
      </c>
      <c r="B64" s="498" t="s">
        <v>33</v>
      </c>
      <c r="C64" s="498" t="s">
        <v>955</v>
      </c>
      <c r="D64" s="498" t="s">
        <v>956</v>
      </c>
      <c r="E64" s="498" t="s">
        <v>956</v>
      </c>
      <c r="F64" s="498" t="s">
        <v>957</v>
      </c>
      <c r="G64" s="498" t="s">
        <v>957</v>
      </c>
      <c r="H64" s="498" t="s">
        <v>958</v>
      </c>
      <c r="I64" s="498" t="s">
        <v>958</v>
      </c>
      <c r="J64" s="498" t="s">
        <v>1141</v>
      </c>
      <c r="K64" s="498">
        <v>0</v>
      </c>
      <c r="L64" s="316">
        <v>471010000</v>
      </c>
      <c r="M64" s="587" t="s">
        <v>125</v>
      </c>
      <c r="N64" s="498" t="s">
        <v>1239</v>
      </c>
      <c r="O64" s="498" t="s">
        <v>236</v>
      </c>
      <c r="P64" s="498" t="s">
        <v>229</v>
      </c>
      <c r="Q64" s="498" t="s">
        <v>3083</v>
      </c>
      <c r="R64" s="498" t="s">
        <v>231</v>
      </c>
      <c r="S64" s="498">
        <v>166</v>
      </c>
      <c r="T64" s="498" t="s">
        <v>908</v>
      </c>
      <c r="U64" s="584">
        <v>1077.2</v>
      </c>
      <c r="V64" s="584">
        <v>1200</v>
      </c>
      <c r="W64" s="584">
        <v>1292640</v>
      </c>
      <c r="X64" s="585">
        <f t="shared" ref="X64" si="12">W64*1.12</f>
        <v>1447756.8</v>
      </c>
      <c r="Y64" s="498"/>
      <c r="Z64" s="498">
        <v>2016</v>
      </c>
      <c r="AA64" s="498" t="s">
        <v>3084</v>
      </c>
      <c r="AB64" s="338" t="s">
        <v>882</v>
      </c>
      <c r="AC64" s="338"/>
      <c r="AD64" s="338"/>
      <c r="AE64" s="338"/>
      <c r="AF64" s="338"/>
      <c r="AG64" s="338" t="s">
        <v>963</v>
      </c>
      <c r="AH64" s="338" t="s">
        <v>800</v>
      </c>
      <c r="AI64" s="338">
        <v>210021837</v>
      </c>
      <c r="AJ64" s="338" t="s">
        <v>958</v>
      </c>
      <c r="AK64" s="586"/>
      <c r="AL64" s="246"/>
      <c r="AM64" s="248"/>
    </row>
    <row r="65" spans="1:39" s="532" customFormat="1" ht="100.5" customHeight="1">
      <c r="A65" s="513" t="s">
        <v>964</v>
      </c>
      <c r="B65" s="526" t="s">
        <v>33</v>
      </c>
      <c r="C65" s="526" t="s">
        <v>955</v>
      </c>
      <c r="D65" s="526" t="s">
        <v>956</v>
      </c>
      <c r="E65" s="526" t="s">
        <v>956</v>
      </c>
      <c r="F65" s="526" t="s">
        <v>957</v>
      </c>
      <c r="G65" s="526" t="s">
        <v>957</v>
      </c>
      <c r="H65" s="526" t="s">
        <v>958</v>
      </c>
      <c r="I65" s="526" t="s">
        <v>958</v>
      </c>
      <c r="J65" s="526" t="s">
        <v>227</v>
      </c>
      <c r="K65" s="526">
        <v>0</v>
      </c>
      <c r="L65" s="526">
        <v>711000000</v>
      </c>
      <c r="M65" s="578" t="s">
        <v>73</v>
      </c>
      <c r="N65" s="526" t="s">
        <v>767</v>
      </c>
      <c r="O65" s="526" t="s">
        <v>814</v>
      </c>
      <c r="P65" s="526" t="s">
        <v>229</v>
      </c>
      <c r="Q65" s="526" t="s">
        <v>881</v>
      </c>
      <c r="R65" s="526" t="s">
        <v>231</v>
      </c>
      <c r="S65" s="526">
        <v>166</v>
      </c>
      <c r="T65" s="526" t="s">
        <v>908</v>
      </c>
      <c r="U65" s="528">
        <v>485</v>
      </c>
      <c r="V65" s="528">
        <v>1200</v>
      </c>
      <c r="W65" s="533">
        <v>0</v>
      </c>
      <c r="X65" s="534">
        <v>0</v>
      </c>
      <c r="Y65" s="526"/>
      <c r="Z65" s="526">
        <v>2016</v>
      </c>
      <c r="AA65" s="526"/>
      <c r="AB65" s="519" t="s">
        <v>882</v>
      </c>
      <c r="AC65" s="519"/>
      <c r="AD65" s="519"/>
      <c r="AE65" s="519"/>
      <c r="AF65" s="519"/>
      <c r="AG65" s="519" t="s">
        <v>965</v>
      </c>
      <c r="AH65" s="519" t="s">
        <v>800</v>
      </c>
      <c r="AI65" s="519">
        <v>210021837</v>
      </c>
      <c r="AJ65" s="519" t="s">
        <v>958</v>
      </c>
      <c r="AK65" s="529"/>
      <c r="AL65" s="530"/>
      <c r="AM65" s="531"/>
    </row>
    <row r="66" spans="1:39" s="244" customFormat="1" ht="100.5" customHeight="1">
      <c r="A66" s="314" t="s">
        <v>3088</v>
      </c>
      <c r="B66" s="498" t="s">
        <v>33</v>
      </c>
      <c r="C66" s="498" t="s">
        <v>955</v>
      </c>
      <c r="D66" s="498" t="s">
        <v>956</v>
      </c>
      <c r="E66" s="498" t="s">
        <v>956</v>
      </c>
      <c r="F66" s="498" t="s">
        <v>957</v>
      </c>
      <c r="G66" s="498" t="s">
        <v>957</v>
      </c>
      <c r="H66" s="498" t="s">
        <v>958</v>
      </c>
      <c r="I66" s="498" t="s">
        <v>958</v>
      </c>
      <c r="J66" s="498" t="s">
        <v>1141</v>
      </c>
      <c r="K66" s="498">
        <v>0</v>
      </c>
      <c r="L66" s="313">
        <v>311000000</v>
      </c>
      <c r="M66" s="291" t="s">
        <v>348</v>
      </c>
      <c r="N66" s="498" t="s">
        <v>1239</v>
      </c>
      <c r="O66" s="498" t="s">
        <v>814</v>
      </c>
      <c r="P66" s="498" t="s">
        <v>229</v>
      </c>
      <c r="Q66" s="498" t="s">
        <v>3083</v>
      </c>
      <c r="R66" s="498" t="s">
        <v>231</v>
      </c>
      <c r="S66" s="498">
        <v>166</v>
      </c>
      <c r="T66" s="498" t="s">
        <v>908</v>
      </c>
      <c r="U66" s="584">
        <v>485</v>
      </c>
      <c r="V66" s="584">
        <v>1200</v>
      </c>
      <c r="W66" s="584">
        <v>582000</v>
      </c>
      <c r="X66" s="585">
        <f t="shared" ref="X66" si="13">W66*1.12</f>
        <v>651840.00000000012</v>
      </c>
      <c r="Y66" s="498"/>
      <c r="Z66" s="498">
        <v>2016</v>
      </c>
      <c r="AA66" s="498" t="s">
        <v>3084</v>
      </c>
      <c r="AB66" s="338" t="s">
        <v>882</v>
      </c>
      <c r="AC66" s="338"/>
      <c r="AD66" s="338"/>
      <c r="AE66" s="338"/>
      <c r="AF66" s="338"/>
      <c r="AG66" s="338" t="s">
        <v>965</v>
      </c>
      <c r="AH66" s="338" t="s">
        <v>800</v>
      </c>
      <c r="AI66" s="338">
        <v>210021837</v>
      </c>
      <c r="AJ66" s="338" t="s">
        <v>958</v>
      </c>
      <c r="AK66" s="586"/>
      <c r="AL66" s="246"/>
      <c r="AM66" s="248"/>
    </row>
    <row r="67" spans="1:39" s="532" customFormat="1" ht="100.5" customHeight="1">
      <c r="A67" s="513" t="s">
        <v>966</v>
      </c>
      <c r="B67" s="526" t="s">
        <v>33</v>
      </c>
      <c r="C67" s="526" t="s">
        <v>955</v>
      </c>
      <c r="D67" s="526" t="s">
        <v>956</v>
      </c>
      <c r="E67" s="526" t="s">
        <v>956</v>
      </c>
      <c r="F67" s="526" t="s">
        <v>957</v>
      </c>
      <c r="G67" s="526" t="s">
        <v>957</v>
      </c>
      <c r="H67" s="526" t="s">
        <v>958</v>
      </c>
      <c r="I67" s="526" t="s">
        <v>958</v>
      </c>
      <c r="J67" s="526" t="s">
        <v>227</v>
      </c>
      <c r="K67" s="526">
        <v>0</v>
      </c>
      <c r="L67" s="526">
        <v>711000000</v>
      </c>
      <c r="M67" s="578" t="s">
        <v>73</v>
      </c>
      <c r="N67" s="526" t="s">
        <v>767</v>
      </c>
      <c r="O67" s="526" t="s">
        <v>706</v>
      </c>
      <c r="P67" s="526" t="s">
        <v>229</v>
      </c>
      <c r="Q67" s="526" t="s">
        <v>881</v>
      </c>
      <c r="R67" s="526" t="s">
        <v>231</v>
      </c>
      <c r="S67" s="526">
        <v>166</v>
      </c>
      <c r="T67" s="526" t="s">
        <v>908</v>
      </c>
      <c r="U67" s="528">
        <v>506</v>
      </c>
      <c r="V67" s="528">
        <v>1200</v>
      </c>
      <c r="W67" s="533">
        <v>0</v>
      </c>
      <c r="X67" s="534">
        <v>0</v>
      </c>
      <c r="Y67" s="526"/>
      <c r="Z67" s="526">
        <v>2016</v>
      </c>
      <c r="AA67" s="526"/>
      <c r="AB67" s="519" t="s">
        <v>882</v>
      </c>
      <c r="AC67" s="519"/>
      <c r="AD67" s="519"/>
      <c r="AE67" s="519"/>
      <c r="AF67" s="519"/>
      <c r="AG67" s="519" t="s">
        <v>967</v>
      </c>
      <c r="AH67" s="519" t="s">
        <v>800</v>
      </c>
      <c r="AI67" s="519">
        <v>210021837</v>
      </c>
      <c r="AJ67" s="519" t="s">
        <v>958</v>
      </c>
      <c r="AK67" s="529"/>
      <c r="AL67" s="530"/>
      <c r="AM67" s="531"/>
    </row>
    <row r="68" spans="1:39" s="244" customFormat="1" ht="100.5" customHeight="1">
      <c r="A68" s="314" t="s">
        <v>3089</v>
      </c>
      <c r="B68" s="498" t="s">
        <v>33</v>
      </c>
      <c r="C68" s="498" t="s">
        <v>955</v>
      </c>
      <c r="D68" s="498" t="s">
        <v>956</v>
      </c>
      <c r="E68" s="498" t="s">
        <v>956</v>
      </c>
      <c r="F68" s="498" t="s">
        <v>957</v>
      </c>
      <c r="G68" s="498" t="s">
        <v>957</v>
      </c>
      <c r="H68" s="498" t="s">
        <v>958</v>
      </c>
      <c r="I68" s="498" t="s">
        <v>958</v>
      </c>
      <c r="J68" s="498" t="s">
        <v>1141</v>
      </c>
      <c r="K68" s="498">
        <v>0</v>
      </c>
      <c r="L68" s="291">
        <v>511010000</v>
      </c>
      <c r="M68" s="315" t="s">
        <v>88</v>
      </c>
      <c r="N68" s="498" t="s">
        <v>1239</v>
      </c>
      <c r="O68" s="498" t="s">
        <v>706</v>
      </c>
      <c r="P68" s="498" t="s">
        <v>229</v>
      </c>
      <c r="Q68" s="498" t="s">
        <v>3083</v>
      </c>
      <c r="R68" s="498" t="s">
        <v>231</v>
      </c>
      <c r="S68" s="498">
        <v>166</v>
      </c>
      <c r="T68" s="498" t="s">
        <v>908</v>
      </c>
      <c r="U68" s="584">
        <v>506</v>
      </c>
      <c r="V68" s="584">
        <v>1200</v>
      </c>
      <c r="W68" s="584">
        <v>607200</v>
      </c>
      <c r="X68" s="585">
        <f t="shared" ref="X68" si="14">W68*1.12</f>
        <v>680064.00000000012</v>
      </c>
      <c r="Y68" s="498"/>
      <c r="Z68" s="498">
        <v>2016</v>
      </c>
      <c r="AA68" s="498" t="s">
        <v>3084</v>
      </c>
      <c r="AB68" s="338" t="s">
        <v>882</v>
      </c>
      <c r="AC68" s="338"/>
      <c r="AD68" s="338"/>
      <c r="AE68" s="338"/>
      <c r="AF68" s="338"/>
      <c r="AG68" s="338" t="s">
        <v>967</v>
      </c>
      <c r="AH68" s="338" t="s">
        <v>800</v>
      </c>
      <c r="AI68" s="338">
        <v>210021837</v>
      </c>
      <c r="AJ68" s="338" t="s">
        <v>958</v>
      </c>
      <c r="AK68" s="586"/>
      <c r="AL68" s="246"/>
      <c r="AM68" s="248"/>
    </row>
    <row r="69" spans="1:39" s="532" customFormat="1" ht="100.5" customHeight="1">
      <c r="A69" s="513" t="s">
        <v>968</v>
      </c>
      <c r="B69" s="526" t="s">
        <v>33</v>
      </c>
      <c r="C69" s="526" t="s">
        <v>969</v>
      </c>
      <c r="D69" s="526" t="s">
        <v>950</v>
      </c>
      <c r="E69" s="526" t="s">
        <v>950</v>
      </c>
      <c r="F69" s="526" t="s">
        <v>970</v>
      </c>
      <c r="G69" s="526" t="s">
        <v>970</v>
      </c>
      <c r="H69" s="526" t="s">
        <v>971</v>
      </c>
      <c r="I69" s="526" t="s">
        <v>971</v>
      </c>
      <c r="J69" s="526" t="s">
        <v>227</v>
      </c>
      <c r="K69" s="526">
        <v>0</v>
      </c>
      <c r="L69" s="526">
        <v>711000000</v>
      </c>
      <c r="M69" s="578" t="s">
        <v>73</v>
      </c>
      <c r="N69" s="526" t="s">
        <v>767</v>
      </c>
      <c r="O69" s="526" t="s">
        <v>236</v>
      </c>
      <c r="P69" s="526" t="s">
        <v>229</v>
      </c>
      <c r="Q69" s="526" t="s">
        <v>881</v>
      </c>
      <c r="R69" s="526" t="s">
        <v>231</v>
      </c>
      <c r="S69" s="526">
        <v>166</v>
      </c>
      <c r="T69" s="526" t="s">
        <v>908</v>
      </c>
      <c r="U69" s="528">
        <v>1254</v>
      </c>
      <c r="V69" s="528">
        <v>1200</v>
      </c>
      <c r="W69" s="533">
        <v>0</v>
      </c>
      <c r="X69" s="534">
        <v>0</v>
      </c>
      <c r="Y69" s="526"/>
      <c r="Z69" s="526">
        <v>2016</v>
      </c>
      <c r="AA69" s="526"/>
      <c r="AB69" s="519" t="s">
        <v>882</v>
      </c>
      <c r="AC69" s="519"/>
      <c r="AD69" s="519"/>
      <c r="AE69" s="519"/>
      <c r="AF69" s="519"/>
      <c r="AG69" s="519" t="s">
        <v>972</v>
      </c>
      <c r="AH69" s="519" t="s">
        <v>800</v>
      </c>
      <c r="AI69" s="519">
        <v>210006414</v>
      </c>
      <c r="AJ69" s="519" t="s">
        <v>971</v>
      </c>
      <c r="AK69" s="529"/>
      <c r="AL69" s="530"/>
      <c r="AM69" s="531"/>
    </row>
    <row r="70" spans="1:39" s="244" customFormat="1" ht="100.5" customHeight="1">
      <c r="A70" s="314" t="s">
        <v>3090</v>
      </c>
      <c r="B70" s="498" t="s">
        <v>33</v>
      </c>
      <c r="C70" s="498" t="s">
        <v>969</v>
      </c>
      <c r="D70" s="498" t="s">
        <v>950</v>
      </c>
      <c r="E70" s="498" t="s">
        <v>950</v>
      </c>
      <c r="F70" s="498" t="s">
        <v>970</v>
      </c>
      <c r="G70" s="498" t="s">
        <v>970</v>
      </c>
      <c r="H70" s="498" t="s">
        <v>971</v>
      </c>
      <c r="I70" s="498" t="s">
        <v>971</v>
      </c>
      <c r="J70" s="498" t="s">
        <v>1141</v>
      </c>
      <c r="K70" s="498">
        <v>0</v>
      </c>
      <c r="L70" s="316">
        <v>471010000</v>
      </c>
      <c r="M70" s="587" t="s">
        <v>125</v>
      </c>
      <c r="N70" s="498" t="s">
        <v>1239</v>
      </c>
      <c r="O70" s="498" t="s">
        <v>236</v>
      </c>
      <c r="P70" s="498" t="s">
        <v>229</v>
      </c>
      <c r="Q70" s="498" t="s">
        <v>3083</v>
      </c>
      <c r="R70" s="498" t="s">
        <v>231</v>
      </c>
      <c r="S70" s="498">
        <v>166</v>
      </c>
      <c r="T70" s="498" t="s">
        <v>908</v>
      </c>
      <c r="U70" s="584">
        <v>1254</v>
      </c>
      <c r="V70" s="584">
        <v>1200</v>
      </c>
      <c r="W70" s="584">
        <v>1504800</v>
      </c>
      <c r="X70" s="585">
        <f t="shared" ref="X70" si="15">W70*1.12</f>
        <v>1685376.0000000002</v>
      </c>
      <c r="Y70" s="498"/>
      <c r="Z70" s="498">
        <v>2016</v>
      </c>
      <c r="AA70" s="498" t="s">
        <v>3084</v>
      </c>
      <c r="AB70" s="338" t="s">
        <v>882</v>
      </c>
      <c r="AC70" s="338"/>
      <c r="AD70" s="338"/>
      <c r="AE70" s="338"/>
      <c r="AF70" s="338"/>
      <c r="AG70" s="338" t="s">
        <v>972</v>
      </c>
      <c r="AH70" s="338" t="s">
        <v>800</v>
      </c>
      <c r="AI70" s="338">
        <v>210006414</v>
      </c>
      <c r="AJ70" s="338" t="s">
        <v>971</v>
      </c>
      <c r="AK70" s="586"/>
      <c r="AL70" s="246"/>
      <c r="AM70" s="248"/>
    </row>
    <row r="71" spans="1:39" s="532" customFormat="1" ht="100.5" customHeight="1">
      <c r="A71" s="513" t="s">
        <v>973</v>
      </c>
      <c r="B71" s="526" t="s">
        <v>33</v>
      </c>
      <c r="C71" s="526" t="s">
        <v>974</v>
      </c>
      <c r="D71" s="526" t="s">
        <v>950</v>
      </c>
      <c r="E71" s="526" t="s">
        <v>950</v>
      </c>
      <c r="F71" s="526" t="s">
        <v>975</v>
      </c>
      <c r="G71" s="526" t="s">
        <v>975</v>
      </c>
      <c r="H71" s="526" t="s">
        <v>976</v>
      </c>
      <c r="I71" s="526" t="s">
        <v>976</v>
      </c>
      <c r="J71" s="526" t="s">
        <v>227</v>
      </c>
      <c r="K71" s="526">
        <v>0</v>
      </c>
      <c r="L71" s="526">
        <v>711000000</v>
      </c>
      <c r="M71" s="578" t="s">
        <v>73</v>
      </c>
      <c r="N71" s="526" t="s">
        <v>767</v>
      </c>
      <c r="O71" s="526" t="s">
        <v>808</v>
      </c>
      <c r="P71" s="526" t="s">
        <v>229</v>
      </c>
      <c r="Q71" s="526" t="s">
        <v>881</v>
      </c>
      <c r="R71" s="526" t="s">
        <v>231</v>
      </c>
      <c r="S71" s="526">
        <v>166</v>
      </c>
      <c r="T71" s="526" t="s">
        <v>908</v>
      </c>
      <c r="U71" s="528">
        <v>4482</v>
      </c>
      <c r="V71" s="528">
        <v>550</v>
      </c>
      <c r="W71" s="533">
        <v>0</v>
      </c>
      <c r="X71" s="534">
        <v>0</v>
      </c>
      <c r="Y71" s="526"/>
      <c r="Z71" s="526">
        <v>2016</v>
      </c>
      <c r="AA71" s="526"/>
      <c r="AB71" s="519" t="s">
        <v>882</v>
      </c>
      <c r="AC71" s="519"/>
      <c r="AD71" s="519"/>
      <c r="AE71" s="519"/>
      <c r="AF71" s="519"/>
      <c r="AG71" s="519" t="s">
        <v>977</v>
      </c>
      <c r="AH71" s="519" t="s">
        <v>800</v>
      </c>
      <c r="AI71" s="519">
        <v>210001948</v>
      </c>
      <c r="AJ71" s="519" t="s">
        <v>976</v>
      </c>
      <c r="AK71" s="529"/>
      <c r="AL71" s="530"/>
      <c r="AM71" s="531"/>
    </row>
    <row r="72" spans="1:39" s="244" customFormat="1" ht="100.5" customHeight="1">
      <c r="A72" s="314" t="s">
        <v>3091</v>
      </c>
      <c r="B72" s="498" t="s">
        <v>33</v>
      </c>
      <c r="C72" s="498" t="s">
        <v>974</v>
      </c>
      <c r="D72" s="498" t="s">
        <v>950</v>
      </c>
      <c r="E72" s="498" t="s">
        <v>950</v>
      </c>
      <c r="F72" s="498" t="s">
        <v>975</v>
      </c>
      <c r="G72" s="498" t="s">
        <v>975</v>
      </c>
      <c r="H72" s="498" t="s">
        <v>976</v>
      </c>
      <c r="I72" s="498" t="s">
        <v>976</v>
      </c>
      <c r="J72" s="498" t="s">
        <v>1141</v>
      </c>
      <c r="K72" s="498">
        <v>0</v>
      </c>
      <c r="L72" s="316">
        <v>271010000</v>
      </c>
      <c r="M72" s="291" t="s">
        <v>127</v>
      </c>
      <c r="N72" s="498" t="s">
        <v>1239</v>
      </c>
      <c r="O72" s="498" t="s">
        <v>808</v>
      </c>
      <c r="P72" s="498" t="s">
        <v>229</v>
      </c>
      <c r="Q72" s="498" t="s">
        <v>3083</v>
      </c>
      <c r="R72" s="498" t="s">
        <v>231</v>
      </c>
      <c r="S72" s="498">
        <v>166</v>
      </c>
      <c r="T72" s="498" t="s">
        <v>908</v>
      </c>
      <c r="U72" s="584">
        <v>4482</v>
      </c>
      <c r="V72" s="584">
        <v>550</v>
      </c>
      <c r="W72" s="584">
        <v>2465100</v>
      </c>
      <c r="X72" s="585">
        <f t="shared" ref="X72" si="16">W72*1.12</f>
        <v>2760912.0000000005</v>
      </c>
      <c r="Y72" s="498"/>
      <c r="Z72" s="498">
        <v>2016</v>
      </c>
      <c r="AA72" s="498" t="s">
        <v>3084</v>
      </c>
      <c r="AB72" s="338" t="s">
        <v>882</v>
      </c>
      <c r="AC72" s="338"/>
      <c r="AD72" s="338"/>
      <c r="AE72" s="338"/>
      <c r="AF72" s="338"/>
      <c r="AG72" s="338" t="s">
        <v>977</v>
      </c>
      <c r="AH72" s="338" t="s">
        <v>800</v>
      </c>
      <c r="AI72" s="338">
        <v>210001948</v>
      </c>
      <c r="AJ72" s="338" t="s">
        <v>976</v>
      </c>
      <c r="AK72" s="586"/>
      <c r="AL72" s="246"/>
      <c r="AM72" s="248"/>
    </row>
    <row r="73" spans="1:39" s="532" customFormat="1" ht="100.5" customHeight="1">
      <c r="A73" s="513" t="s">
        <v>978</v>
      </c>
      <c r="B73" s="526" t="s">
        <v>33</v>
      </c>
      <c r="C73" s="526" t="s">
        <v>974</v>
      </c>
      <c r="D73" s="526" t="s">
        <v>950</v>
      </c>
      <c r="E73" s="526" t="s">
        <v>950</v>
      </c>
      <c r="F73" s="526" t="s">
        <v>975</v>
      </c>
      <c r="G73" s="526" t="s">
        <v>975</v>
      </c>
      <c r="H73" s="526" t="s">
        <v>976</v>
      </c>
      <c r="I73" s="526" t="s">
        <v>976</v>
      </c>
      <c r="J73" s="526" t="s">
        <v>227</v>
      </c>
      <c r="K73" s="526">
        <v>0</v>
      </c>
      <c r="L73" s="526">
        <v>711000000</v>
      </c>
      <c r="M73" s="578" t="s">
        <v>73</v>
      </c>
      <c r="N73" s="526" t="s">
        <v>767</v>
      </c>
      <c r="O73" s="526" t="s">
        <v>811</v>
      </c>
      <c r="P73" s="526" t="s">
        <v>229</v>
      </c>
      <c r="Q73" s="526" t="s">
        <v>881</v>
      </c>
      <c r="R73" s="526" t="s">
        <v>231</v>
      </c>
      <c r="S73" s="526">
        <v>166</v>
      </c>
      <c r="T73" s="526" t="s">
        <v>908</v>
      </c>
      <c r="U73" s="528">
        <v>270</v>
      </c>
      <c r="V73" s="528">
        <v>550</v>
      </c>
      <c r="W73" s="533">
        <v>0</v>
      </c>
      <c r="X73" s="534">
        <v>0</v>
      </c>
      <c r="Y73" s="526"/>
      <c r="Z73" s="526">
        <v>2016</v>
      </c>
      <c r="AA73" s="526"/>
      <c r="AB73" s="519" t="s">
        <v>882</v>
      </c>
      <c r="AC73" s="519"/>
      <c r="AD73" s="519"/>
      <c r="AE73" s="519"/>
      <c r="AF73" s="519"/>
      <c r="AG73" s="519" t="s">
        <v>979</v>
      </c>
      <c r="AH73" s="519" t="s">
        <v>800</v>
      </c>
      <c r="AI73" s="519">
        <v>210001948</v>
      </c>
      <c r="AJ73" s="519" t="s">
        <v>976</v>
      </c>
      <c r="AK73" s="529"/>
      <c r="AL73" s="530"/>
      <c r="AM73" s="531"/>
    </row>
    <row r="74" spans="1:39" s="244" customFormat="1" ht="100.5" customHeight="1">
      <c r="A74" s="314" t="s">
        <v>3092</v>
      </c>
      <c r="B74" s="498" t="s">
        <v>33</v>
      </c>
      <c r="C74" s="498" t="s">
        <v>974</v>
      </c>
      <c r="D74" s="498" t="s">
        <v>950</v>
      </c>
      <c r="E74" s="498" t="s">
        <v>950</v>
      </c>
      <c r="F74" s="498" t="s">
        <v>975</v>
      </c>
      <c r="G74" s="498" t="s">
        <v>975</v>
      </c>
      <c r="H74" s="498" t="s">
        <v>976</v>
      </c>
      <c r="I74" s="498" t="s">
        <v>976</v>
      </c>
      <c r="J74" s="498" t="s">
        <v>1141</v>
      </c>
      <c r="K74" s="498">
        <v>0</v>
      </c>
      <c r="L74" s="451">
        <v>151010000</v>
      </c>
      <c r="M74" s="314" t="s">
        <v>82</v>
      </c>
      <c r="N74" s="498" t="s">
        <v>1239</v>
      </c>
      <c r="O74" s="498" t="s">
        <v>811</v>
      </c>
      <c r="P74" s="498" t="s">
        <v>229</v>
      </c>
      <c r="Q74" s="498" t="s">
        <v>3083</v>
      </c>
      <c r="R74" s="498" t="s">
        <v>231</v>
      </c>
      <c r="S74" s="498">
        <v>166</v>
      </c>
      <c r="T74" s="498" t="s">
        <v>908</v>
      </c>
      <c r="U74" s="584">
        <v>270</v>
      </c>
      <c r="V74" s="584">
        <v>550</v>
      </c>
      <c r="W74" s="584">
        <v>148500</v>
      </c>
      <c r="X74" s="585">
        <f t="shared" ref="X74" si="17">W74*1.12</f>
        <v>166320.00000000003</v>
      </c>
      <c r="Y74" s="498"/>
      <c r="Z74" s="498">
        <v>2016</v>
      </c>
      <c r="AA74" s="498" t="s">
        <v>3084</v>
      </c>
      <c r="AB74" s="338" t="s">
        <v>882</v>
      </c>
      <c r="AC74" s="338"/>
      <c r="AD74" s="338"/>
      <c r="AE74" s="338"/>
      <c r="AF74" s="338"/>
      <c r="AG74" s="338" t="s">
        <v>979</v>
      </c>
      <c r="AH74" s="338" t="s">
        <v>800</v>
      </c>
      <c r="AI74" s="338">
        <v>210001948</v>
      </c>
      <c r="AJ74" s="338" t="s">
        <v>976</v>
      </c>
      <c r="AK74" s="586"/>
      <c r="AL74" s="246"/>
      <c r="AM74" s="248"/>
    </row>
    <row r="75" spans="1:39" s="532" customFormat="1" ht="100.5" customHeight="1">
      <c r="A75" s="513" t="s">
        <v>980</v>
      </c>
      <c r="B75" s="526" t="s">
        <v>33</v>
      </c>
      <c r="C75" s="526" t="s">
        <v>974</v>
      </c>
      <c r="D75" s="526" t="s">
        <v>950</v>
      </c>
      <c r="E75" s="526" t="s">
        <v>950</v>
      </c>
      <c r="F75" s="526" t="s">
        <v>975</v>
      </c>
      <c r="G75" s="526" t="s">
        <v>975</v>
      </c>
      <c r="H75" s="526" t="s">
        <v>976</v>
      </c>
      <c r="I75" s="526" t="s">
        <v>976</v>
      </c>
      <c r="J75" s="526" t="s">
        <v>227</v>
      </c>
      <c r="K75" s="526">
        <v>0</v>
      </c>
      <c r="L75" s="526">
        <v>711000000</v>
      </c>
      <c r="M75" s="578" t="s">
        <v>73</v>
      </c>
      <c r="N75" s="526" t="s">
        <v>767</v>
      </c>
      <c r="O75" s="526" t="s">
        <v>236</v>
      </c>
      <c r="P75" s="526" t="s">
        <v>229</v>
      </c>
      <c r="Q75" s="526" t="s">
        <v>881</v>
      </c>
      <c r="R75" s="526" t="s">
        <v>231</v>
      </c>
      <c r="S75" s="526">
        <v>166</v>
      </c>
      <c r="T75" s="526" t="s">
        <v>908</v>
      </c>
      <c r="U75" s="528">
        <v>900</v>
      </c>
      <c r="V75" s="528">
        <v>550</v>
      </c>
      <c r="W75" s="533">
        <v>0</v>
      </c>
      <c r="X75" s="534">
        <v>0</v>
      </c>
      <c r="Y75" s="526"/>
      <c r="Z75" s="526">
        <v>2016</v>
      </c>
      <c r="AA75" s="526"/>
      <c r="AB75" s="519" t="s">
        <v>882</v>
      </c>
      <c r="AC75" s="519"/>
      <c r="AD75" s="519"/>
      <c r="AE75" s="519"/>
      <c r="AF75" s="519"/>
      <c r="AG75" s="519" t="s">
        <v>981</v>
      </c>
      <c r="AH75" s="519" t="s">
        <v>800</v>
      </c>
      <c r="AI75" s="519">
        <v>210001948</v>
      </c>
      <c r="AJ75" s="519" t="s">
        <v>976</v>
      </c>
      <c r="AK75" s="529"/>
      <c r="AL75" s="530"/>
      <c r="AM75" s="531"/>
    </row>
    <row r="76" spans="1:39" s="244" customFormat="1" ht="100.5" customHeight="1">
      <c r="A76" s="314" t="s">
        <v>3093</v>
      </c>
      <c r="B76" s="498" t="s">
        <v>33</v>
      </c>
      <c r="C76" s="498" t="s">
        <v>974</v>
      </c>
      <c r="D76" s="498" t="s">
        <v>950</v>
      </c>
      <c r="E76" s="498" t="s">
        <v>950</v>
      </c>
      <c r="F76" s="498" t="s">
        <v>975</v>
      </c>
      <c r="G76" s="498" t="s">
        <v>975</v>
      </c>
      <c r="H76" s="498" t="s">
        <v>976</v>
      </c>
      <c r="I76" s="498" t="s">
        <v>976</v>
      </c>
      <c r="J76" s="498" t="s">
        <v>1141</v>
      </c>
      <c r="K76" s="498">
        <v>0</v>
      </c>
      <c r="L76" s="316">
        <v>471010000</v>
      </c>
      <c r="M76" s="587" t="s">
        <v>125</v>
      </c>
      <c r="N76" s="498" t="s">
        <v>1239</v>
      </c>
      <c r="O76" s="498" t="s">
        <v>236</v>
      </c>
      <c r="P76" s="498" t="s">
        <v>229</v>
      </c>
      <c r="Q76" s="498" t="s">
        <v>3083</v>
      </c>
      <c r="R76" s="498" t="s">
        <v>231</v>
      </c>
      <c r="S76" s="498">
        <v>166</v>
      </c>
      <c r="T76" s="498" t="s">
        <v>908</v>
      </c>
      <c r="U76" s="584">
        <v>900</v>
      </c>
      <c r="V76" s="584">
        <v>550</v>
      </c>
      <c r="W76" s="584">
        <v>495000</v>
      </c>
      <c r="X76" s="585">
        <f t="shared" ref="X76" si="18">W76*1.12</f>
        <v>554400</v>
      </c>
      <c r="Y76" s="498"/>
      <c r="Z76" s="498">
        <v>2016</v>
      </c>
      <c r="AA76" s="498" t="s">
        <v>3084</v>
      </c>
      <c r="AB76" s="338" t="s">
        <v>882</v>
      </c>
      <c r="AC76" s="338"/>
      <c r="AD76" s="338"/>
      <c r="AE76" s="338"/>
      <c r="AF76" s="338"/>
      <c r="AG76" s="338" t="s">
        <v>981</v>
      </c>
      <c r="AH76" s="338" t="s">
        <v>800</v>
      </c>
      <c r="AI76" s="338">
        <v>210001948</v>
      </c>
      <c r="AJ76" s="338" t="s">
        <v>976</v>
      </c>
      <c r="AK76" s="586"/>
      <c r="AL76" s="246"/>
      <c r="AM76" s="248"/>
    </row>
    <row r="77" spans="1:39" s="532" customFormat="1" ht="100.5" customHeight="1">
      <c r="A77" s="513" t="s">
        <v>982</v>
      </c>
      <c r="B77" s="526" t="s">
        <v>33</v>
      </c>
      <c r="C77" s="526" t="s">
        <v>974</v>
      </c>
      <c r="D77" s="526" t="s">
        <v>950</v>
      </c>
      <c r="E77" s="526" t="s">
        <v>950</v>
      </c>
      <c r="F77" s="526" t="s">
        <v>975</v>
      </c>
      <c r="G77" s="526" t="s">
        <v>975</v>
      </c>
      <c r="H77" s="526" t="s">
        <v>976</v>
      </c>
      <c r="I77" s="526" t="s">
        <v>976</v>
      </c>
      <c r="J77" s="526" t="s">
        <v>227</v>
      </c>
      <c r="K77" s="526">
        <v>0</v>
      </c>
      <c r="L77" s="526">
        <v>711000000</v>
      </c>
      <c r="M77" s="578" t="s">
        <v>73</v>
      </c>
      <c r="N77" s="526" t="s">
        <v>767</v>
      </c>
      <c r="O77" s="526" t="s">
        <v>814</v>
      </c>
      <c r="P77" s="526" t="s">
        <v>229</v>
      </c>
      <c r="Q77" s="526" t="s">
        <v>881</v>
      </c>
      <c r="R77" s="526" t="s">
        <v>231</v>
      </c>
      <c r="S77" s="526">
        <v>166</v>
      </c>
      <c r="T77" s="526" t="s">
        <v>908</v>
      </c>
      <c r="U77" s="528">
        <v>815</v>
      </c>
      <c r="V77" s="528">
        <v>550</v>
      </c>
      <c r="W77" s="533">
        <v>0</v>
      </c>
      <c r="X77" s="534">
        <v>0</v>
      </c>
      <c r="Y77" s="526"/>
      <c r="Z77" s="526">
        <v>2016</v>
      </c>
      <c r="AA77" s="526"/>
      <c r="AB77" s="519" t="s">
        <v>882</v>
      </c>
      <c r="AC77" s="519"/>
      <c r="AD77" s="519"/>
      <c r="AE77" s="519"/>
      <c r="AF77" s="519"/>
      <c r="AG77" s="519" t="s">
        <v>983</v>
      </c>
      <c r="AH77" s="519" t="s">
        <v>800</v>
      </c>
      <c r="AI77" s="519">
        <v>210001948</v>
      </c>
      <c r="AJ77" s="519" t="s">
        <v>976</v>
      </c>
      <c r="AK77" s="529"/>
      <c r="AL77" s="530"/>
      <c r="AM77" s="531"/>
    </row>
    <row r="78" spans="1:39" s="244" customFormat="1" ht="100.5" customHeight="1">
      <c r="A78" s="314" t="s">
        <v>3094</v>
      </c>
      <c r="B78" s="498" t="s">
        <v>33</v>
      </c>
      <c r="C78" s="498" t="s">
        <v>974</v>
      </c>
      <c r="D78" s="498" t="s">
        <v>950</v>
      </c>
      <c r="E78" s="498" t="s">
        <v>950</v>
      </c>
      <c r="F78" s="498" t="s">
        <v>975</v>
      </c>
      <c r="G78" s="498" t="s">
        <v>975</v>
      </c>
      <c r="H78" s="498" t="s">
        <v>976</v>
      </c>
      <c r="I78" s="498" t="s">
        <v>976</v>
      </c>
      <c r="J78" s="498" t="s">
        <v>1141</v>
      </c>
      <c r="K78" s="498">
        <v>0</v>
      </c>
      <c r="L78" s="313">
        <v>311000000</v>
      </c>
      <c r="M78" s="291" t="s">
        <v>348</v>
      </c>
      <c r="N78" s="498" t="s">
        <v>1239</v>
      </c>
      <c r="O78" s="498" t="s">
        <v>814</v>
      </c>
      <c r="P78" s="498" t="s">
        <v>229</v>
      </c>
      <c r="Q78" s="498" t="s">
        <v>3083</v>
      </c>
      <c r="R78" s="498" t="s">
        <v>231</v>
      </c>
      <c r="S78" s="498">
        <v>166</v>
      </c>
      <c r="T78" s="498" t="s">
        <v>908</v>
      </c>
      <c r="U78" s="584">
        <v>815</v>
      </c>
      <c r="V78" s="584">
        <v>550</v>
      </c>
      <c r="W78" s="584">
        <v>448250</v>
      </c>
      <c r="X78" s="585">
        <f t="shared" ref="X78" si="19">W78*1.12</f>
        <v>502040.00000000006</v>
      </c>
      <c r="Y78" s="498"/>
      <c r="Z78" s="498">
        <v>2016</v>
      </c>
      <c r="AA78" s="498" t="s">
        <v>3084</v>
      </c>
      <c r="AB78" s="338" t="s">
        <v>882</v>
      </c>
      <c r="AC78" s="338"/>
      <c r="AD78" s="338"/>
      <c r="AE78" s="338"/>
      <c r="AF78" s="338"/>
      <c r="AG78" s="338" t="s">
        <v>983</v>
      </c>
      <c r="AH78" s="338" t="s">
        <v>800</v>
      </c>
      <c r="AI78" s="338">
        <v>210001948</v>
      </c>
      <c r="AJ78" s="338" t="s">
        <v>976</v>
      </c>
      <c r="AK78" s="586"/>
      <c r="AL78" s="246"/>
      <c r="AM78" s="248"/>
    </row>
    <row r="79" spans="1:39" s="532" customFormat="1" ht="100.5" customHeight="1">
      <c r="A79" s="513" t="s">
        <v>984</v>
      </c>
      <c r="B79" s="526" t="s">
        <v>33</v>
      </c>
      <c r="C79" s="526" t="s">
        <v>974</v>
      </c>
      <c r="D79" s="526" t="s">
        <v>950</v>
      </c>
      <c r="E79" s="526" t="s">
        <v>950</v>
      </c>
      <c r="F79" s="526" t="s">
        <v>975</v>
      </c>
      <c r="G79" s="526" t="s">
        <v>975</v>
      </c>
      <c r="H79" s="526" t="s">
        <v>976</v>
      </c>
      <c r="I79" s="526" t="s">
        <v>976</v>
      </c>
      <c r="J79" s="526" t="s">
        <v>227</v>
      </c>
      <c r="K79" s="526">
        <v>0</v>
      </c>
      <c r="L79" s="526">
        <v>711000000</v>
      </c>
      <c r="M79" s="578" t="s">
        <v>73</v>
      </c>
      <c r="N79" s="526" t="s">
        <v>767</v>
      </c>
      <c r="O79" s="526" t="s">
        <v>706</v>
      </c>
      <c r="P79" s="526" t="s">
        <v>229</v>
      </c>
      <c r="Q79" s="526" t="s">
        <v>881</v>
      </c>
      <c r="R79" s="526" t="s">
        <v>231</v>
      </c>
      <c r="S79" s="526">
        <v>166</v>
      </c>
      <c r="T79" s="526" t="s">
        <v>908</v>
      </c>
      <c r="U79" s="528">
        <v>734</v>
      </c>
      <c r="V79" s="528">
        <v>550</v>
      </c>
      <c r="W79" s="533">
        <v>0</v>
      </c>
      <c r="X79" s="534">
        <v>0</v>
      </c>
      <c r="Y79" s="526"/>
      <c r="Z79" s="526">
        <v>2016</v>
      </c>
      <c r="AA79" s="526"/>
      <c r="AB79" s="519" t="s">
        <v>882</v>
      </c>
      <c r="AC79" s="519"/>
      <c r="AD79" s="519"/>
      <c r="AE79" s="519"/>
      <c r="AF79" s="519"/>
      <c r="AG79" s="519" t="s">
        <v>985</v>
      </c>
      <c r="AH79" s="519" t="s">
        <v>800</v>
      </c>
      <c r="AI79" s="519">
        <v>210001948</v>
      </c>
      <c r="AJ79" s="519" t="s">
        <v>976</v>
      </c>
      <c r="AK79" s="529"/>
      <c r="AL79" s="530"/>
      <c r="AM79" s="531"/>
    </row>
    <row r="80" spans="1:39" s="244" customFormat="1" ht="100.5" customHeight="1">
      <c r="A80" s="314" t="s">
        <v>3095</v>
      </c>
      <c r="B80" s="498" t="s">
        <v>33</v>
      </c>
      <c r="C80" s="498" t="s">
        <v>974</v>
      </c>
      <c r="D80" s="498" t="s">
        <v>950</v>
      </c>
      <c r="E80" s="498" t="s">
        <v>950</v>
      </c>
      <c r="F80" s="498" t="s">
        <v>975</v>
      </c>
      <c r="G80" s="498" t="s">
        <v>975</v>
      </c>
      <c r="H80" s="498" t="s">
        <v>976</v>
      </c>
      <c r="I80" s="498" t="s">
        <v>976</v>
      </c>
      <c r="J80" s="498" t="s">
        <v>1141</v>
      </c>
      <c r="K80" s="498">
        <v>0</v>
      </c>
      <c r="L80" s="291">
        <v>511010000</v>
      </c>
      <c r="M80" s="315" t="s">
        <v>88</v>
      </c>
      <c r="N80" s="498" t="s">
        <v>1239</v>
      </c>
      <c r="O80" s="498" t="s">
        <v>706</v>
      </c>
      <c r="P80" s="498" t="s">
        <v>229</v>
      </c>
      <c r="Q80" s="498" t="s">
        <v>3083</v>
      </c>
      <c r="R80" s="498" t="s">
        <v>231</v>
      </c>
      <c r="S80" s="498">
        <v>166</v>
      </c>
      <c r="T80" s="498" t="s">
        <v>908</v>
      </c>
      <c r="U80" s="584">
        <v>734</v>
      </c>
      <c r="V80" s="584">
        <v>550</v>
      </c>
      <c r="W80" s="584">
        <v>403700</v>
      </c>
      <c r="X80" s="585">
        <f t="shared" ref="X80" si="20">W80*1.12</f>
        <v>452144.00000000006</v>
      </c>
      <c r="Y80" s="498"/>
      <c r="Z80" s="498">
        <v>2016</v>
      </c>
      <c r="AA80" s="498" t="s">
        <v>3084</v>
      </c>
      <c r="AB80" s="338" t="s">
        <v>882</v>
      </c>
      <c r="AC80" s="338"/>
      <c r="AD80" s="338"/>
      <c r="AE80" s="338"/>
      <c r="AF80" s="338"/>
      <c r="AG80" s="338" t="s">
        <v>985</v>
      </c>
      <c r="AH80" s="338" t="s">
        <v>800</v>
      </c>
      <c r="AI80" s="338">
        <v>210001948</v>
      </c>
      <c r="AJ80" s="338" t="s">
        <v>976</v>
      </c>
      <c r="AK80" s="586"/>
      <c r="AL80" s="246"/>
      <c r="AM80" s="248"/>
    </row>
    <row r="81" spans="1:39" s="244" customFormat="1" ht="100.5" customHeight="1">
      <c r="A81" s="5" t="s">
        <v>986</v>
      </c>
      <c r="B81" s="95" t="s">
        <v>33</v>
      </c>
      <c r="C81" s="95" t="s">
        <v>987</v>
      </c>
      <c r="D81" s="95" t="s">
        <v>988</v>
      </c>
      <c r="E81" s="95" t="s">
        <v>988</v>
      </c>
      <c r="F81" s="95" t="s">
        <v>989</v>
      </c>
      <c r="G81" s="95" t="s">
        <v>989</v>
      </c>
      <c r="H81" s="95" t="s">
        <v>990</v>
      </c>
      <c r="I81" s="95" t="s">
        <v>990</v>
      </c>
      <c r="J81" s="95" t="s">
        <v>38</v>
      </c>
      <c r="K81" s="95">
        <v>0</v>
      </c>
      <c r="L81" s="8">
        <v>511010000</v>
      </c>
      <c r="M81" s="27" t="s">
        <v>88</v>
      </c>
      <c r="N81" s="95" t="s">
        <v>767</v>
      </c>
      <c r="O81" s="95" t="s">
        <v>706</v>
      </c>
      <c r="P81" s="95" t="s">
        <v>229</v>
      </c>
      <c r="Q81" s="95" t="s">
        <v>881</v>
      </c>
      <c r="R81" s="95" t="s">
        <v>231</v>
      </c>
      <c r="S81" s="95">
        <v>166</v>
      </c>
      <c r="T81" s="95" t="s">
        <v>908</v>
      </c>
      <c r="U81" s="245">
        <v>6</v>
      </c>
      <c r="V81" s="245">
        <v>2500</v>
      </c>
      <c r="W81" s="245">
        <v>15000</v>
      </c>
      <c r="X81" s="238">
        <f t="shared" si="8"/>
        <v>16800</v>
      </c>
      <c r="Y81" s="95"/>
      <c r="Z81" s="95">
        <v>2016</v>
      </c>
      <c r="AA81" s="95"/>
      <c r="AB81" s="239" t="s">
        <v>882</v>
      </c>
      <c r="AC81" s="239" t="s">
        <v>209</v>
      </c>
      <c r="AD81" s="239"/>
      <c r="AE81" s="239"/>
      <c r="AF81" s="239"/>
      <c r="AG81" s="239" t="s">
        <v>991</v>
      </c>
      <c r="AH81" s="239" t="s">
        <v>800</v>
      </c>
      <c r="AI81" s="239">
        <v>210001578</v>
      </c>
      <c r="AJ81" s="239" t="s">
        <v>990</v>
      </c>
      <c r="AK81" s="241"/>
      <c r="AL81" s="246"/>
      <c r="AM81" s="248"/>
    </row>
    <row r="82" spans="1:39" s="532" customFormat="1" ht="100.5" customHeight="1">
      <c r="A82" s="513" t="s">
        <v>992</v>
      </c>
      <c r="B82" s="526" t="s">
        <v>33</v>
      </c>
      <c r="C82" s="526" t="s">
        <v>993</v>
      </c>
      <c r="D82" s="526" t="s">
        <v>994</v>
      </c>
      <c r="E82" s="526" t="s">
        <v>994</v>
      </c>
      <c r="F82" s="527" t="s">
        <v>995</v>
      </c>
      <c r="G82" s="527" t="s">
        <v>995</v>
      </c>
      <c r="H82" s="526" t="s">
        <v>996</v>
      </c>
      <c r="I82" s="526" t="s">
        <v>996</v>
      </c>
      <c r="J82" s="526" t="s">
        <v>38</v>
      </c>
      <c r="K82" s="526">
        <v>0</v>
      </c>
      <c r="L82" s="515">
        <v>511010000</v>
      </c>
      <c r="M82" s="516" t="s">
        <v>88</v>
      </c>
      <c r="N82" s="526" t="s">
        <v>767</v>
      </c>
      <c r="O82" s="526" t="s">
        <v>706</v>
      </c>
      <c r="P82" s="526" t="s">
        <v>229</v>
      </c>
      <c r="Q82" s="526" t="s">
        <v>881</v>
      </c>
      <c r="R82" s="526" t="s">
        <v>231</v>
      </c>
      <c r="S82" s="526">
        <v>796</v>
      </c>
      <c r="T82" s="526" t="s">
        <v>232</v>
      </c>
      <c r="U82" s="528">
        <v>50</v>
      </c>
      <c r="V82" s="528">
        <v>3000</v>
      </c>
      <c r="W82" s="533">
        <v>0</v>
      </c>
      <c r="X82" s="534">
        <v>0</v>
      </c>
      <c r="Y82" s="526"/>
      <c r="Z82" s="526">
        <v>2016</v>
      </c>
      <c r="AA82" s="526"/>
      <c r="AB82" s="519" t="s">
        <v>882</v>
      </c>
      <c r="AC82" s="519" t="s">
        <v>209</v>
      </c>
      <c r="AD82" s="519"/>
      <c r="AE82" s="519"/>
      <c r="AF82" s="519"/>
      <c r="AG82" s="519" t="s">
        <v>997</v>
      </c>
      <c r="AH82" s="519" t="s">
        <v>800</v>
      </c>
      <c r="AI82" s="519">
        <v>210025125</v>
      </c>
      <c r="AJ82" s="519" t="s">
        <v>996</v>
      </c>
      <c r="AK82" s="529"/>
      <c r="AL82" s="530"/>
      <c r="AM82" s="531"/>
    </row>
    <row r="83" spans="1:39" s="532" customFormat="1" ht="100.5" customHeight="1">
      <c r="A83" s="513" t="s">
        <v>3138</v>
      </c>
      <c r="B83" s="526" t="s">
        <v>33</v>
      </c>
      <c r="C83" s="526" t="s">
        <v>993</v>
      </c>
      <c r="D83" s="526" t="s">
        <v>994</v>
      </c>
      <c r="E83" s="526" t="s">
        <v>994</v>
      </c>
      <c r="F83" s="527" t="s">
        <v>995</v>
      </c>
      <c r="G83" s="527" t="s">
        <v>995</v>
      </c>
      <c r="H83" s="526" t="s">
        <v>996</v>
      </c>
      <c r="I83" s="526" t="s">
        <v>996</v>
      </c>
      <c r="J83" s="526" t="s">
        <v>38</v>
      </c>
      <c r="K83" s="526">
        <v>0</v>
      </c>
      <c r="L83" s="515">
        <v>511010000</v>
      </c>
      <c r="M83" s="516" t="s">
        <v>88</v>
      </c>
      <c r="N83" s="526" t="s">
        <v>767</v>
      </c>
      <c r="O83" s="526" t="s">
        <v>706</v>
      </c>
      <c r="P83" s="526" t="s">
        <v>229</v>
      </c>
      <c r="Q83" s="526" t="s">
        <v>881</v>
      </c>
      <c r="R83" s="526" t="s">
        <v>231</v>
      </c>
      <c r="S83" s="526">
        <v>796</v>
      </c>
      <c r="T83" s="526" t="s">
        <v>232</v>
      </c>
      <c r="U83" s="528">
        <v>50</v>
      </c>
      <c r="V83" s="528">
        <v>3000</v>
      </c>
      <c r="W83" s="533">
        <v>0</v>
      </c>
      <c r="X83" s="534">
        <v>0</v>
      </c>
      <c r="Y83" s="526"/>
      <c r="Z83" s="526">
        <v>2016</v>
      </c>
      <c r="AA83" s="526" t="s">
        <v>3139</v>
      </c>
      <c r="AB83" s="519" t="s">
        <v>882</v>
      </c>
      <c r="AC83" s="519" t="s">
        <v>209</v>
      </c>
      <c r="AD83" s="519"/>
      <c r="AE83" s="519"/>
      <c r="AF83" s="519"/>
      <c r="AG83" s="519" t="s">
        <v>997</v>
      </c>
      <c r="AH83" s="519" t="s">
        <v>800</v>
      </c>
      <c r="AI83" s="519">
        <v>210025125</v>
      </c>
      <c r="AJ83" s="519" t="s">
        <v>996</v>
      </c>
      <c r="AK83" s="529"/>
      <c r="AL83" s="530"/>
      <c r="AM83" s="531"/>
    </row>
    <row r="84" spans="1:39" s="244" customFormat="1" ht="100.5" customHeight="1">
      <c r="A84" s="5" t="s">
        <v>998</v>
      </c>
      <c r="B84" s="95" t="s">
        <v>33</v>
      </c>
      <c r="C84" s="95" t="s">
        <v>999</v>
      </c>
      <c r="D84" s="95" t="s">
        <v>1000</v>
      </c>
      <c r="E84" s="95" t="s">
        <v>1000</v>
      </c>
      <c r="F84" s="95" t="s">
        <v>1001</v>
      </c>
      <c r="G84" s="95" t="s">
        <v>1001</v>
      </c>
      <c r="H84" s="95" t="s">
        <v>1002</v>
      </c>
      <c r="I84" s="95" t="s">
        <v>1002</v>
      </c>
      <c r="J84" s="95" t="s">
        <v>227</v>
      </c>
      <c r="K84" s="95">
        <v>0</v>
      </c>
      <c r="L84" s="95">
        <v>711000000</v>
      </c>
      <c r="M84" s="11" t="s">
        <v>73</v>
      </c>
      <c r="N84" s="95" t="s">
        <v>767</v>
      </c>
      <c r="O84" s="95" t="s">
        <v>796</v>
      </c>
      <c r="P84" s="95" t="s">
        <v>229</v>
      </c>
      <c r="Q84" s="95" t="s">
        <v>797</v>
      </c>
      <c r="R84" s="95" t="s">
        <v>231</v>
      </c>
      <c r="S84" s="95">
        <v>839</v>
      </c>
      <c r="T84" s="95" t="s">
        <v>1003</v>
      </c>
      <c r="U84" s="245">
        <v>2</v>
      </c>
      <c r="V84" s="245">
        <v>18000000</v>
      </c>
      <c r="W84" s="245">
        <v>36000000</v>
      </c>
      <c r="X84" s="238">
        <f t="shared" si="8"/>
        <v>40320000.000000007</v>
      </c>
      <c r="Y84" s="95"/>
      <c r="Z84" s="95">
        <v>2016</v>
      </c>
      <c r="AA84" s="95"/>
      <c r="AB84" s="239" t="s">
        <v>882</v>
      </c>
      <c r="AC84" s="239"/>
      <c r="AD84" s="239"/>
      <c r="AE84" s="239"/>
      <c r="AF84" s="239"/>
      <c r="AG84" s="239" t="s">
        <v>1004</v>
      </c>
      <c r="AH84" s="239" t="s">
        <v>800</v>
      </c>
      <c r="AI84" s="239">
        <v>130001568</v>
      </c>
      <c r="AJ84" s="239" t="s">
        <v>1002</v>
      </c>
      <c r="AK84" s="241"/>
      <c r="AL84" s="246"/>
      <c r="AM84" s="248"/>
    </row>
    <row r="85" spans="1:39" s="532" customFormat="1" ht="100.5" customHeight="1">
      <c r="A85" s="513" t="s">
        <v>1005</v>
      </c>
      <c r="B85" s="526" t="s">
        <v>33</v>
      </c>
      <c r="C85" s="526" t="s">
        <v>1006</v>
      </c>
      <c r="D85" s="526" t="s">
        <v>1007</v>
      </c>
      <c r="E85" s="526" t="s">
        <v>1007</v>
      </c>
      <c r="F85" s="526" t="s">
        <v>1008</v>
      </c>
      <c r="G85" s="526" t="s">
        <v>1008</v>
      </c>
      <c r="H85" s="526" t="s">
        <v>2036</v>
      </c>
      <c r="I85" s="526" t="s">
        <v>2036</v>
      </c>
      <c r="J85" s="526" t="s">
        <v>227</v>
      </c>
      <c r="K85" s="526">
        <v>0</v>
      </c>
      <c r="L85" s="526">
        <v>711000000</v>
      </c>
      <c r="M85" s="578" t="s">
        <v>73</v>
      </c>
      <c r="N85" s="526" t="s">
        <v>847</v>
      </c>
      <c r="O85" s="526" t="s">
        <v>706</v>
      </c>
      <c r="P85" s="526" t="s">
        <v>229</v>
      </c>
      <c r="Q85" s="526" t="s">
        <v>797</v>
      </c>
      <c r="R85" s="526" t="s">
        <v>231</v>
      </c>
      <c r="S85" s="526">
        <v>796</v>
      </c>
      <c r="T85" s="526" t="s">
        <v>232</v>
      </c>
      <c r="U85" s="528">
        <v>1</v>
      </c>
      <c r="V85" s="528">
        <v>23000000</v>
      </c>
      <c r="W85" s="533">
        <v>0</v>
      </c>
      <c r="X85" s="534">
        <v>0</v>
      </c>
      <c r="Y85" s="526"/>
      <c r="Z85" s="526">
        <v>2016</v>
      </c>
      <c r="AA85" s="526"/>
      <c r="AB85" s="519" t="s">
        <v>882</v>
      </c>
      <c r="AC85" s="519"/>
      <c r="AD85" s="519"/>
      <c r="AE85" s="519"/>
      <c r="AF85" s="519"/>
      <c r="AG85" s="519" t="s">
        <v>1010</v>
      </c>
      <c r="AH85" s="519" t="s">
        <v>800</v>
      </c>
      <c r="AI85" s="519">
        <v>130000992</v>
      </c>
      <c r="AJ85" s="519" t="s">
        <v>1009</v>
      </c>
      <c r="AK85" s="529"/>
      <c r="AL85" s="530"/>
      <c r="AM85" s="531"/>
    </row>
    <row r="86" spans="1:39" s="244" customFormat="1" ht="100.5" customHeight="1">
      <c r="A86" s="5" t="s">
        <v>3961</v>
      </c>
      <c r="B86" s="95" t="s">
        <v>33</v>
      </c>
      <c r="C86" s="95" t="s">
        <v>1006</v>
      </c>
      <c r="D86" s="95" t="s">
        <v>1007</v>
      </c>
      <c r="E86" s="95" t="s">
        <v>1007</v>
      </c>
      <c r="F86" s="95" t="s">
        <v>1008</v>
      </c>
      <c r="G86" s="95" t="s">
        <v>1008</v>
      </c>
      <c r="H86" s="95" t="s">
        <v>2036</v>
      </c>
      <c r="I86" s="95" t="s">
        <v>2036</v>
      </c>
      <c r="J86" s="95" t="s">
        <v>227</v>
      </c>
      <c r="K86" s="95">
        <v>0</v>
      </c>
      <c r="L86" s="95">
        <v>711000000</v>
      </c>
      <c r="M86" s="651" t="s">
        <v>73</v>
      </c>
      <c r="N86" s="8" t="s">
        <v>1205</v>
      </c>
      <c r="O86" s="95" t="s">
        <v>706</v>
      </c>
      <c r="P86" s="95" t="s">
        <v>229</v>
      </c>
      <c r="Q86" s="95" t="s">
        <v>797</v>
      </c>
      <c r="R86" s="95" t="s">
        <v>231</v>
      </c>
      <c r="S86" s="95">
        <v>796</v>
      </c>
      <c r="T86" s="95" t="s">
        <v>232</v>
      </c>
      <c r="U86" s="245">
        <v>1</v>
      </c>
      <c r="V86" s="245">
        <v>23000000</v>
      </c>
      <c r="W86" s="245">
        <v>23000000</v>
      </c>
      <c r="X86" s="238">
        <f t="shared" si="8"/>
        <v>25760000.000000004</v>
      </c>
      <c r="Y86" s="95"/>
      <c r="Z86" s="95">
        <v>2016</v>
      </c>
      <c r="AA86" s="95">
        <v>11</v>
      </c>
      <c r="AB86" s="239" t="s">
        <v>882</v>
      </c>
      <c r="AC86" s="239"/>
      <c r="AD86" s="239"/>
      <c r="AE86" s="239"/>
      <c r="AF86" s="239"/>
      <c r="AG86" s="239" t="s">
        <v>1010</v>
      </c>
      <c r="AH86" s="239" t="s">
        <v>800</v>
      </c>
      <c r="AI86" s="239">
        <v>130000992</v>
      </c>
      <c r="AJ86" s="239" t="s">
        <v>1009</v>
      </c>
      <c r="AK86" s="241"/>
      <c r="AL86" s="246"/>
      <c r="AM86" s="248"/>
    </row>
    <row r="87" spans="1:39" s="244" customFormat="1" ht="100.5" customHeight="1">
      <c r="A87" s="5" t="s">
        <v>1011</v>
      </c>
      <c r="B87" s="95" t="s">
        <v>33</v>
      </c>
      <c r="C87" s="95" t="s">
        <v>1012</v>
      </c>
      <c r="D87" s="95" t="s">
        <v>1013</v>
      </c>
      <c r="E87" s="95" t="s">
        <v>1013</v>
      </c>
      <c r="F87" s="95" t="s">
        <v>1014</v>
      </c>
      <c r="G87" s="95" t="s">
        <v>1014</v>
      </c>
      <c r="H87" s="95"/>
      <c r="I87" s="95"/>
      <c r="J87" s="95" t="s">
        <v>227</v>
      </c>
      <c r="K87" s="95">
        <v>0</v>
      </c>
      <c r="L87" s="95">
        <v>711000000</v>
      </c>
      <c r="M87" s="11" t="s">
        <v>73</v>
      </c>
      <c r="N87" s="95" t="s">
        <v>767</v>
      </c>
      <c r="O87" s="95" t="s">
        <v>814</v>
      </c>
      <c r="P87" s="95" t="s">
        <v>229</v>
      </c>
      <c r="Q87" s="95" t="s">
        <v>797</v>
      </c>
      <c r="R87" s="95" t="s">
        <v>231</v>
      </c>
      <c r="S87" s="95">
        <v>796</v>
      </c>
      <c r="T87" s="95" t="s">
        <v>232</v>
      </c>
      <c r="U87" s="245">
        <v>1</v>
      </c>
      <c r="V87" s="245">
        <v>28000000</v>
      </c>
      <c r="W87" s="245">
        <v>28000000</v>
      </c>
      <c r="X87" s="238">
        <f t="shared" si="8"/>
        <v>31360000.000000004</v>
      </c>
      <c r="Y87" s="95"/>
      <c r="Z87" s="95">
        <v>2016</v>
      </c>
      <c r="AA87" s="95"/>
      <c r="AB87" s="239" t="s">
        <v>882</v>
      </c>
      <c r="AC87" s="239"/>
      <c r="AD87" s="239"/>
      <c r="AE87" s="239"/>
      <c r="AF87" s="239"/>
      <c r="AG87" s="239" t="s">
        <v>1015</v>
      </c>
      <c r="AH87" s="239" t="s">
        <v>800</v>
      </c>
      <c r="AI87" s="239">
        <v>130003454</v>
      </c>
      <c r="AJ87" s="239" t="s">
        <v>1016</v>
      </c>
      <c r="AK87" s="241"/>
      <c r="AL87" s="246"/>
      <c r="AM87" s="248"/>
    </row>
    <row r="88" spans="1:39" s="244" customFormat="1" ht="100.5" customHeight="1">
      <c r="A88" s="5" t="s">
        <v>1017</v>
      </c>
      <c r="B88" s="95" t="s">
        <v>33</v>
      </c>
      <c r="C88" s="95" t="s">
        <v>1012</v>
      </c>
      <c r="D88" s="95" t="s">
        <v>1013</v>
      </c>
      <c r="E88" s="95" t="s">
        <v>1013</v>
      </c>
      <c r="F88" s="95" t="s">
        <v>1014</v>
      </c>
      <c r="G88" s="95" t="s">
        <v>1014</v>
      </c>
      <c r="H88" s="95"/>
      <c r="I88" s="95"/>
      <c r="J88" s="95" t="s">
        <v>227</v>
      </c>
      <c r="K88" s="95">
        <v>0</v>
      </c>
      <c r="L88" s="95">
        <v>711000000</v>
      </c>
      <c r="M88" s="11" t="s">
        <v>73</v>
      </c>
      <c r="N88" s="95" t="s">
        <v>767</v>
      </c>
      <c r="O88" s="95" t="s">
        <v>706</v>
      </c>
      <c r="P88" s="95" t="s">
        <v>229</v>
      </c>
      <c r="Q88" s="95" t="s">
        <v>797</v>
      </c>
      <c r="R88" s="95" t="s">
        <v>231</v>
      </c>
      <c r="S88" s="95">
        <v>796</v>
      </c>
      <c r="T88" s="95" t="s">
        <v>232</v>
      </c>
      <c r="U88" s="245">
        <v>1</v>
      </c>
      <c r="V88" s="245">
        <v>28000000</v>
      </c>
      <c r="W88" s="245">
        <v>28000000</v>
      </c>
      <c r="X88" s="238">
        <f t="shared" si="8"/>
        <v>31360000.000000004</v>
      </c>
      <c r="Y88" s="95"/>
      <c r="Z88" s="95">
        <v>2016</v>
      </c>
      <c r="AA88" s="95"/>
      <c r="AB88" s="239" t="s">
        <v>882</v>
      </c>
      <c r="AC88" s="239"/>
      <c r="AD88" s="239"/>
      <c r="AE88" s="239"/>
      <c r="AF88" s="239"/>
      <c r="AG88" s="239" t="s">
        <v>1018</v>
      </c>
      <c r="AH88" s="239" t="s">
        <v>800</v>
      </c>
      <c r="AI88" s="239">
        <v>130003454</v>
      </c>
      <c r="AJ88" s="239" t="s">
        <v>1016</v>
      </c>
      <c r="AK88" s="241"/>
      <c r="AL88" s="246"/>
      <c r="AM88" s="248"/>
    </row>
    <row r="89" spans="1:39" s="244" customFormat="1" ht="100.5" customHeight="1">
      <c r="A89" s="5" t="s">
        <v>1019</v>
      </c>
      <c r="B89" s="95" t="s">
        <v>33</v>
      </c>
      <c r="C89" s="95" t="s">
        <v>1020</v>
      </c>
      <c r="D89" s="95" t="s">
        <v>1021</v>
      </c>
      <c r="E89" s="95" t="s">
        <v>1021</v>
      </c>
      <c r="F89" s="95" t="s">
        <v>1022</v>
      </c>
      <c r="G89" s="95" t="s">
        <v>1022</v>
      </c>
      <c r="H89" s="95" t="s">
        <v>1023</v>
      </c>
      <c r="I89" s="95" t="s">
        <v>1023</v>
      </c>
      <c r="J89" s="95" t="s">
        <v>38</v>
      </c>
      <c r="K89" s="95">
        <v>0</v>
      </c>
      <c r="L89" s="95">
        <v>711000000</v>
      </c>
      <c r="M89" s="11" t="s">
        <v>73</v>
      </c>
      <c r="N89" s="95" t="s">
        <v>767</v>
      </c>
      <c r="O89" s="95" t="s">
        <v>796</v>
      </c>
      <c r="P89" s="95" t="s">
        <v>229</v>
      </c>
      <c r="Q89" s="95" t="s">
        <v>230</v>
      </c>
      <c r="R89" s="95" t="s">
        <v>1024</v>
      </c>
      <c r="S89" s="95">
        <v>796</v>
      </c>
      <c r="T89" s="95" t="s">
        <v>232</v>
      </c>
      <c r="U89" s="245">
        <v>1</v>
      </c>
      <c r="V89" s="245">
        <v>380000</v>
      </c>
      <c r="W89" s="245">
        <v>380000</v>
      </c>
      <c r="X89" s="238">
        <f t="shared" si="8"/>
        <v>425600.00000000006</v>
      </c>
      <c r="Y89" s="95"/>
      <c r="Z89" s="95">
        <v>2016</v>
      </c>
      <c r="AA89" s="95"/>
      <c r="AB89" s="239" t="s">
        <v>882</v>
      </c>
      <c r="AC89" s="240" t="s">
        <v>209</v>
      </c>
      <c r="AD89" s="239"/>
      <c r="AE89" s="239"/>
      <c r="AF89" s="239"/>
      <c r="AG89" s="239" t="s">
        <v>1025</v>
      </c>
      <c r="AH89" s="239" t="s">
        <v>800</v>
      </c>
      <c r="AI89" s="239">
        <v>130001551</v>
      </c>
      <c r="AJ89" s="239" t="s">
        <v>1023</v>
      </c>
      <c r="AK89" s="241"/>
      <c r="AL89" s="246"/>
      <c r="AM89" s="248"/>
    </row>
    <row r="90" spans="1:39" s="244" customFormat="1" ht="100.5" customHeight="1">
      <c r="A90" s="5" t="s">
        <v>1026</v>
      </c>
      <c r="B90" s="95" t="s">
        <v>33</v>
      </c>
      <c r="C90" s="95" t="s">
        <v>1020</v>
      </c>
      <c r="D90" s="95" t="s">
        <v>1021</v>
      </c>
      <c r="E90" s="95" t="s">
        <v>1021</v>
      </c>
      <c r="F90" s="95" t="s">
        <v>1022</v>
      </c>
      <c r="G90" s="95" t="s">
        <v>1022</v>
      </c>
      <c r="H90" s="95" t="s">
        <v>1027</v>
      </c>
      <c r="I90" s="95" t="s">
        <v>1027</v>
      </c>
      <c r="J90" s="95" t="s">
        <v>38</v>
      </c>
      <c r="K90" s="95">
        <v>0</v>
      </c>
      <c r="L90" s="95">
        <v>711000000</v>
      </c>
      <c r="M90" s="11" t="s">
        <v>73</v>
      </c>
      <c r="N90" s="95" t="s">
        <v>767</v>
      </c>
      <c r="O90" s="95" t="s">
        <v>796</v>
      </c>
      <c r="P90" s="95" t="s">
        <v>229</v>
      </c>
      <c r="Q90" s="95" t="s">
        <v>230</v>
      </c>
      <c r="R90" s="95" t="s">
        <v>1024</v>
      </c>
      <c r="S90" s="95">
        <v>796</v>
      </c>
      <c r="T90" s="95" t="s">
        <v>232</v>
      </c>
      <c r="U90" s="245">
        <v>2</v>
      </c>
      <c r="V90" s="245">
        <v>175000</v>
      </c>
      <c r="W90" s="245">
        <v>350000</v>
      </c>
      <c r="X90" s="238">
        <f t="shared" si="8"/>
        <v>392000.00000000006</v>
      </c>
      <c r="Y90" s="95"/>
      <c r="Z90" s="95">
        <v>2016</v>
      </c>
      <c r="AA90" s="95"/>
      <c r="AB90" s="239" t="s">
        <v>882</v>
      </c>
      <c r="AC90" s="240" t="s">
        <v>209</v>
      </c>
      <c r="AD90" s="239"/>
      <c r="AE90" s="239"/>
      <c r="AF90" s="239"/>
      <c r="AG90" s="239" t="s">
        <v>1028</v>
      </c>
      <c r="AH90" s="239" t="s">
        <v>800</v>
      </c>
      <c r="AI90" s="239">
        <v>130002045</v>
      </c>
      <c r="AJ90" s="239" t="s">
        <v>1027</v>
      </c>
      <c r="AK90" s="241"/>
      <c r="AL90" s="246"/>
      <c r="AM90" s="248"/>
    </row>
    <row r="91" spans="1:39" s="244" customFormat="1" ht="100.5" customHeight="1">
      <c r="A91" s="5" t="s">
        <v>1029</v>
      </c>
      <c r="B91" s="95" t="s">
        <v>33</v>
      </c>
      <c r="C91" s="95" t="s">
        <v>1030</v>
      </c>
      <c r="D91" s="95" t="s">
        <v>1031</v>
      </c>
      <c r="E91" s="95" t="s">
        <v>1031</v>
      </c>
      <c r="F91" s="95" t="s">
        <v>1032</v>
      </c>
      <c r="G91" s="95" t="s">
        <v>1032</v>
      </c>
      <c r="H91" s="95" t="s">
        <v>1033</v>
      </c>
      <c r="I91" s="95" t="s">
        <v>1033</v>
      </c>
      <c r="J91" s="95" t="s">
        <v>38</v>
      </c>
      <c r="K91" s="95">
        <v>0</v>
      </c>
      <c r="L91" s="95">
        <v>711000000</v>
      </c>
      <c r="M91" s="11" t="s">
        <v>73</v>
      </c>
      <c r="N91" s="95" t="s">
        <v>767</v>
      </c>
      <c r="O91" s="95" t="s">
        <v>796</v>
      </c>
      <c r="P91" s="95" t="s">
        <v>229</v>
      </c>
      <c r="Q91" s="95" t="s">
        <v>230</v>
      </c>
      <c r="R91" s="95" t="s">
        <v>1024</v>
      </c>
      <c r="S91" s="95">
        <v>796</v>
      </c>
      <c r="T91" s="95" t="s">
        <v>232</v>
      </c>
      <c r="U91" s="245">
        <v>3</v>
      </c>
      <c r="V91" s="245">
        <v>500000</v>
      </c>
      <c r="W91" s="245">
        <v>1500000</v>
      </c>
      <c r="X91" s="238">
        <f t="shared" si="8"/>
        <v>1680000.0000000002</v>
      </c>
      <c r="Y91" s="95"/>
      <c r="Z91" s="95">
        <v>2016</v>
      </c>
      <c r="AA91" s="95"/>
      <c r="AB91" s="239" t="s">
        <v>882</v>
      </c>
      <c r="AC91" s="240" t="s">
        <v>209</v>
      </c>
      <c r="AD91" s="239"/>
      <c r="AE91" s="239"/>
      <c r="AF91" s="239"/>
      <c r="AG91" s="239" t="s">
        <v>1034</v>
      </c>
      <c r="AH91" s="239" t="s">
        <v>800</v>
      </c>
      <c r="AI91" s="239">
        <v>130003613</v>
      </c>
      <c r="AJ91" s="239" t="s">
        <v>1033</v>
      </c>
      <c r="AK91" s="241"/>
      <c r="AL91" s="246"/>
      <c r="AM91" s="248"/>
    </row>
    <row r="92" spans="1:39" s="244" customFormat="1" ht="100.5" customHeight="1">
      <c r="A92" s="5" t="s">
        <v>1035</v>
      </c>
      <c r="B92" s="95" t="s">
        <v>33</v>
      </c>
      <c r="C92" s="95" t="s">
        <v>1036</v>
      </c>
      <c r="D92" s="95" t="s">
        <v>1037</v>
      </c>
      <c r="E92" s="95" t="s">
        <v>1037</v>
      </c>
      <c r="F92" s="95" t="s">
        <v>1038</v>
      </c>
      <c r="G92" s="95" t="s">
        <v>1038</v>
      </c>
      <c r="H92" s="95" t="s">
        <v>1039</v>
      </c>
      <c r="I92" s="95" t="s">
        <v>1039</v>
      </c>
      <c r="J92" s="95" t="s">
        <v>38</v>
      </c>
      <c r="K92" s="95">
        <v>0</v>
      </c>
      <c r="L92" s="95">
        <v>711000000</v>
      </c>
      <c r="M92" s="11" t="s">
        <v>73</v>
      </c>
      <c r="N92" s="95" t="s">
        <v>767</v>
      </c>
      <c r="O92" s="95" t="s">
        <v>796</v>
      </c>
      <c r="P92" s="95" t="s">
        <v>229</v>
      </c>
      <c r="Q92" s="95" t="s">
        <v>230</v>
      </c>
      <c r="R92" s="95" t="s">
        <v>1024</v>
      </c>
      <c r="S92" s="95">
        <v>839</v>
      </c>
      <c r="T92" s="95" t="s">
        <v>1003</v>
      </c>
      <c r="U92" s="245">
        <v>1</v>
      </c>
      <c r="V92" s="245">
        <v>1890000</v>
      </c>
      <c r="W92" s="245">
        <v>1890000</v>
      </c>
      <c r="X92" s="238">
        <f t="shared" si="8"/>
        <v>2116800</v>
      </c>
      <c r="Y92" s="95"/>
      <c r="Z92" s="95">
        <v>2016</v>
      </c>
      <c r="AA92" s="95"/>
      <c r="AB92" s="239" t="s">
        <v>882</v>
      </c>
      <c r="AC92" s="240" t="s">
        <v>209</v>
      </c>
      <c r="AD92" s="239"/>
      <c r="AE92" s="239"/>
      <c r="AF92" s="239"/>
      <c r="AG92" s="239" t="s">
        <v>1040</v>
      </c>
      <c r="AH92" s="239" t="s">
        <v>800</v>
      </c>
      <c r="AI92" s="239">
        <v>130003950</v>
      </c>
      <c r="AJ92" s="239" t="s">
        <v>1039</v>
      </c>
      <c r="AK92" s="241"/>
      <c r="AL92" s="246"/>
      <c r="AM92" s="248"/>
    </row>
    <row r="93" spans="1:39" s="244" customFormat="1" ht="100.5" customHeight="1">
      <c r="A93" s="5" t="s">
        <v>1041</v>
      </c>
      <c r="B93" s="95" t="s">
        <v>33</v>
      </c>
      <c r="C93" s="95" t="s">
        <v>1042</v>
      </c>
      <c r="D93" s="95" t="s">
        <v>1043</v>
      </c>
      <c r="E93" s="95" t="s">
        <v>1043</v>
      </c>
      <c r="F93" s="95" t="s">
        <v>1044</v>
      </c>
      <c r="G93" s="95" t="s">
        <v>1044</v>
      </c>
      <c r="H93" s="95" t="s">
        <v>1045</v>
      </c>
      <c r="I93" s="95" t="s">
        <v>1045</v>
      </c>
      <c r="J93" s="95" t="s">
        <v>38</v>
      </c>
      <c r="K93" s="95">
        <v>0</v>
      </c>
      <c r="L93" s="95">
        <v>711000000</v>
      </c>
      <c r="M93" s="11" t="s">
        <v>73</v>
      </c>
      <c r="N93" s="95" t="s">
        <v>767</v>
      </c>
      <c r="O93" s="95" t="s">
        <v>796</v>
      </c>
      <c r="P93" s="95" t="s">
        <v>229</v>
      </c>
      <c r="Q93" s="95" t="s">
        <v>230</v>
      </c>
      <c r="R93" s="95" t="s">
        <v>1024</v>
      </c>
      <c r="S93" s="95">
        <v>796</v>
      </c>
      <c r="T93" s="95" t="s">
        <v>232</v>
      </c>
      <c r="U93" s="245">
        <v>1</v>
      </c>
      <c r="V93" s="245">
        <v>1850000</v>
      </c>
      <c r="W93" s="245">
        <v>1850000</v>
      </c>
      <c r="X93" s="238">
        <f t="shared" si="8"/>
        <v>2072000.0000000002</v>
      </c>
      <c r="Y93" s="95"/>
      <c r="Z93" s="95">
        <v>2016</v>
      </c>
      <c r="AA93" s="95"/>
      <c r="AB93" s="239" t="s">
        <v>882</v>
      </c>
      <c r="AC93" s="240" t="s">
        <v>209</v>
      </c>
      <c r="AD93" s="239"/>
      <c r="AE93" s="239"/>
      <c r="AF93" s="239"/>
      <c r="AG93" s="239" t="s">
        <v>1046</v>
      </c>
      <c r="AH93" s="239" t="s">
        <v>800</v>
      </c>
      <c r="AI93" s="239">
        <v>130003951</v>
      </c>
      <c r="AJ93" s="239" t="s">
        <v>1045</v>
      </c>
      <c r="AK93" s="241"/>
      <c r="AL93" s="246"/>
      <c r="AM93" s="248"/>
    </row>
    <row r="94" spans="1:39" s="244" customFormat="1" ht="100.5" customHeight="1">
      <c r="A94" s="5" t="s">
        <v>1047</v>
      </c>
      <c r="B94" s="95" t="s">
        <v>33</v>
      </c>
      <c r="C94" s="95" t="s">
        <v>1048</v>
      </c>
      <c r="D94" s="95" t="s">
        <v>1049</v>
      </c>
      <c r="E94" s="95" t="s">
        <v>1049</v>
      </c>
      <c r="F94" s="95" t="s">
        <v>1050</v>
      </c>
      <c r="G94" s="95" t="s">
        <v>1050</v>
      </c>
      <c r="H94" s="95" t="s">
        <v>1051</v>
      </c>
      <c r="I94" s="95" t="s">
        <v>1051</v>
      </c>
      <c r="J94" s="95" t="s">
        <v>38</v>
      </c>
      <c r="K94" s="95">
        <v>0</v>
      </c>
      <c r="L94" s="95">
        <v>711000000</v>
      </c>
      <c r="M94" s="11" t="s">
        <v>73</v>
      </c>
      <c r="N94" s="95" t="s">
        <v>767</v>
      </c>
      <c r="O94" s="95" t="s">
        <v>796</v>
      </c>
      <c r="P94" s="95" t="s">
        <v>229</v>
      </c>
      <c r="Q94" s="95" t="s">
        <v>230</v>
      </c>
      <c r="R94" s="95" t="s">
        <v>1024</v>
      </c>
      <c r="S94" s="95">
        <v>796</v>
      </c>
      <c r="T94" s="95" t="s">
        <v>232</v>
      </c>
      <c r="U94" s="245">
        <v>1</v>
      </c>
      <c r="V94" s="245">
        <v>1850000</v>
      </c>
      <c r="W94" s="245">
        <v>1850000</v>
      </c>
      <c r="X94" s="238">
        <f t="shared" si="8"/>
        <v>2072000.0000000002</v>
      </c>
      <c r="Y94" s="95"/>
      <c r="Z94" s="95">
        <v>2016</v>
      </c>
      <c r="AA94" s="95"/>
      <c r="AB94" s="239" t="s">
        <v>882</v>
      </c>
      <c r="AC94" s="240" t="s">
        <v>209</v>
      </c>
      <c r="AD94" s="239"/>
      <c r="AE94" s="239"/>
      <c r="AF94" s="239"/>
      <c r="AG94" s="239" t="s">
        <v>1052</v>
      </c>
      <c r="AH94" s="239" t="s">
        <v>800</v>
      </c>
      <c r="AI94" s="239">
        <v>130003952</v>
      </c>
      <c r="AJ94" s="239" t="s">
        <v>1051</v>
      </c>
      <c r="AK94" s="241"/>
      <c r="AL94" s="246"/>
      <c r="AM94" s="248"/>
    </row>
    <row r="95" spans="1:39" s="244" customFormat="1" ht="100.5" customHeight="1">
      <c r="A95" s="5" t="s">
        <v>1053</v>
      </c>
      <c r="B95" s="95" t="s">
        <v>33</v>
      </c>
      <c r="C95" s="95" t="s">
        <v>1054</v>
      </c>
      <c r="D95" s="95" t="s">
        <v>1055</v>
      </c>
      <c r="E95" s="95" t="s">
        <v>1055</v>
      </c>
      <c r="F95" s="95" t="s">
        <v>1056</v>
      </c>
      <c r="G95" s="95" t="s">
        <v>1056</v>
      </c>
      <c r="H95" s="95" t="s">
        <v>1057</v>
      </c>
      <c r="I95" s="95" t="s">
        <v>1057</v>
      </c>
      <c r="J95" s="95" t="s">
        <v>38</v>
      </c>
      <c r="K95" s="95">
        <v>0</v>
      </c>
      <c r="L95" s="95">
        <v>711000000</v>
      </c>
      <c r="M95" s="11" t="s">
        <v>73</v>
      </c>
      <c r="N95" s="95" t="s">
        <v>767</v>
      </c>
      <c r="O95" s="95" t="s">
        <v>706</v>
      </c>
      <c r="P95" s="95" t="s">
        <v>229</v>
      </c>
      <c r="Q95" s="95" t="s">
        <v>230</v>
      </c>
      <c r="R95" s="95" t="s">
        <v>1024</v>
      </c>
      <c r="S95" s="95">
        <v>796</v>
      </c>
      <c r="T95" s="95" t="s">
        <v>232</v>
      </c>
      <c r="U95" s="245">
        <v>100</v>
      </c>
      <c r="V95" s="245">
        <v>18500</v>
      </c>
      <c r="W95" s="245">
        <v>1850000</v>
      </c>
      <c r="X95" s="238">
        <f t="shared" si="8"/>
        <v>2072000.0000000002</v>
      </c>
      <c r="Y95" s="250"/>
      <c r="Z95" s="95">
        <v>2016</v>
      </c>
      <c r="AA95" s="95"/>
      <c r="AB95" s="239" t="s">
        <v>882</v>
      </c>
      <c r="AC95" s="240" t="s">
        <v>209</v>
      </c>
      <c r="AD95" s="239"/>
      <c r="AE95" s="239"/>
      <c r="AF95" s="239"/>
      <c r="AG95" s="239" t="s">
        <v>1058</v>
      </c>
      <c r="AH95" s="239" t="s">
        <v>800</v>
      </c>
      <c r="AI95" s="239">
        <v>210022592</v>
      </c>
      <c r="AJ95" s="239" t="s">
        <v>1057</v>
      </c>
      <c r="AK95" s="241"/>
      <c r="AL95" s="246"/>
      <c r="AM95" s="248"/>
    </row>
    <row r="96" spans="1:39" s="244" customFormat="1" ht="100.5" customHeight="1">
      <c r="A96" s="5" t="s">
        <v>1059</v>
      </c>
      <c r="B96" s="95" t="s">
        <v>33</v>
      </c>
      <c r="C96" s="95" t="s">
        <v>1060</v>
      </c>
      <c r="D96" s="95" t="s">
        <v>1061</v>
      </c>
      <c r="E96" s="95" t="s">
        <v>1061</v>
      </c>
      <c r="F96" s="95" t="s">
        <v>1062</v>
      </c>
      <c r="G96" s="95" t="s">
        <v>1062</v>
      </c>
      <c r="H96" s="95" t="s">
        <v>1063</v>
      </c>
      <c r="I96" s="95" t="s">
        <v>1063</v>
      </c>
      <c r="J96" s="95" t="s">
        <v>38</v>
      </c>
      <c r="K96" s="95">
        <v>0</v>
      </c>
      <c r="L96" s="95">
        <v>711000000</v>
      </c>
      <c r="M96" s="11" t="s">
        <v>73</v>
      </c>
      <c r="N96" s="95" t="s">
        <v>767</v>
      </c>
      <c r="O96" s="95" t="s">
        <v>808</v>
      </c>
      <c r="P96" s="95" t="s">
        <v>229</v>
      </c>
      <c r="Q96" s="95" t="s">
        <v>230</v>
      </c>
      <c r="R96" s="95" t="s">
        <v>1024</v>
      </c>
      <c r="S96" s="95">
        <v>112</v>
      </c>
      <c r="T96" s="95" t="s">
        <v>1064</v>
      </c>
      <c r="U96" s="245">
        <v>58</v>
      </c>
      <c r="V96" s="245">
        <v>7500</v>
      </c>
      <c r="W96" s="245">
        <v>435000</v>
      </c>
      <c r="X96" s="238">
        <f t="shared" si="8"/>
        <v>487200.00000000006</v>
      </c>
      <c r="Y96" s="95"/>
      <c r="Z96" s="95">
        <v>2016</v>
      </c>
      <c r="AA96" s="95"/>
      <c r="AB96" s="239" t="s">
        <v>882</v>
      </c>
      <c r="AC96" s="240" t="s">
        <v>209</v>
      </c>
      <c r="AD96" s="239"/>
      <c r="AE96" s="239"/>
      <c r="AF96" s="239"/>
      <c r="AG96" s="239" t="s">
        <v>1065</v>
      </c>
      <c r="AH96" s="239" t="s">
        <v>800</v>
      </c>
      <c r="AI96" s="239">
        <v>210000237</v>
      </c>
      <c r="AJ96" s="239" t="s">
        <v>1063</v>
      </c>
      <c r="AK96" s="241"/>
      <c r="AL96" s="246"/>
      <c r="AM96" s="248"/>
    </row>
    <row r="97" spans="1:39" s="244" customFormat="1" ht="100.5" customHeight="1">
      <c r="A97" s="5" t="s">
        <v>1066</v>
      </c>
      <c r="B97" s="95" t="s">
        <v>33</v>
      </c>
      <c r="C97" s="95" t="s">
        <v>1060</v>
      </c>
      <c r="D97" s="95" t="s">
        <v>1061</v>
      </c>
      <c r="E97" s="95" t="s">
        <v>1061</v>
      </c>
      <c r="F97" s="95" t="s">
        <v>1062</v>
      </c>
      <c r="G97" s="95" t="s">
        <v>1062</v>
      </c>
      <c r="H97" s="95" t="s">
        <v>1063</v>
      </c>
      <c r="I97" s="95" t="s">
        <v>1063</v>
      </c>
      <c r="J97" s="95" t="s">
        <v>38</v>
      </c>
      <c r="K97" s="95">
        <v>0</v>
      </c>
      <c r="L97" s="95">
        <v>711000000</v>
      </c>
      <c r="M97" s="11" t="s">
        <v>73</v>
      </c>
      <c r="N97" s="95" t="s">
        <v>767</v>
      </c>
      <c r="O97" s="95" t="s">
        <v>811</v>
      </c>
      <c r="P97" s="95" t="s">
        <v>229</v>
      </c>
      <c r="Q97" s="95" t="s">
        <v>230</v>
      </c>
      <c r="R97" s="95" t="s">
        <v>1024</v>
      </c>
      <c r="S97" s="95">
        <v>112</v>
      </c>
      <c r="T97" s="95" t="s">
        <v>1064</v>
      </c>
      <c r="U97" s="245">
        <v>20</v>
      </c>
      <c r="V97" s="245">
        <v>7500</v>
      </c>
      <c r="W97" s="245">
        <v>150000</v>
      </c>
      <c r="X97" s="238">
        <f t="shared" si="8"/>
        <v>168000.00000000003</v>
      </c>
      <c r="Y97" s="95"/>
      <c r="Z97" s="95">
        <v>2016</v>
      </c>
      <c r="AA97" s="95"/>
      <c r="AB97" s="239" t="s">
        <v>882</v>
      </c>
      <c r="AC97" s="240" t="s">
        <v>209</v>
      </c>
      <c r="AD97" s="239"/>
      <c r="AE97" s="239"/>
      <c r="AF97" s="239"/>
      <c r="AG97" s="239" t="s">
        <v>1067</v>
      </c>
      <c r="AH97" s="239" t="s">
        <v>800</v>
      </c>
      <c r="AI97" s="239">
        <v>210000237</v>
      </c>
      <c r="AJ97" s="239" t="s">
        <v>1063</v>
      </c>
      <c r="AK97" s="241"/>
      <c r="AL97" s="246"/>
      <c r="AM97" s="248"/>
    </row>
    <row r="98" spans="1:39" s="244" customFormat="1" ht="100.5" customHeight="1">
      <c r="A98" s="5" t="s">
        <v>1068</v>
      </c>
      <c r="B98" s="95" t="s">
        <v>33</v>
      </c>
      <c r="C98" s="95" t="s">
        <v>1060</v>
      </c>
      <c r="D98" s="95" t="s">
        <v>1061</v>
      </c>
      <c r="E98" s="95" t="s">
        <v>1061</v>
      </c>
      <c r="F98" s="95" t="s">
        <v>1062</v>
      </c>
      <c r="G98" s="95" t="s">
        <v>1062</v>
      </c>
      <c r="H98" s="95" t="s">
        <v>1063</v>
      </c>
      <c r="I98" s="95" t="s">
        <v>1063</v>
      </c>
      <c r="J98" s="95" t="s">
        <v>38</v>
      </c>
      <c r="K98" s="95">
        <v>0</v>
      </c>
      <c r="L98" s="95">
        <v>711000000</v>
      </c>
      <c r="M98" s="11" t="s">
        <v>73</v>
      </c>
      <c r="N98" s="95" t="s">
        <v>767</v>
      </c>
      <c r="O98" s="95" t="s">
        <v>236</v>
      </c>
      <c r="P98" s="95" t="s">
        <v>229</v>
      </c>
      <c r="Q98" s="95" t="s">
        <v>230</v>
      </c>
      <c r="R98" s="95" t="s">
        <v>1024</v>
      </c>
      <c r="S98" s="95">
        <v>112</v>
      </c>
      <c r="T98" s="95" t="s">
        <v>1064</v>
      </c>
      <c r="U98" s="245">
        <v>25</v>
      </c>
      <c r="V98" s="245">
        <v>7500</v>
      </c>
      <c r="W98" s="245">
        <v>187500</v>
      </c>
      <c r="X98" s="238">
        <f t="shared" si="8"/>
        <v>210000.00000000003</v>
      </c>
      <c r="Y98" s="95"/>
      <c r="Z98" s="95">
        <v>2016</v>
      </c>
      <c r="AA98" s="95"/>
      <c r="AB98" s="239" t="s">
        <v>882</v>
      </c>
      <c r="AC98" s="240" t="s">
        <v>209</v>
      </c>
      <c r="AD98" s="239"/>
      <c r="AE98" s="239"/>
      <c r="AF98" s="239"/>
      <c r="AG98" s="239" t="s">
        <v>1069</v>
      </c>
      <c r="AH98" s="239" t="s">
        <v>800</v>
      </c>
      <c r="AI98" s="239">
        <v>210000237</v>
      </c>
      <c r="AJ98" s="239" t="s">
        <v>1063</v>
      </c>
      <c r="AK98" s="241"/>
      <c r="AL98" s="246"/>
      <c r="AM98" s="248"/>
    </row>
    <row r="99" spans="1:39" s="244" customFormat="1" ht="100.5" customHeight="1">
      <c r="A99" s="5" t="s">
        <v>1070</v>
      </c>
      <c r="B99" s="95" t="s">
        <v>33</v>
      </c>
      <c r="C99" s="95" t="s">
        <v>1060</v>
      </c>
      <c r="D99" s="95" t="s">
        <v>1061</v>
      </c>
      <c r="E99" s="95" t="s">
        <v>1061</v>
      </c>
      <c r="F99" s="95" t="s">
        <v>1062</v>
      </c>
      <c r="G99" s="95" t="s">
        <v>1062</v>
      </c>
      <c r="H99" s="95" t="s">
        <v>1063</v>
      </c>
      <c r="I99" s="95" t="s">
        <v>1063</v>
      </c>
      <c r="J99" s="95" t="s">
        <v>38</v>
      </c>
      <c r="K99" s="95">
        <v>0</v>
      </c>
      <c r="L99" s="95">
        <v>711000000</v>
      </c>
      <c r="M99" s="11" t="s">
        <v>73</v>
      </c>
      <c r="N99" s="95" t="s">
        <v>767</v>
      </c>
      <c r="O99" s="95" t="s">
        <v>814</v>
      </c>
      <c r="P99" s="95" t="s">
        <v>229</v>
      </c>
      <c r="Q99" s="95" t="s">
        <v>230</v>
      </c>
      <c r="R99" s="95" t="s">
        <v>1024</v>
      </c>
      <c r="S99" s="95">
        <v>112</v>
      </c>
      <c r="T99" s="95" t="s">
        <v>1064</v>
      </c>
      <c r="U99" s="245">
        <v>10</v>
      </c>
      <c r="V99" s="245">
        <v>7500</v>
      </c>
      <c r="W99" s="245">
        <v>75000</v>
      </c>
      <c r="X99" s="238">
        <f t="shared" si="8"/>
        <v>84000.000000000015</v>
      </c>
      <c r="Y99" s="95"/>
      <c r="Z99" s="95">
        <v>2016</v>
      </c>
      <c r="AA99" s="95"/>
      <c r="AB99" s="239" t="s">
        <v>882</v>
      </c>
      <c r="AC99" s="240" t="s">
        <v>209</v>
      </c>
      <c r="AD99" s="239"/>
      <c r="AE99" s="239"/>
      <c r="AF99" s="239"/>
      <c r="AG99" s="239" t="s">
        <v>1071</v>
      </c>
      <c r="AH99" s="239" t="s">
        <v>800</v>
      </c>
      <c r="AI99" s="239">
        <v>210000237</v>
      </c>
      <c r="AJ99" s="239" t="s">
        <v>1063</v>
      </c>
      <c r="AK99" s="241"/>
      <c r="AL99" s="246"/>
      <c r="AM99" s="248"/>
    </row>
    <row r="100" spans="1:39" s="244" customFormat="1" ht="100.5" customHeight="1">
      <c r="A100" s="5" t="s">
        <v>1072</v>
      </c>
      <c r="B100" s="95" t="s">
        <v>33</v>
      </c>
      <c r="C100" s="95" t="s">
        <v>1060</v>
      </c>
      <c r="D100" s="95" t="s">
        <v>1061</v>
      </c>
      <c r="E100" s="95" t="s">
        <v>1061</v>
      </c>
      <c r="F100" s="95" t="s">
        <v>1062</v>
      </c>
      <c r="G100" s="95" t="s">
        <v>1062</v>
      </c>
      <c r="H100" s="95" t="s">
        <v>1063</v>
      </c>
      <c r="I100" s="95" t="s">
        <v>1063</v>
      </c>
      <c r="J100" s="95" t="s">
        <v>38</v>
      </c>
      <c r="K100" s="95">
        <v>0</v>
      </c>
      <c r="L100" s="95">
        <v>711000000</v>
      </c>
      <c r="M100" s="11" t="s">
        <v>73</v>
      </c>
      <c r="N100" s="95" t="s">
        <v>767</v>
      </c>
      <c r="O100" s="95" t="s">
        <v>706</v>
      </c>
      <c r="P100" s="95" t="s">
        <v>229</v>
      </c>
      <c r="Q100" s="95" t="s">
        <v>230</v>
      </c>
      <c r="R100" s="95" t="s">
        <v>1024</v>
      </c>
      <c r="S100" s="95">
        <v>112</v>
      </c>
      <c r="T100" s="95" t="s">
        <v>1064</v>
      </c>
      <c r="U100" s="245">
        <v>5</v>
      </c>
      <c r="V100" s="245">
        <v>7500</v>
      </c>
      <c r="W100" s="245">
        <v>37500</v>
      </c>
      <c r="X100" s="238">
        <f t="shared" si="8"/>
        <v>42000.000000000007</v>
      </c>
      <c r="Y100" s="95"/>
      <c r="Z100" s="95">
        <v>2016</v>
      </c>
      <c r="AA100" s="95"/>
      <c r="AB100" s="239" t="s">
        <v>882</v>
      </c>
      <c r="AC100" s="240" t="s">
        <v>209</v>
      </c>
      <c r="AD100" s="239"/>
      <c r="AE100" s="239"/>
      <c r="AF100" s="239"/>
      <c r="AG100" s="239" t="s">
        <v>1073</v>
      </c>
      <c r="AH100" s="239" t="s">
        <v>800</v>
      </c>
      <c r="AI100" s="239">
        <v>210000237</v>
      </c>
      <c r="AJ100" s="239" t="s">
        <v>1063</v>
      </c>
      <c r="AK100" s="241"/>
      <c r="AL100" s="246"/>
      <c r="AM100" s="248"/>
    </row>
    <row r="101" spans="1:39" s="244" customFormat="1" ht="100.5" customHeight="1">
      <c r="A101" s="5" t="s">
        <v>1074</v>
      </c>
      <c r="B101" s="95" t="s">
        <v>33</v>
      </c>
      <c r="C101" s="95" t="s">
        <v>1075</v>
      </c>
      <c r="D101" s="95" t="s">
        <v>1076</v>
      </c>
      <c r="E101" s="95" t="s">
        <v>1076</v>
      </c>
      <c r="F101" s="95" t="s">
        <v>1077</v>
      </c>
      <c r="G101" s="95" t="s">
        <v>1077</v>
      </c>
      <c r="H101" s="95" t="s">
        <v>1078</v>
      </c>
      <c r="I101" s="95" t="s">
        <v>1078</v>
      </c>
      <c r="J101" s="95" t="s">
        <v>38</v>
      </c>
      <c r="K101" s="95">
        <v>0</v>
      </c>
      <c r="L101" s="95">
        <v>711000000</v>
      </c>
      <c r="M101" s="11" t="s">
        <v>73</v>
      </c>
      <c r="N101" s="95" t="s">
        <v>767</v>
      </c>
      <c r="O101" s="95" t="s">
        <v>808</v>
      </c>
      <c r="P101" s="95" t="s">
        <v>229</v>
      </c>
      <c r="Q101" s="95" t="s">
        <v>230</v>
      </c>
      <c r="R101" s="95" t="s">
        <v>1024</v>
      </c>
      <c r="S101" s="95">
        <v>112</v>
      </c>
      <c r="T101" s="95" t="s">
        <v>1064</v>
      </c>
      <c r="U101" s="245">
        <v>75</v>
      </c>
      <c r="V101" s="245">
        <v>7500</v>
      </c>
      <c r="W101" s="245">
        <v>562500</v>
      </c>
      <c r="X101" s="238">
        <f t="shared" si="8"/>
        <v>630000.00000000012</v>
      </c>
      <c r="Y101" s="95"/>
      <c r="Z101" s="95">
        <v>2016</v>
      </c>
      <c r="AA101" s="95"/>
      <c r="AB101" s="239" t="s">
        <v>882</v>
      </c>
      <c r="AC101" s="240" t="s">
        <v>209</v>
      </c>
      <c r="AD101" s="239"/>
      <c r="AE101" s="239"/>
      <c r="AF101" s="239"/>
      <c r="AG101" s="239" t="s">
        <v>1079</v>
      </c>
      <c r="AH101" s="239" t="s">
        <v>800</v>
      </c>
      <c r="AI101" s="239">
        <v>210003810</v>
      </c>
      <c r="AJ101" s="239" t="s">
        <v>1078</v>
      </c>
      <c r="AK101" s="241"/>
      <c r="AL101" s="246"/>
      <c r="AM101" s="248"/>
    </row>
    <row r="102" spans="1:39" s="244" customFormat="1" ht="100.5" customHeight="1">
      <c r="A102" s="5" t="s">
        <v>1080</v>
      </c>
      <c r="B102" s="95" t="s">
        <v>33</v>
      </c>
      <c r="C102" s="95" t="s">
        <v>1075</v>
      </c>
      <c r="D102" s="95" t="s">
        <v>1076</v>
      </c>
      <c r="E102" s="95" t="s">
        <v>1076</v>
      </c>
      <c r="F102" s="95" t="s">
        <v>1077</v>
      </c>
      <c r="G102" s="95" t="s">
        <v>1077</v>
      </c>
      <c r="H102" s="95" t="s">
        <v>1078</v>
      </c>
      <c r="I102" s="95" t="s">
        <v>1078</v>
      </c>
      <c r="J102" s="95" t="s">
        <v>38</v>
      </c>
      <c r="K102" s="95">
        <v>0</v>
      </c>
      <c r="L102" s="95">
        <v>711000000</v>
      </c>
      <c r="M102" s="11" t="s">
        <v>73</v>
      </c>
      <c r="N102" s="95" t="s">
        <v>767</v>
      </c>
      <c r="O102" s="95" t="s">
        <v>811</v>
      </c>
      <c r="P102" s="95" t="s">
        <v>229</v>
      </c>
      <c r="Q102" s="95" t="s">
        <v>230</v>
      </c>
      <c r="R102" s="95" t="s">
        <v>1024</v>
      </c>
      <c r="S102" s="95">
        <v>112</v>
      </c>
      <c r="T102" s="95" t="s">
        <v>1064</v>
      </c>
      <c r="U102" s="245">
        <v>20</v>
      </c>
      <c r="V102" s="245">
        <v>7500</v>
      </c>
      <c r="W102" s="245">
        <v>150000</v>
      </c>
      <c r="X102" s="238">
        <f t="shared" si="8"/>
        <v>168000.00000000003</v>
      </c>
      <c r="Y102" s="95"/>
      <c r="Z102" s="95">
        <v>2016</v>
      </c>
      <c r="AA102" s="95"/>
      <c r="AB102" s="239" t="s">
        <v>882</v>
      </c>
      <c r="AC102" s="240" t="s">
        <v>209</v>
      </c>
      <c r="AD102" s="239"/>
      <c r="AE102" s="239"/>
      <c r="AF102" s="239"/>
      <c r="AG102" s="239" t="s">
        <v>1081</v>
      </c>
      <c r="AH102" s="239" t="s">
        <v>800</v>
      </c>
      <c r="AI102" s="239">
        <v>210003810</v>
      </c>
      <c r="AJ102" s="239" t="s">
        <v>1078</v>
      </c>
      <c r="AK102" s="241"/>
      <c r="AL102" s="246"/>
      <c r="AM102" s="248"/>
    </row>
    <row r="103" spans="1:39" s="244" customFormat="1" ht="100.5" customHeight="1">
      <c r="A103" s="5" t="s">
        <v>1082</v>
      </c>
      <c r="B103" s="95" t="s">
        <v>33</v>
      </c>
      <c r="C103" s="95" t="s">
        <v>1075</v>
      </c>
      <c r="D103" s="95" t="s">
        <v>1076</v>
      </c>
      <c r="E103" s="95" t="s">
        <v>1076</v>
      </c>
      <c r="F103" s="95" t="s">
        <v>1077</v>
      </c>
      <c r="G103" s="95" t="s">
        <v>1077</v>
      </c>
      <c r="H103" s="95" t="s">
        <v>1078</v>
      </c>
      <c r="I103" s="95" t="s">
        <v>1078</v>
      </c>
      <c r="J103" s="95" t="s">
        <v>38</v>
      </c>
      <c r="K103" s="95">
        <v>0</v>
      </c>
      <c r="L103" s="95">
        <v>711000000</v>
      </c>
      <c r="M103" s="11" t="s">
        <v>73</v>
      </c>
      <c r="N103" s="95" t="s">
        <v>767</v>
      </c>
      <c r="O103" s="95" t="s">
        <v>236</v>
      </c>
      <c r="P103" s="95" t="s">
        <v>229</v>
      </c>
      <c r="Q103" s="95" t="s">
        <v>230</v>
      </c>
      <c r="R103" s="95" t="s">
        <v>1024</v>
      </c>
      <c r="S103" s="95">
        <v>112</v>
      </c>
      <c r="T103" s="95" t="s">
        <v>1064</v>
      </c>
      <c r="U103" s="245">
        <v>35</v>
      </c>
      <c r="V103" s="245">
        <v>7500</v>
      </c>
      <c r="W103" s="245">
        <v>262500</v>
      </c>
      <c r="X103" s="238">
        <f t="shared" si="8"/>
        <v>294000</v>
      </c>
      <c r="Y103" s="95"/>
      <c r="Z103" s="95">
        <v>2016</v>
      </c>
      <c r="AA103" s="95"/>
      <c r="AB103" s="239" t="s">
        <v>882</v>
      </c>
      <c r="AC103" s="240" t="s">
        <v>209</v>
      </c>
      <c r="AD103" s="239"/>
      <c r="AE103" s="239"/>
      <c r="AF103" s="239"/>
      <c r="AG103" s="239" t="s">
        <v>1083</v>
      </c>
      <c r="AH103" s="239" t="s">
        <v>800</v>
      </c>
      <c r="AI103" s="239">
        <v>210003810</v>
      </c>
      <c r="AJ103" s="239" t="s">
        <v>1078</v>
      </c>
      <c r="AK103" s="241"/>
      <c r="AL103" s="246"/>
      <c r="AM103" s="248"/>
    </row>
    <row r="104" spans="1:39" s="244" customFormat="1" ht="100.5" customHeight="1">
      <c r="A104" s="5" t="s">
        <v>1084</v>
      </c>
      <c r="B104" s="95" t="s">
        <v>33</v>
      </c>
      <c r="C104" s="95" t="s">
        <v>1075</v>
      </c>
      <c r="D104" s="95" t="s">
        <v>1076</v>
      </c>
      <c r="E104" s="95" t="s">
        <v>1076</v>
      </c>
      <c r="F104" s="95" t="s">
        <v>1077</v>
      </c>
      <c r="G104" s="95" t="s">
        <v>1077</v>
      </c>
      <c r="H104" s="95" t="s">
        <v>1078</v>
      </c>
      <c r="I104" s="95" t="s">
        <v>1078</v>
      </c>
      <c r="J104" s="95" t="s">
        <v>38</v>
      </c>
      <c r="K104" s="95">
        <v>0</v>
      </c>
      <c r="L104" s="95">
        <v>711000000</v>
      </c>
      <c r="M104" s="11" t="s">
        <v>73</v>
      </c>
      <c r="N104" s="95" t="s">
        <v>767</v>
      </c>
      <c r="O104" s="95" t="s">
        <v>814</v>
      </c>
      <c r="P104" s="95" t="s">
        <v>229</v>
      </c>
      <c r="Q104" s="95" t="s">
        <v>230</v>
      </c>
      <c r="R104" s="95" t="s">
        <v>1024</v>
      </c>
      <c r="S104" s="95">
        <v>112</v>
      </c>
      <c r="T104" s="95" t="s">
        <v>1064</v>
      </c>
      <c r="U104" s="245">
        <v>15</v>
      </c>
      <c r="V104" s="245">
        <v>7500</v>
      </c>
      <c r="W104" s="245">
        <v>112500</v>
      </c>
      <c r="X104" s="238">
        <f t="shared" si="8"/>
        <v>126000.00000000001</v>
      </c>
      <c r="Y104" s="95"/>
      <c r="Z104" s="95">
        <v>2016</v>
      </c>
      <c r="AA104" s="95"/>
      <c r="AB104" s="239" t="s">
        <v>882</v>
      </c>
      <c r="AC104" s="240" t="s">
        <v>209</v>
      </c>
      <c r="AD104" s="239"/>
      <c r="AE104" s="239"/>
      <c r="AF104" s="239"/>
      <c r="AG104" s="239" t="s">
        <v>1085</v>
      </c>
      <c r="AH104" s="239" t="s">
        <v>800</v>
      </c>
      <c r="AI104" s="239">
        <v>210003810</v>
      </c>
      <c r="AJ104" s="239" t="s">
        <v>1078</v>
      </c>
      <c r="AK104" s="241"/>
      <c r="AL104" s="246"/>
      <c r="AM104" s="248"/>
    </row>
    <row r="105" spans="1:39" s="244" customFormat="1" ht="100.5" customHeight="1">
      <c r="A105" s="5" t="s">
        <v>1086</v>
      </c>
      <c r="B105" s="95" t="s">
        <v>33</v>
      </c>
      <c r="C105" s="95" t="s">
        <v>1075</v>
      </c>
      <c r="D105" s="95" t="s">
        <v>1076</v>
      </c>
      <c r="E105" s="95" t="s">
        <v>1076</v>
      </c>
      <c r="F105" s="95" t="s">
        <v>1077</v>
      </c>
      <c r="G105" s="95" t="s">
        <v>1077</v>
      </c>
      <c r="H105" s="95" t="s">
        <v>1078</v>
      </c>
      <c r="I105" s="95" t="s">
        <v>1078</v>
      </c>
      <c r="J105" s="95" t="s">
        <v>38</v>
      </c>
      <c r="K105" s="95">
        <v>0</v>
      </c>
      <c r="L105" s="95">
        <v>711000000</v>
      </c>
      <c r="M105" s="11" t="s">
        <v>73</v>
      </c>
      <c r="N105" s="95" t="s">
        <v>767</v>
      </c>
      <c r="O105" s="95" t="s">
        <v>706</v>
      </c>
      <c r="P105" s="95" t="s">
        <v>229</v>
      </c>
      <c r="Q105" s="95" t="s">
        <v>230</v>
      </c>
      <c r="R105" s="95" t="s">
        <v>1024</v>
      </c>
      <c r="S105" s="95">
        <v>112</v>
      </c>
      <c r="T105" s="95" t="s">
        <v>1064</v>
      </c>
      <c r="U105" s="245">
        <v>5</v>
      </c>
      <c r="V105" s="245">
        <v>7500</v>
      </c>
      <c r="W105" s="245">
        <v>37500</v>
      </c>
      <c r="X105" s="238">
        <f t="shared" si="8"/>
        <v>42000.000000000007</v>
      </c>
      <c r="Y105" s="95"/>
      <c r="Z105" s="95">
        <v>2016</v>
      </c>
      <c r="AA105" s="95"/>
      <c r="AB105" s="239" t="s">
        <v>882</v>
      </c>
      <c r="AC105" s="240" t="s">
        <v>209</v>
      </c>
      <c r="AD105" s="239"/>
      <c r="AE105" s="239"/>
      <c r="AF105" s="239"/>
      <c r="AG105" s="239" t="s">
        <v>1087</v>
      </c>
      <c r="AH105" s="239" t="s">
        <v>800</v>
      </c>
      <c r="AI105" s="239">
        <v>210003810</v>
      </c>
      <c r="AJ105" s="239" t="s">
        <v>1078</v>
      </c>
      <c r="AK105" s="241"/>
      <c r="AL105" s="246"/>
      <c r="AM105" s="248"/>
    </row>
    <row r="106" spans="1:39" s="244" customFormat="1" ht="100.5" customHeight="1">
      <c r="A106" s="5" t="s">
        <v>1088</v>
      </c>
      <c r="B106" s="249" t="s">
        <v>33</v>
      </c>
      <c r="C106" s="249" t="s">
        <v>1089</v>
      </c>
      <c r="D106" s="249" t="s">
        <v>1090</v>
      </c>
      <c r="E106" s="249" t="s">
        <v>1090</v>
      </c>
      <c r="F106" s="249" t="s">
        <v>1091</v>
      </c>
      <c r="G106" s="249" t="s">
        <v>1091</v>
      </c>
      <c r="H106" s="249"/>
      <c r="I106" s="249"/>
      <c r="J106" s="95" t="s">
        <v>38</v>
      </c>
      <c r="K106" s="95">
        <v>0</v>
      </c>
      <c r="L106" s="95">
        <v>711000000</v>
      </c>
      <c r="M106" s="11" t="s">
        <v>73</v>
      </c>
      <c r="N106" s="95" t="s">
        <v>767</v>
      </c>
      <c r="O106" s="95" t="s">
        <v>1092</v>
      </c>
      <c r="P106" s="95" t="s">
        <v>229</v>
      </c>
      <c r="Q106" s="95" t="s">
        <v>1093</v>
      </c>
      <c r="R106" s="95" t="s">
        <v>231</v>
      </c>
      <c r="S106" s="95">
        <v>796</v>
      </c>
      <c r="T106" s="95" t="s">
        <v>232</v>
      </c>
      <c r="U106" s="95">
        <v>1</v>
      </c>
      <c r="V106" s="47">
        <v>425000</v>
      </c>
      <c r="W106" s="47">
        <v>425000</v>
      </c>
      <c r="X106" s="238">
        <f t="shared" si="8"/>
        <v>476000.00000000006</v>
      </c>
      <c r="Y106" s="250"/>
      <c r="Z106" s="95">
        <v>2016</v>
      </c>
      <c r="AA106" s="95"/>
      <c r="AB106" s="239" t="s">
        <v>882</v>
      </c>
      <c r="AC106" s="239" t="s">
        <v>209</v>
      </c>
      <c r="AD106" s="239"/>
      <c r="AE106" s="239"/>
      <c r="AF106" s="239"/>
      <c r="AG106" s="239" t="s">
        <v>1094</v>
      </c>
      <c r="AH106" s="239" t="s">
        <v>800</v>
      </c>
      <c r="AI106" s="239">
        <v>130003866</v>
      </c>
      <c r="AJ106" s="239" t="s">
        <v>1095</v>
      </c>
      <c r="AK106" s="239"/>
      <c r="AL106" s="242"/>
      <c r="AM106" s="248"/>
    </row>
    <row r="107" spans="1:39" s="244" customFormat="1" ht="100.5" customHeight="1">
      <c r="A107" s="5" t="s">
        <v>1096</v>
      </c>
      <c r="B107" s="249" t="s">
        <v>33</v>
      </c>
      <c r="C107" s="95" t="s">
        <v>1089</v>
      </c>
      <c r="D107" s="95" t="s">
        <v>1090</v>
      </c>
      <c r="E107" s="95" t="s">
        <v>1090</v>
      </c>
      <c r="F107" s="95" t="s">
        <v>1091</v>
      </c>
      <c r="G107" s="95" t="s">
        <v>1091</v>
      </c>
      <c r="H107" s="95"/>
      <c r="I107" s="95"/>
      <c r="J107" s="95" t="s">
        <v>38</v>
      </c>
      <c r="K107" s="95">
        <v>0</v>
      </c>
      <c r="L107" s="95">
        <v>711000000</v>
      </c>
      <c r="M107" s="11" t="s">
        <v>73</v>
      </c>
      <c r="N107" s="95" t="s">
        <v>767</v>
      </c>
      <c r="O107" s="95" t="s">
        <v>814</v>
      </c>
      <c r="P107" s="95" t="s">
        <v>229</v>
      </c>
      <c r="Q107" s="95" t="s">
        <v>1093</v>
      </c>
      <c r="R107" s="95" t="s">
        <v>231</v>
      </c>
      <c r="S107" s="95">
        <v>796</v>
      </c>
      <c r="T107" s="95" t="s">
        <v>232</v>
      </c>
      <c r="U107" s="95">
        <v>1</v>
      </c>
      <c r="V107" s="47">
        <v>425000</v>
      </c>
      <c r="W107" s="47">
        <v>425000</v>
      </c>
      <c r="X107" s="238">
        <f t="shared" si="8"/>
        <v>476000.00000000006</v>
      </c>
      <c r="Y107" s="95"/>
      <c r="Z107" s="95">
        <v>2016</v>
      </c>
      <c r="AA107" s="95"/>
      <c r="AB107" s="239" t="s">
        <v>882</v>
      </c>
      <c r="AC107" s="239" t="s">
        <v>209</v>
      </c>
      <c r="AD107" s="239"/>
      <c r="AE107" s="239"/>
      <c r="AF107" s="239"/>
      <c r="AG107" s="239" t="s">
        <v>1097</v>
      </c>
      <c r="AH107" s="239" t="s">
        <v>800</v>
      </c>
      <c r="AI107" s="239">
        <v>130003866</v>
      </c>
      <c r="AJ107" s="239" t="s">
        <v>1095</v>
      </c>
      <c r="AK107" s="239"/>
      <c r="AL107" s="242"/>
      <c r="AM107" s="248"/>
    </row>
    <row r="108" spans="1:39" s="244" customFormat="1" ht="100.5" customHeight="1">
      <c r="A108" s="5" t="s">
        <v>1098</v>
      </c>
      <c r="B108" s="249" t="s">
        <v>33</v>
      </c>
      <c r="C108" s="95" t="s">
        <v>1089</v>
      </c>
      <c r="D108" s="95" t="s">
        <v>1090</v>
      </c>
      <c r="E108" s="95" t="s">
        <v>1090</v>
      </c>
      <c r="F108" s="95" t="s">
        <v>1091</v>
      </c>
      <c r="G108" s="95" t="s">
        <v>1091</v>
      </c>
      <c r="H108" s="95"/>
      <c r="I108" s="95"/>
      <c r="J108" s="95" t="s">
        <v>38</v>
      </c>
      <c r="K108" s="95">
        <v>0</v>
      </c>
      <c r="L108" s="95">
        <v>711000000</v>
      </c>
      <c r="M108" s="11" t="s">
        <v>73</v>
      </c>
      <c r="N108" s="95" t="s">
        <v>767</v>
      </c>
      <c r="O108" s="95" t="s">
        <v>706</v>
      </c>
      <c r="P108" s="95" t="s">
        <v>229</v>
      </c>
      <c r="Q108" s="95" t="s">
        <v>1093</v>
      </c>
      <c r="R108" s="95" t="s">
        <v>231</v>
      </c>
      <c r="S108" s="95">
        <v>796</v>
      </c>
      <c r="T108" s="95" t="s">
        <v>232</v>
      </c>
      <c r="U108" s="95">
        <v>1</v>
      </c>
      <c r="V108" s="47">
        <v>425000</v>
      </c>
      <c r="W108" s="47">
        <v>425000</v>
      </c>
      <c r="X108" s="238">
        <f t="shared" si="8"/>
        <v>476000.00000000006</v>
      </c>
      <c r="Y108" s="95"/>
      <c r="Z108" s="95">
        <v>2016</v>
      </c>
      <c r="AA108" s="95"/>
      <c r="AB108" s="239" t="s">
        <v>882</v>
      </c>
      <c r="AC108" s="239" t="s">
        <v>209</v>
      </c>
      <c r="AD108" s="239"/>
      <c r="AE108" s="239"/>
      <c r="AF108" s="239"/>
      <c r="AG108" s="239" t="s">
        <v>1099</v>
      </c>
      <c r="AH108" s="239" t="s">
        <v>800</v>
      </c>
      <c r="AI108" s="239">
        <v>130003866</v>
      </c>
      <c r="AJ108" s="239" t="s">
        <v>1095</v>
      </c>
      <c r="AK108" s="239"/>
      <c r="AL108" s="242"/>
      <c r="AM108" s="248"/>
    </row>
    <row r="109" spans="1:39" s="244" customFormat="1" ht="100.5" customHeight="1">
      <c r="A109" s="5" t="s">
        <v>1100</v>
      </c>
      <c r="B109" s="249" t="s">
        <v>33</v>
      </c>
      <c r="C109" s="95" t="s">
        <v>1101</v>
      </c>
      <c r="D109" s="95" t="s">
        <v>1102</v>
      </c>
      <c r="E109" s="95" t="s">
        <v>1102</v>
      </c>
      <c r="F109" s="95" t="s">
        <v>1056</v>
      </c>
      <c r="G109" s="95" t="s">
        <v>1056</v>
      </c>
      <c r="H109" s="95"/>
      <c r="I109" s="95"/>
      <c r="J109" s="95" t="s">
        <v>227</v>
      </c>
      <c r="K109" s="95">
        <v>0</v>
      </c>
      <c r="L109" s="95">
        <v>711000000</v>
      </c>
      <c r="M109" s="11" t="s">
        <v>73</v>
      </c>
      <c r="N109" s="95" t="s">
        <v>767</v>
      </c>
      <c r="O109" s="95" t="s">
        <v>814</v>
      </c>
      <c r="P109" s="95" t="s">
        <v>229</v>
      </c>
      <c r="Q109" s="95" t="s">
        <v>1093</v>
      </c>
      <c r="R109" s="95" t="s">
        <v>231</v>
      </c>
      <c r="S109" s="95">
        <v>796</v>
      </c>
      <c r="T109" s="95" t="s">
        <v>232</v>
      </c>
      <c r="U109" s="95">
        <v>10</v>
      </c>
      <c r="V109" s="47">
        <v>127500</v>
      </c>
      <c r="W109" s="47">
        <v>1275000</v>
      </c>
      <c r="X109" s="238">
        <f t="shared" si="8"/>
        <v>1428000.0000000002</v>
      </c>
      <c r="Y109" s="95"/>
      <c r="Z109" s="95">
        <v>2016</v>
      </c>
      <c r="AA109" s="95"/>
      <c r="AB109" s="239" t="s">
        <v>882</v>
      </c>
      <c r="AC109" s="239"/>
      <c r="AD109" s="239"/>
      <c r="AE109" s="239"/>
      <c r="AF109" s="239"/>
      <c r="AG109" s="239" t="s">
        <v>1103</v>
      </c>
      <c r="AH109" s="239" t="s">
        <v>800</v>
      </c>
      <c r="AI109" s="239">
        <v>250006597</v>
      </c>
      <c r="AJ109" s="239" t="s">
        <v>1104</v>
      </c>
      <c r="AK109" s="239"/>
      <c r="AL109" s="242"/>
      <c r="AM109" s="248"/>
    </row>
    <row r="110" spans="1:39" s="244" customFormat="1" ht="100.5" customHeight="1">
      <c r="A110" s="5" t="s">
        <v>1105</v>
      </c>
      <c r="B110" s="249" t="s">
        <v>33</v>
      </c>
      <c r="C110" s="95" t="s">
        <v>1101</v>
      </c>
      <c r="D110" s="95" t="s">
        <v>1102</v>
      </c>
      <c r="E110" s="95" t="s">
        <v>1102</v>
      </c>
      <c r="F110" s="95" t="s">
        <v>1056</v>
      </c>
      <c r="G110" s="95" t="s">
        <v>1056</v>
      </c>
      <c r="H110" s="95"/>
      <c r="I110" s="95"/>
      <c r="J110" s="95" t="s">
        <v>227</v>
      </c>
      <c r="K110" s="95">
        <v>0</v>
      </c>
      <c r="L110" s="95">
        <v>711000000</v>
      </c>
      <c r="M110" s="11" t="s">
        <v>73</v>
      </c>
      <c r="N110" s="95" t="s">
        <v>767</v>
      </c>
      <c r="O110" s="95" t="s">
        <v>706</v>
      </c>
      <c r="P110" s="95" t="s">
        <v>229</v>
      </c>
      <c r="Q110" s="95" t="s">
        <v>1093</v>
      </c>
      <c r="R110" s="95" t="s">
        <v>231</v>
      </c>
      <c r="S110" s="95">
        <v>796</v>
      </c>
      <c r="T110" s="95" t="s">
        <v>232</v>
      </c>
      <c r="U110" s="95">
        <v>20</v>
      </c>
      <c r="V110" s="47">
        <v>127500</v>
      </c>
      <c r="W110" s="47">
        <v>2550000</v>
      </c>
      <c r="X110" s="238">
        <f t="shared" si="8"/>
        <v>2856000.0000000005</v>
      </c>
      <c r="Y110" s="95"/>
      <c r="Z110" s="95">
        <v>2016</v>
      </c>
      <c r="AA110" s="95"/>
      <c r="AB110" s="239" t="s">
        <v>882</v>
      </c>
      <c r="AC110" s="239"/>
      <c r="AD110" s="239"/>
      <c r="AE110" s="239"/>
      <c r="AF110" s="239"/>
      <c r="AG110" s="239" t="s">
        <v>1106</v>
      </c>
      <c r="AH110" s="239" t="s">
        <v>800</v>
      </c>
      <c r="AI110" s="239">
        <v>250006597</v>
      </c>
      <c r="AJ110" s="239" t="s">
        <v>1104</v>
      </c>
      <c r="AK110" s="239"/>
      <c r="AL110" s="242"/>
      <c r="AM110" s="248"/>
    </row>
    <row r="111" spans="1:39" s="244" customFormat="1" ht="100.5" customHeight="1">
      <c r="A111" s="5" t="s">
        <v>1107</v>
      </c>
      <c r="B111" s="249" t="s">
        <v>33</v>
      </c>
      <c r="C111" s="95" t="s">
        <v>1108</v>
      </c>
      <c r="D111" s="95" t="s">
        <v>1109</v>
      </c>
      <c r="E111" s="95" t="s">
        <v>1109</v>
      </c>
      <c r="F111" s="95" t="s">
        <v>1110</v>
      </c>
      <c r="G111" s="95" t="s">
        <v>1110</v>
      </c>
      <c r="H111" s="95"/>
      <c r="I111" s="95"/>
      <c r="J111" s="95" t="s">
        <v>227</v>
      </c>
      <c r="K111" s="95">
        <v>0</v>
      </c>
      <c r="L111" s="95">
        <v>711000000</v>
      </c>
      <c r="M111" s="11" t="s">
        <v>73</v>
      </c>
      <c r="N111" s="95" t="s">
        <v>767</v>
      </c>
      <c r="O111" s="95" t="s">
        <v>814</v>
      </c>
      <c r="P111" s="95" t="s">
        <v>229</v>
      </c>
      <c r="Q111" s="95" t="s">
        <v>1093</v>
      </c>
      <c r="R111" s="95" t="s">
        <v>231</v>
      </c>
      <c r="S111" s="95">
        <v>796</v>
      </c>
      <c r="T111" s="95" t="s">
        <v>232</v>
      </c>
      <c r="U111" s="95">
        <v>19</v>
      </c>
      <c r="V111" s="47">
        <v>850000</v>
      </c>
      <c r="W111" s="47">
        <v>16150000</v>
      </c>
      <c r="X111" s="238">
        <f t="shared" si="8"/>
        <v>18088000</v>
      </c>
      <c r="Y111" s="95"/>
      <c r="Z111" s="95">
        <v>2016</v>
      </c>
      <c r="AA111" s="95"/>
      <c r="AB111" s="239" t="s">
        <v>882</v>
      </c>
      <c r="AC111" s="239"/>
      <c r="AD111" s="239"/>
      <c r="AE111" s="239"/>
      <c r="AF111" s="239"/>
      <c r="AG111" s="239" t="s">
        <v>1111</v>
      </c>
      <c r="AH111" s="239" t="s">
        <v>800</v>
      </c>
      <c r="AI111" s="239">
        <v>250006596</v>
      </c>
      <c r="AJ111" s="239" t="s">
        <v>1112</v>
      </c>
      <c r="AK111" s="239"/>
      <c r="AL111" s="242"/>
      <c r="AM111" s="248"/>
    </row>
    <row r="112" spans="1:39" s="244" customFormat="1" ht="100.5" customHeight="1">
      <c r="A112" s="5" t="s">
        <v>1113</v>
      </c>
      <c r="B112" s="249" t="s">
        <v>33</v>
      </c>
      <c r="C112" s="95" t="s">
        <v>1108</v>
      </c>
      <c r="D112" s="95" t="s">
        <v>1109</v>
      </c>
      <c r="E112" s="95" t="s">
        <v>1109</v>
      </c>
      <c r="F112" s="251" t="s">
        <v>1110</v>
      </c>
      <c r="G112" s="251" t="s">
        <v>1110</v>
      </c>
      <c r="H112" s="95"/>
      <c r="I112" s="95"/>
      <c r="J112" s="95" t="s">
        <v>227</v>
      </c>
      <c r="K112" s="95">
        <v>0</v>
      </c>
      <c r="L112" s="95">
        <v>711000000</v>
      </c>
      <c r="M112" s="11" t="s">
        <v>73</v>
      </c>
      <c r="N112" s="95" t="s">
        <v>767</v>
      </c>
      <c r="O112" s="95" t="s">
        <v>706</v>
      </c>
      <c r="P112" s="95" t="s">
        <v>229</v>
      </c>
      <c r="Q112" s="95" t="s">
        <v>1093</v>
      </c>
      <c r="R112" s="95" t="s">
        <v>231</v>
      </c>
      <c r="S112" s="95">
        <v>796</v>
      </c>
      <c r="T112" s="95" t="s">
        <v>232</v>
      </c>
      <c r="U112" s="95">
        <v>20</v>
      </c>
      <c r="V112" s="47">
        <v>850000</v>
      </c>
      <c r="W112" s="47">
        <v>17000000</v>
      </c>
      <c r="X112" s="238">
        <f t="shared" si="8"/>
        <v>19040000</v>
      </c>
      <c r="Y112" s="95"/>
      <c r="Z112" s="95">
        <v>2016</v>
      </c>
      <c r="AA112" s="95"/>
      <c r="AB112" s="239" t="s">
        <v>882</v>
      </c>
      <c r="AC112" s="239"/>
      <c r="AD112" s="239"/>
      <c r="AE112" s="239"/>
      <c r="AF112" s="239"/>
      <c r="AG112" s="239" t="s">
        <v>1114</v>
      </c>
      <c r="AH112" s="239" t="s">
        <v>800</v>
      </c>
      <c r="AI112" s="239">
        <v>250006596</v>
      </c>
      <c r="AJ112" s="239" t="s">
        <v>1112</v>
      </c>
      <c r="AK112" s="239"/>
      <c r="AL112" s="242"/>
      <c r="AM112" s="248"/>
    </row>
    <row r="113" spans="1:39" s="244" customFormat="1" ht="100.5" customHeight="1">
      <c r="A113" s="5" t="s">
        <v>1115</v>
      </c>
      <c r="B113" s="249" t="s">
        <v>33</v>
      </c>
      <c r="C113" s="95" t="s">
        <v>1116</v>
      </c>
      <c r="D113" s="95" t="s">
        <v>1117</v>
      </c>
      <c r="E113" s="95" t="s">
        <v>1117</v>
      </c>
      <c r="F113" s="95" t="s">
        <v>1118</v>
      </c>
      <c r="G113" s="95" t="s">
        <v>1118</v>
      </c>
      <c r="H113" s="95"/>
      <c r="I113" s="95"/>
      <c r="J113" s="95" t="s">
        <v>227</v>
      </c>
      <c r="K113" s="95">
        <v>0</v>
      </c>
      <c r="L113" s="95">
        <v>711000000</v>
      </c>
      <c r="M113" s="11" t="s">
        <v>73</v>
      </c>
      <c r="N113" s="95" t="s">
        <v>767</v>
      </c>
      <c r="O113" s="95" t="s">
        <v>706</v>
      </c>
      <c r="P113" s="95" t="s">
        <v>229</v>
      </c>
      <c r="Q113" s="95" t="s">
        <v>1093</v>
      </c>
      <c r="R113" s="95" t="s">
        <v>231</v>
      </c>
      <c r="S113" s="95">
        <v>796</v>
      </c>
      <c r="T113" s="95" t="s">
        <v>232</v>
      </c>
      <c r="U113" s="95">
        <v>60</v>
      </c>
      <c r="V113" s="47">
        <v>4500</v>
      </c>
      <c r="W113" s="47">
        <v>270000</v>
      </c>
      <c r="X113" s="238">
        <f t="shared" si="8"/>
        <v>302400</v>
      </c>
      <c r="Y113" s="95"/>
      <c r="Z113" s="95">
        <v>2016</v>
      </c>
      <c r="AA113" s="95"/>
      <c r="AB113" s="239" t="s">
        <v>882</v>
      </c>
      <c r="AC113" s="239"/>
      <c r="AD113" s="239"/>
      <c r="AE113" s="239"/>
      <c r="AF113" s="239"/>
      <c r="AG113" s="239" t="s">
        <v>1119</v>
      </c>
      <c r="AH113" s="239" t="s">
        <v>800</v>
      </c>
      <c r="AI113" s="239">
        <v>250009212</v>
      </c>
      <c r="AJ113" s="239" t="s">
        <v>1120</v>
      </c>
      <c r="AK113" s="239"/>
      <c r="AL113" s="242"/>
      <c r="AM113" s="248"/>
    </row>
    <row r="114" spans="1:39" s="244" customFormat="1" ht="100.5" customHeight="1">
      <c r="A114" s="5" t="s">
        <v>1121</v>
      </c>
      <c r="B114" s="249" t="s">
        <v>33</v>
      </c>
      <c r="C114" s="95" t="s">
        <v>1116</v>
      </c>
      <c r="D114" s="95" t="s">
        <v>1117</v>
      </c>
      <c r="E114" s="95" t="s">
        <v>1117</v>
      </c>
      <c r="F114" s="95" t="s">
        <v>1118</v>
      </c>
      <c r="G114" s="95" t="s">
        <v>1118</v>
      </c>
      <c r="H114" s="95"/>
      <c r="I114" s="95"/>
      <c r="J114" s="95" t="s">
        <v>227</v>
      </c>
      <c r="K114" s="95">
        <v>0</v>
      </c>
      <c r="L114" s="95">
        <v>711000000</v>
      </c>
      <c r="M114" s="11" t="s">
        <v>73</v>
      </c>
      <c r="N114" s="95" t="s">
        <v>767</v>
      </c>
      <c r="O114" s="95" t="s">
        <v>706</v>
      </c>
      <c r="P114" s="95" t="s">
        <v>229</v>
      </c>
      <c r="Q114" s="95" t="s">
        <v>1093</v>
      </c>
      <c r="R114" s="95" t="s">
        <v>231</v>
      </c>
      <c r="S114" s="95">
        <v>796</v>
      </c>
      <c r="T114" s="95" t="s">
        <v>232</v>
      </c>
      <c r="U114" s="95">
        <v>20</v>
      </c>
      <c r="V114" s="47">
        <v>4500</v>
      </c>
      <c r="W114" s="47">
        <v>90000</v>
      </c>
      <c r="X114" s="238">
        <f t="shared" si="8"/>
        <v>100800.00000000001</v>
      </c>
      <c r="Y114" s="95"/>
      <c r="Z114" s="95">
        <v>2016</v>
      </c>
      <c r="AA114" s="95"/>
      <c r="AB114" s="239" t="s">
        <v>882</v>
      </c>
      <c r="AC114" s="239"/>
      <c r="AD114" s="239"/>
      <c r="AE114" s="239"/>
      <c r="AF114" s="239"/>
      <c r="AG114" s="239" t="s">
        <v>1122</v>
      </c>
      <c r="AH114" s="239" t="s">
        <v>800</v>
      </c>
      <c r="AI114" s="239">
        <v>250009213</v>
      </c>
      <c r="AJ114" s="239" t="s">
        <v>1123</v>
      </c>
      <c r="AK114" s="239"/>
      <c r="AL114" s="242"/>
      <c r="AM114" s="248"/>
    </row>
    <row r="115" spans="1:39" s="583" customFormat="1" ht="99.95" customHeight="1">
      <c r="A115" s="513" t="s">
        <v>1124</v>
      </c>
      <c r="B115" s="514" t="s">
        <v>825</v>
      </c>
      <c r="C115" s="514" t="s">
        <v>1125</v>
      </c>
      <c r="D115" s="514" t="s">
        <v>1126</v>
      </c>
      <c r="E115" s="514" t="s">
        <v>1126</v>
      </c>
      <c r="F115" s="514" t="s">
        <v>1127</v>
      </c>
      <c r="G115" s="514" t="s">
        <v>1128</v>
      </c>
      <c r="H115" s="514" t="s">
        <v>1129</v>
      </c>
      <c r="I115" s="514" t="s">
        <v>1130</v>
      </c>
      <c r="J115" s="514" t="s">
        <v>38</v>
      </c>
      <c r="K115" s="576">
        <v>100</v>
      </c>
      <c r="L115" s="577">
        <v>711000000</v>
      </c>
      <c r="M115" s="578" t="s">
        <v>73</v>
      </c>
      <c r="N115" s="517" t="s">
        <v>847</v>
      </c>
      <c r="O115" s="578" t="s">
        <v>73</v>
      </c>
      <c r="P115" s="515" t="s">
        <v>229</v>
      </c>
      <c r="Q115" s="514" t="s">
        <v>1131</v>
      </c>
      <c r="R115" s="515" t="s">
        <v>1132</v>
      </c>
      <c r="S115" s="514"/>
      <c r="T115" s="579" t="s">
        <v>232</v>
      </c>
      <c r="U115" s="580">
        <v>19</v>
      </c>
      <c r="V115" s="581">
        <v>38178.57</v>
      </c>
      <c r="W115" s="581">
        <v>0</v>
      </c>
      <c r="X115" s="581">
        <v>0</v>
      </c>
      <c r="Y115" s="514" t="s">
        <v>768</v>
      </c>
      <c r="Z115" s="514">
        <v>2016</v>
      </c>
      <c r="AA115" s="514"/>
      <c r="AB115" s="519" t="s">
        <v>372</v>
      </c>
      <c r="AC115" s="520" t="s">
        <v>209</v>
      </c>
      <c r="AD115" s="582"/>
      <c r="AE115" s="582"/>
      <c r="AF115" s="582"/>
      <c r="AG115" s="521"/>
      <c r="AH115" s="582"/>
      <c r="AI115" s="582"/>
      <c r="AJ115" s="582"/>
      <c r="AK115" s="521" t="s">
        <v>1133</v>
      </c>
    </row>
    <row r="116" spans="1:39" s="583" customFormat="1" ht="99.95" customHeight="1">
      <c r="A116" s="556" t="s">
        <v>3075</v>
      </c>
      <c r="B116" s="536" t="s">
        <v>825</v>
      </c>
      <c r="C116" s="536" t="s">
        <v>1125</v>
      </c>
      <c r="D116" s="536" t="s">
        <v>1126</v>
      </c>
      <c r="E116" s="536" t="s">
        <v>1126</v>
      </c>
      <c r="F116" s="536" t="s">
        <v>1127</v>
      </c>
      <c r="G116" s="536" t="s">
        <v>1128</v>
      </c>
      <c r="H116" s="536" t="s">
        <v>1129</v>
      </c>
      <c r="I116" s="536" t="s">
        <v>1130</v>
      </c>
      <c r="J116" s="536" t="s">
        <v>38</v>
      </c>
      <c r="K116" s="779">
        <v>100</v>
      </c>
      <c r="L116" s="539">
        <v>711000000</v>
      </c>
      <c r="M116" s="540" t="s">
        <v>73</v>
      </c>
      <c r="N116" s="780" t="s">
        <v>847</v>
      </c>
      <c r="O116" s="540" t="s">
        <v>73</v>
      </c>
      <c r="P116" s="515" t="s">
        <v>229</v>
      </c>
      <c r="Q116" s="536" t="s">
        <v>1131</v>
      </c>
      <c r="R116" s="553" t="s">
        <v>1132</v>
      </c>
      <c r="S116" s="536"/>
      <c r="T116" s="610" t="s">
        <v>232</v>
      </c>
      <c r="U116" s="542">
        <v>19</v>
      </c>
      <c r="V116" s="543">
        <v>78947.360000000001</v>
      </c>
      <c r="W116" s="581">
        <v>0</v>
      </c>
      <c r="X116" s="581">
        <v>0</v>
      </c>
      <c r="Y116" s="536" t="s">
        <v>3076</v>
      </c>
      <c r="Z116" s="536">
        <v>2016</v>
      </c>
      <c r="AA116" s="536" t="s">
        <v>3077</v>
      </c>
      <c r="AB116" s="781" t="s">
        <v>372</v>
      </c>
      <c r="AC116" s="737" t="s">
        <v>209</v>
      </c>
      <c r="AD116" s="782"/>
      <c r="AE116" s="782"/>
      <c r="AF116" s="782"/>
      <c r="AG116" s="551"/>
      <c r="AH116" s="782"/>
      <c r="AI116" s="782"/>
      <c r="AJ116" s="782"/>
      <c r="AK116" s="551" t="s">
        <v>2855</v>
      </c>
    </row>
    <row r="117" spans="1:39" s="256" customFormat="1" ht="99.95" customHeight="1">
      <c r="A117" s="643" t="s">
        <v>3982</v>
      </c>
      <c r="B117" s="645" t="s">
        <v>825</v>
      </c>
      <c r="C117" s="645" t="s">
        <v>1125</v>
      </c>
      <c r="D117" s="645" t="s">
        <v>1126</v>
      </c>
      <c r="E117" s="645" t="s">
        <v>1126</v>
      </c>
      <c r="F117" s="645" t="s">
        <v>1127</v>
      </c>
      <c r="G117" s="645" t="s">
        <v>1128</v>
      </c>
      <c r="H117" s="645" t="s">
        <v>1129</v>
      </c>
      <c r="I117" s="645" t="s">
        <v>1130</v>
      </c>
      <c r="J117" s="645" t="s">
        <v>38</v>
      </c>
      <c r="K117" s="491">
        <v>100</v>
      </c>
      <c r="L117" s="297">
        <v>711000000</v>
      </c>
      <c r="M117" s="298" t="s">
        <v>73</v>
      </c>
      <c r="N117" s="340" t="s">
        <v>847</v>
      </c>
      <c r="O117" s="298" t="s">
        <v>73</v>
      </c>
      <c r="P117" s="8" t="s">
        <v>229</v>
      </c>
      <c r="Q117" s="645" t="s">
        <v>1131</v>
      </c>
      <c r="R117" s="291" t="s">
        <v>1132</v>
      </c>
      <c r="S117" s="645"/>
      <c r="T117" s="334" t="s">
        <v>232</v>
      </c>
      <c r="U117" s="321">
        <v>19</v>
      </c>
      <c r="V117" s="322">
        <v>78947.360000000001</v>
      </c>
      <c r="W117" s="322">
        <v>1499999.84</v>
      </c>
      <c r="X117" s="322">
        <f>W117*1.12</f>
        <v>1679999.8208000003</v>
      </c>
      <c r="Y117" s="645" t="s">
        <v>3076</v>
      </c>
      <c r="Z117" s="645">
        <v>2016</v>
      </c>
      <c r="AA117" s="645">
        <v>13</v>
      </c>
      <c r="AB117" s="650" t="s">
        <v>372</v>
      </c>
      <c r="AC117" s="350" t="s">
        <v>209</v>
      </c>
      <c r="AD117" s="409"/>
      <c r="AE117" s="409"/>
      <c r="AF117" s="409"/>
      <c r="AG117" s="293"/>
      <c r="AH117" s="409"/>
      <c r="AI117" s="409"/>
      <c r="AJ117" s="409"/>
      <c r="AK117" s="293" t="s">
        <v>2855</v>
      </c>
    </row>
    <row r="118" spans="1:39" s="583" customFormat="1" ht="99.95" customHeight="1">
      <c r="A118" s="513" t="s">
        <v>1134</v>
      </c>
      <c r="B118" s="514" t="s">
        <v>825</v>
      </c>
      <c r="C118" s="514" t="s">
        <v>1135</v>
      </c>
      <c r="D118" s="514" t="s">
        <v>1136</v>
      </c>
      <c r="E118" s="514" t="s">
        <v>1136</v>
      </c>
      <c r="F118" s="514" t="s">
        <v>1137</v>
      </c>
      <c r="G118" s="514" t="s">
        <v>1138</v>
      </c>
      <c r="H118" s="514" t="s">
        <v>1139</v>
      </c>
      <c r="I118" s="514" t="s">
        <v>1140</v>
      </c>
      <c r="J118" s="514" t="s">
        <v>1141</v>
      </c>
      <c r="K118" s="576">
        <v>0</v>
      </c>
      <c r="L118" s="577">
        <v>711000000</v>
      </c>
      <c r="M118" s="578" t="s">
        <v>73</v>
      </c>
      <c r="N118" s="517" t="s">
        <v>847</v>
      </c>
      <c r="O118" s="578" t="s">
        <v>73</v>
      </c>
      <c r="P118" s="515" t="s">
        <v>229</v>
      </c>
      <c r="Q118" s="514" t="s">
        <v>1142</v>
      </c>
      <c r="R118" s="515" t="s">
        <v>1143</v>
      </c>
      <c r="S118" s="514"/>
      <c r="T118" s="579" t="s">
        <v>232</v>
      </c>
      <c r="U118" s="580">
        <v>15</v>
      </c>
      <c r="V118" s="581">
        <v>355264.28600000002</v>
      </c>
      <c r="W118" s="581">
        <v>0</v>
      </c>
      <c r="X118" s="581">
        <v>0</v>
      </c>
      <c r="Y118" s="514"/>
      <c r="Z118" s="514">
        <v>2016</v>
      </c>
      <c r="AA118" s="514"/>
      <c r="AB118" s="519" t="s">
        <v>372</v>
      </c>
      <c r="AC118" s="520"/>
      <c r="AD118" s="520"/>
      <c r="AE118" s="582"/>
      <c r="AF118" s="582"/>
      <c r="AG118" s="521"/>
      <c r="AH118" s="582"/>
      <c r="AI118" s="520">
        <v>150001967</v>
      </c>
      <c r="AJ118" s="582"/>
      <c r="AK118" s="521" t="s">
        <v>1133</v>
      </c>
    </row>
    <row r="119" spans="1:39" s="583" customFormat="1" ht="99.95" customHeight="1">
      <c r="A119" s="556" t="s">
        <v>3078</v>
      </c>
      <c r="B119" s="536" t="s">
        <v>825</v>
      </c>
      <c r="C119" s="536" t="s">
        <v>1135</v>
      </c>
      <c r="D119" s="536" t="s">
        <v>1136</v>
      </c>
      <c r="E119" s="536" t="s">
        <v>1136</v>
      </c>
      <c r="F119" s="536" t="s">
        <v>1137</v>
      </c>
      <c r="G119" s="536" t="s">
        <v>1138</v>
      </c>
      <c r="H119" s="536" t="s">
        <v>3079</v>
      </c>
      <c r="I119" s="536" t="s">
        <v>3080</v>
      </c>
      <c r="J119" s="536" t="s">
        <v>1141</v>
      </c>
      <c r="K119" s="779">
        <v>0</v>
      </c>
      <c r="L119" s="539">
        <v>711000000</v>
      </c>
      <c r="M119" s="540" t="s">
        <v>73</v>
      </c>
      <c r="N119" s="780" t="s">
        <v>1239</v>
      </c>
      <c r="O119" s="540" t="s">
        <v>73</v>
      </c>
      <c r="P119" s="515" t="s">
        <v>229</v>
      </c>
      <c r="Q119" s="536" t="s">
        <v>1142</v>
      </c>
      <c r="R119" s="553" t="s">
        <v>1143</v>
      </c>
      <c r="S119" s="536"/>
      <c r="T119" s="610" t="s">
        <v>232</v>
      </c>
      <c r="U119" s="542">
        <v>12</v>
      </c>
      <c r="V119" s="543">
        <v>309869.53999999998</v>
      </c>
      <c r="W119" s="581">
        <v>0</v>
      </c>
      <c r="X119" s="581">
        <v>0</v>
      </c>
      <c r="Y119" s="536"/>
      <c r="Z119" s="536">
        <v>2016</v>
      </c>
      <c r="AA119" s="536" t="s">
        <v>3081</v>
      </c>
      <c r="AB119" s="781" t="s">
        <v>372</v>
      </c>
      <c r="AC119" s="737"/>
      <c r="AD119" s="737"/>
      <c r="AE119" s="782"/>
      <c r="AF119" s="782"/>
      <c r="AG119" s="551"/>
      <c r="AH119" s="782"/>
      <c r="AI119" s="737">
        <v>150001967</v>
      </c>
      <c r="AJ119" s="782"/>
      <c r="AK119" s="551" t="s">
        <v>2855</v>
      </c>
    </row>
    <row r="120" spans="1:39" s="256" customFormat="1" ht="99.95" customHeight="1">
      <c r="A120" s="643" t="s">
        <v>3983</v>
      </c>
      <c r="B120" s="645" t="s">
        <v>825</v>
      </c>
      <c r="C120" s="645" t="s">
        <v>1135</v>
      </c>
      <c r="D120" s="645" t="s">
        <v>1136</v>
      </c>
      <c r="E120" s="645" t="s">
        <v>1136</v>
      </c>
      <c r="F120" s="645" t="s">
        <v>1137</v>
      </c>
      <c r="G120" s="645" t="s">
        <v>1138</v>
      </c>
      <c r="H120" s="645" t="s">
        <v>3079</v>
      </c>
      <c r="I120" s="645" t="s">
        <v>3080</v>
      </c>
      <c r="J120" s="645" t="s">
        <v>1141</v>
      </c>
      <c r="K120" s="491">
        <v>0</v>
      </c>
      <c r="L120" s="297">
        <v>711000000</v>
      </c>
      <c r="M120" s="298" t="s">
        <v>73</v>
      </c>
      <c r="N120" s="340" t="s">
        <v>1239</v>
      </c>
      <c r="O120" s="298" t="s">
        <v>73</v>
      </c>
      <c r="P120" s="8" t="s">
        <v>229</v>
      </c>
      <c r="Q120" s="645" t="s">
        <v>1142</v>
      </c>
      <c r="R120" s="291" t="s">
        <v>1143</v>
      </c>
      <c r="S120" s="645"/>
      <c r="T120" s="334" t="s">
        <v>232</v>
      </c>
      <c r="U120" s="321">
        <v>12</v>
      </c>
      <c r="V120" s="322">
        <v>309869.53999999998</v>
      </c>
      <c r="W120" s="322">
        <v>3718434.4799999995</v>
      </c>
      <c r="X120" s="322">
        <f>W120*1.12</f>
        <v>4164646.6176</v>
      </c>
      <c r="Y120" s="645"/>
      <c r="Z120" s="645">
        <v>2016</v>
      </c>
      <c r="AA120" s="645">
        <v>13</v>
      </c>
      <c r="AB120" s="650" t="s">
        <v>372</v>
      </c>
      <c r="AC120" s="350"/>
      <c r="AD120" s="350"/>
      <c r="AE120" s="409"/>
      <c r="AF120" s="409"/>
      <c r="AG120" s="293"/>
      <c r="AH120" s="409"/>
      <c r="AI120" s="350">
        <v>150001967</v>
      </c>
      <c r="AJ120" s="409"/>
      <c r="AK120" s="293" t="s">
        <v>2855</v>
      </c>
    </row>
    <row r="121" spans="1:39" s="583" customFormat="1" ht="99.95" customHeight="1">
      <c r="A121" s="513" t="s">
        <v>1144</v>
      </c>
      <c r="B121" s="514" t="s">
        <v>825</v>
      </c>
      <c r="C121" s="514" t="s">
        <v>1145</v>
      </c>
      <c r="D121" s="514" t="s">
        <v>1146</v>
      </c>
      <c r="E121" s="514" t="s">
        <v>1147</v>
      </c>
      <c r="F121" s="514" t="s">
        <v>1148</v>
      </c>
      <c r="G121" s="514" t="s">
        <v>1149</v>
      </c>
      <c r="H121" s="514" t="s">
        <v>1150</v>
      </c>
      <c r="I121" s="514" t="s">
        <v>1151</v>
      </c>
      <c r="J121" s="514" t="s">
        <v>227</v>
      </c>
      <c r="K121" s="514">
        <v>0</v>
      </c>
      <c r="L121" s="577">
        <v>711000000</v>
      </c>
      <c r="M121" s="578" t="s">
        <v>73</v>
      </c>
      <c r="N121" s="517" t="s">
        <v>847</v>
      </c>
      <c r="O121" s="578" t="s">
        <v>73</v>
      </c>
      <c r="P121" s="515" t="s">
        <v>229</v>
      </c>
      <c r="Q121" s="514" t="s">
        <v>1142</v>
      </c>
      <c r="R121" s="514" t="s">
        <v>1152</v>
      </c>
      <c r="S121" s="514"/>
      <c r="T121" s="579" t="s">
        <v>232</v>
      </c>
      <c r="U121" s="514">
        <v>1</v>
      </c>
      <c r="V121" s="581">
        <v>92857142.859999999</v>
      </c>
      <c r="W121" s="581">
        <v>0</v>
      </c>
      <c r="X121" s="581">
        <v>0</v>
      </c>
      <c r="Y121" s="514"/>
      <c r="Z121" s="514">
        <v>2016</v>
      </c>
      <c r="AA121" s="514"/>
      <c r="AB121" s="519" t="s">
        <v>372</v>
      </c>
      <c r="AC121" s="520"/>
      <c r="AD121" s="582"/>
      <c r="AE121" s="582"/>
      <c r="AF121" s="582"/>
      <c r="AG121" s="521"/>
      <c r="AH121" s="582"/>
      <c r="AI121" s="582"/>
      <c r="AJ121" s="582"/>
      <c r="AK121" s="521" t="s">
        <v>1133</v>
      </c>
    </row>
    <row r="122" spans="1:39" s="256" customFormat="1" ht="99.95" customHeight="1">
      <c r="A122" s="5" t="s">
        <v>3984</v>
      </c>
      <c r="B122" s="13" t="s">
        <v>825</v>
      </c>
      <c r="C122" s="13" t="s">
        <v>1145</v>
      </c>
      <c r="D122" s="13" t="s">
        <v>1146</v>
      </c>
      <c r="E122" s="13" t="s">
        <v>1147</v>
      </c>
      <c r="F122" s="13" t="s">
        <v>1148</v>
      </c>
      <c r="G122" s="13" t="s">
        <v>1149</v>
      </c>
      <c r="H122" s="13" t="s">
        <v>1150</v>
      </c>
      <c r="I122" s="13" t="s">
        <v>1151</v>
      </c>
      <c r="J122" s="13" t="s">
        <v>227</v>
      </c>
      <c r="K122" s="13">
        <v>0</v>
      </c>
      <c r="L122" s="236">
        <v>711000000</v>
      </c>
      <c r="M122" s="651" t="s">
        <v>73</v>
      </c>
      <c r="N122" s="161" t="s">
        <v>847</v>
      </c>
      <c r="O122" s="651" t="s">
        <v>73</v>
      </c>
      <c r="P122" s="8" t="s">
        <v>229</v>
      </c>
      <c r="Q122" s="13" t="s">
        <v>1142</v>
      </c>
      <c r="R122" s="13" t="s">
        <v>1152</v>
      </c>
      <c r="S122" s="13"/>
      <c r="T122" s="14" t="s">
        <v>232</v>
      </c>
      <c r="U122" s="13">
        <v>1</v>
      </c>
      <c r="V122" s="33">
        <v>92857142.859999999</v>
      </c>
      <c r="W122" s="33">
        <v>92857142.859999999</v>
      </c>
      <c r="X122" s="33">
        <f>W122*1.12</f>
        <v>104000000.00320001</v>
      </c>
      <c r="Y122" s="13"/>
      <c r="Z122" s="13">
        <v>2016</v>
      </c>
      <c r="AA122" s="13">
        <v>13</v>
      </c>
      <c r="AB122" s="239" t="s">
        <v>372</v>
      </c>
      <c r="AC122" s="254"/>
      <c r="AD122" s="255"/>
      <c r="AE122" s="255"/>
      <c r="AF122" s="255"/>
      <c r="AG122" s="2"/>
      <c r="AH122" s="255"/>
      <c r="AI122" s="255"/>
      <c r="AJ122" s="255"/>
      <c r="AK122" s="2" t="s">
        <v>1133</v>
      </c>
    </row>
    <row r="123" spans="1:39" s="256" customFormat="1" ht="99.95" customHeight="1">
      <c r="A123" s="314" t="s">
        <v>1153</v>
      </c>
      <c r="B123" s="299" t="s">
        <v>825</v>
      </c>
      <c r="C123" s="299" t="s">
        <v>1154</v>
      </c>
      <c r="D123" s="299" t="s">
        <v>1155</v>
      </c>
      <c r="E123" s="299" t="s">
        <v>1156</v>
      </c>
      <c r="F123" s="299" t="s">
        <v>1157</v>
      </c>
      <c r="G123" s="299" t="s">
        <v>1158</v>
      </c>
      <c r="H123" s="299" t="s">
        <v>2004</v>
      </c>
      <c r="I123" s="299" t="s">
        <v>2007</v>
      </c>
      <c r="J123" s="299" t="s">
        <v>38</v>
      </c>
      <c r="K123" s="299">
        <v>0</v>
      </c>
      <c r="L123" s="297">
        <v>711000000</v>
      </c>
      <c r="M123" s="298" t="s">
        <v>73</v>
      </c>
      <c r="N123" s="340" t="s">
        <v>847</v>
      </c>
      <c r="O123" s="298" t="s">
        <v>73</v>
      </c>
      <c r="P123" s="8" t="s">
        <v>229</v>
      </c>
      <c r="Q123" s="299" t="s">
        <v>1142</v>
      </c>
      <c r="R123" s="299" t="s">
        <v>2027</v>
      </c>
      <c r="S123" s="408"/>
      <c r="T123" s="334" t="s">
        <v>232</v>
      </c>
      <c r="U123" s="299">
        <v>1</v>
      </c>
      <c r="V123" s="322">
        <v>54430000</v>
      </c>
      <c r="W123" s="322">
        <v>54430000</v>
      </c>
      <c r="X123" s="322">
        <f>W123*1.12</f>
        <v>60961600.000000007</v>
      </c>
      <c r="Y123" s="13"/>
      <c r="Z123" s="299">
        <v>2016</v>
      </c>
      <c r="AA123" s="299"/>
      <c r="AB123" s="338" t="s">
        <v>372</v>
      </c>
      <c r="AC123" s="350" t="s">
        <v>2005</v>
      </c>
      <c r="AD123" s="409"/>
      <c r="AE123" s="409"/>
      <c r="AF123" s="409"/>
      <c r="AG123" s="293"/>
      <c r="AH123" s="409"/>
      <c r="AI123" s="409"/>
      <c r="AJ123" s="409"/>
      <c r="AK123" s="293" t="s">
        <v>2006</v>
      </c>
    </row>
    <row r="124" spans="1:39" s="523" customFormat="1" ht="100.5" customHeight="1">
      <c r="A124" s="513" t="s">
        <v>1159</v>
      </c>
      <c r="B124" s="514" t="s">
        <v>825</v>
      </c>
      <c r="C124" s="515" t="s">
        <v>987</v>
      </c>
      <c r="D124" s="515" t="s">
        <v>988</v>
      </c>
      <c r="E124" s="515" t="s">
        <v>988</v>
      </c>
      <c r="F124" s="515" t="s">
        <v>989</v>
      </c>
      <c r="G124" s="515" t="s">
        <v>989</v>
      </c>
      <c r="H124" s="515"/>
      <c r="I124" s="515"/>
      <c r="J124" s="515" t="s">
        <v>38</v>
      </c>
      <c r="K124" s="515">
        <v>0</v>
      </c>
      <c r="L124" s="515">
        <v>511010000</v>
      </c>
      <c r="M124" s="516" t="s">
        <v>88</v>
      </c>
      <c r="N124" s="517" t="s">
        <v>847</v>
      </c>
      <c r="O124" s="515" t="s">
        <v>706</v>
      </c>
      <c r="P124" s="515" t="s">
        <v>229</v>
      </c>
      <c r="Q124" s="515" t="s">
        <v>797</v>
      </c>
      <c r="R124" s="515" t="s">
        <v>231</v>
      </c>
      <c r="S124" s="515">
        <v>166</v>
      </c>
      <c r="T124" s="515" t="s">
        <v>908</v>
      </c>
      <c r="U124" s="518">
        <v>6</v>
      </c>
      <c r="V124" s="518">
        <v>2500</v>
      </c>
      <c r="W124" s="524">
        <v>0</v>
      </c>
      <c r="X124" s="525">
        <v>0</v>
      </c>
      <c r="Y124" s="515"/>
      <c r="Z124" s="515">
        <v>2016</v>
      </c>
      <c r="AA124" s="515"/>
      <c r="AB124" s="519" t="s">
        <v>882</v>
      </c>
      <c r="AC124" s="520" t="s">
        <v>209</v>
      </c>
      <c r="AD124" s="521"/>
      <c r="AE124" s="521"/>
      <c r="AF124" s="521"/>
      <c r="AG124" s="521" t="s">
        <v>991</v>
      </c>
      <c r="AH124" s="521" t="s">
        <v>800</v>
      </c>
      <c r="AI124" s="521">
        <v>210001578</v>
      </c>
      <c r="AJ124" s="521" t="s">
        <v>990</v>
      </c>
      <c r="AK124" s="522"/>
    </row>
    <row r="125" spans="1:39" s="523" customFormat="1" ht="100.5" customHeight="1">
      <c r="A125" s="513" t="s">
        <v>3142</v>
      </c>
      <c r="B125" s="514" t="s">
        <v>825</v>
      </c>
      <c r="C125" s="515" t="s">
        <v>987</v>
      </c>
      <c r="D125" s="515" t="s">
        <v>988</v>
      </c>
      <c r="E125" s="515" t="s">
        <v>988</v>
      </c>
      <c r="F125" s="515" t="s">
        <v>989</v>
      </c>
      <c r="G125" s="515" t="s">
        <v>989</v>
      </c>
      <c r="H125" s="515"/>
      <c r="I125" s="515"/>
      <c r="J125" s="515" t="s">
        <v>38</v>
      </c>
      <c r="K125" s="515">
        <v>0</v>
      </c>
      <c r="L125" s="515">
        <v>511010000</v>
      </c>
      <c r="M125" s="516" t="s">
        <v>88</v>
      </c>
      <c r="N125" s="517" t="s">
        <v>847</v>
      </c>
      <c r="O125" s="515" t="s">
        <v>706</v>
      </c>
      <c r="P125" s="515" t="s">
        <v>229</v>
      </c>
      <c r="Q125" s="515" t="s">
        <v>797</v>
      </c>
      <c r="R125" s="515" t="s">
        <v>231</v>
      </c>
      <c r="S125" s="515">
        <v>166</v>
      </c>
      <c r="T125" s="515" t="s">
        <v>908</v>
      </c>
      <c r="U125" s="518">
        <v>6</v>
      </c>
      <c r="V125" s="518">
        <v>2500</v>
      </c>
      <c r="W125" s="524">
        <v>0</v>
      </c>
      <c r="X125" s="525">
        <v>0</v>
      </c>
      <c r="Y125" s="515"/>
      <c r="Z125" s="515">
        <v>2016</v>
      </c>
      <c r="AA125" s="515" t="s">
        <v>3139</v>
      </c>
      <c r="AB125" s="519" t="s">
        <v>882</v>
      </c>
      <c r="AC125" s="520" t="s">
        <v>209</v>
      </c>
      <c r="AD125" s="521"/>
      <c r="AE125" s="521"/>
      <c r="AF125" s="521"/>
      <c r="AG125" s="521" t="s">
        <v>991</v>
      </c>
      <c r="AH125" s="521" t="s">
        <v>800</v>
      </c>
      <c r="AI125" s="521">
        <v>210001578</v>
      </c>
      <c r="AJ125" s="521" t="s">
        <v>990</v>
      </c>
      <c r="AK125" s="522"/>
    </row>
    <row r="126" spans="1:39" s="260" customFormat="1" ht="100.5" customHeight="1">
      <c r="A126" s="5" t="s">
        <v>1160</v>
      </c>
      <c r="B126" s="13" t="s">
        <v>825</v>
      </c>
      <c r="C126" s="8" t="s">
        <v>1161</v>
      </c>
      <c r="D126" s="8" t="s">
        <v>1162</v>
      </c>
      <c r="E126" s="8" t="s">
        <v>1162</v>
      </c>
      <c r="F126" s="8" t="s">
        <v>1163</v>
      </c>
      <c r="G126" s="8" t="s">
        <v>1163</v>
      </c>
      <c r="H126" s="8"/>
      <c r="I126" s="8"/>
      <c r="J126" s="8" t="s">
        <v>38</v>
      </c>
      <c r="K126" s="8">
        <v>0</v>
      </c>
      <c r="L126" s="8">
        <v>511010000</v>
      </c>
      <c r="M126" s="27" t="s">
        <v>88</v>
      </c>
      <c r="N126" s="161" t="s">
        <v>847</v>
      </c>
      <c r="O126" s="8" t="s">
        <v>706</v>
      </c>
      <c r="P126" s="8" t="s">
        <v>229</v>
      </c>
      <c r="Q126" s="8" t="s">
        <v>797</v>
      </c>
      <c r="R126" s="8" t="s">
        <v>231</v>
      </c>
      <c r="S126" s="8">
        <v>796</v>
      </c>
      <c r="T126" s="8" t="s">
        <v>232</v>
      </c>
      <c r="U126" s="257">
        <v>50</v>
      </c>
      <c r="V126" s="257">
        <v>3000</v>
      </c>
      <c r="W126" s="257">
        <v>150000</v>
      </c>
      <c r="X126" s="258">
        <v>168000</v>
      </c>
      <c r="Y126" s="8"/>
      <c r="Z126" s="8">
        <v>2016</v>
      </c>
      <c r="AA126" s="8"/>
      <c r="AB126" s="239" t="s">
        <v>882</v>
      </c>
      <c r="AC126" s="254" t="s">
        <v>209</v>
      </c>
      <c r="AD126" s="2"/>
      <c r="AE126" s="2"/>
      <c r="AF126" s="2"/>
      <c r="AG126" s="2" t="s">
        <v>997</v>
      </c>
      <c r="AH126" s="2" t="s">
        <v>800</v>
      </c>
      <c r="AI126" s="2">
        <v>210025125</v>
      </c>
      <c r="AJ126" s="2" t="s">
        <v>996</v>
      </c>
      <c r="AK126" s="259"/>
    </row>
    <row r="127" spans="1:39" s="260" customFormat="1" ht="100.5" customHeight="1">
      <c r="A127" s="5" t="s">
        <v>1164</v>
      </c>
      <c r="B127" s="8" t="s">
        <v>33</v>
      </c>
      <c r="C127" s="8" t="s">
        <v>890</v>
      </c>
      <c r="D127" s="261" t="s">
        <v>878</v>
      </c>
      <c r="E127" s="261" t="s">
        <v>878</v>
      </c>
      <c r="F127" s="8" t="s">
        <v>891</v>
      </c>
      <c r="G127" s="8" t="s">
        <v>891</v>
      </c>
      <c r="H127" s="8" t="s">
        <v>892</v>
      </c>
      <c r="I127" s="8" t="s">
        <v>892</v>
      </c>
      <c r="J127" s="261" t="s">
        <v>227</v>
      </c>
      <c r="K127" s="261">
        <v>0</v>
      </c>
      <c r="L127" s="236">
        <v>711000000</v>
      </c>
      <c r="M127" s="11" t="s">
        <v>73</v>
      </c>
      <c r="N127" s="261" t="s">
        <v>847</v>
      </c>
      <c r="O127" s="8" t="s">
        <v>808</v>
      </c>
      <c r="P127" s="261" t="s">
        <v>229</v>
      </c>
      <c r="Q127" s="8" t="s">
        <v>881</v>
      </c>
      <c r="R127" s="8" t="s">
        <v>231</v>
      </c>
      <c r="S127" s="261">
        <v>168</v>
      </c>
      <c r="T127" s="8" t="s">
        <v>704</v>
      </c>
      <c r="U127" s="262">
        <f>14.593-7.162</f>
        <v>7.431</v>
      </c>
      <c r="V127" s="263">
        <v>1450000</v>
      </c>
      <c r="W127" s="263">
        <v>10774950</v>
      </c>
      <c r="X127" s="263">
        <f t="shared" ref="X127:X131" si="21">W127*1.12</f>
        <v>12067944.000000002</v>
      </c>
      <c r="Y127" s="261"/>
      <c r="Z127" s="261">
        <v>2016</v>
      </c>
      <c r="AA127" s="261"/>
      <c r="AB127" s="239" t="s">
        <v>882</v>
      </c>
      <c r="AC127" s="2"/>
      <c r="AD127" s="213"/>
      <c r="AE127" s="213"/>
      <c r="AF127" s="2"/>
      <c r="AG127" s="2" t="s">
        <v>1165</v>
      </c>
      <c r="AH127" s="213" t="s">
        <v>800</v>
      </c>
      <c r="AI127" s="213">
        <v>210022458</v>
      </c>
      <c r="AJ127" s="2" t="s">
        <v>892</v>
      </c>
      <c r="AK127" s="259"/>
    </row>
    <row r="128" spans="1:39" s="260" customFormat="1" ht="100.5" customHeight="1">
      <c r="A128" s="5" t="s">
        <v>1166</v>
      </c>
      <c r="B128" s="8" t="s">
        <v>33</v>
      </c>
      <c r="C128" s="8" t="s">
        <v>890</v>
      </c>
      <c r="D128" s="261" t="s">
        <v>878</v>
      </c>
      <c r="E128" s="261" t="s">
        <v>878</v>
      </c>
      <c r="F128" s="8" t="s">
        <v>891</v>
      </c>
      <c r="G128" s="8" t="s">
        <v>891</v>
      </c>
      <c r="H128" s="8" t="s">
        <v>1167</v>
      </c>
      <c r="I128" s="8" t="s">
        <v>1167</v>
      </c>
      <c r="J128" s="261" t="s">
        <v>38</v>
      </c>
      <c r="K128" s="261">
        <v>80</v>
      </c>
      <c r="L128" s="236">
        <v>711000000</v>
      </c>
      <c r="M128" s="11" t="s">
        <v>73</v>
      </c>
      <c r="N128" s="261" t="s">
        <v>847</v>
      </c>
      <c r="O128" s="8" t="s">
        <v>808</v>
      </c>
      <c r="P128" s="261" t="s">
        <v>229</v>
      </c>
      <c r="Q128" s="8" t="s">
        <v>881</v>
      </c>
      <c r="R128" s="8" t="s">
        <v>907</v>
      </c>
      <c r="S128" s="261">
        <v>168</v>
      </c>
      <c r="T128" s="8" t="s">
        <v>704</v>
      </c>
      <c r="U128" s="262">
        <v>5.2720000000000002</v>
      </c>
      <c r="V128" s="263">
        <v>2482000</v>
      </c>
      <c r="W128" s="263">
        <v>13085104</v>
      </c>
      <c r="X128" s="263">
        <f t="shared" si="21"/>
        <v>14655316.480000002</v>
      </c>
      <c r="Y128" s="261" t="s">
        <v>768</v>
      </c>
      <c r="Z128" s="261">
        <v>2016</v>
      </c>
      <c r="AA128" s="261"/>
      <c r="AB128" s="239" t="s">
        <v>882</v>
      </c>
      <c r="AC128" s="2" t="s">
        <v>909</v>
      </c>
      <c r="AD128" s="213"/>
      <c r="AE128" s="213"/>
      <c r="AF128" s="2"/>
      <c r="AG128" s="2" t="s">
        <v>1168</v>
      </c>
      <c r="AH128" s="213" t="s">
        <v>800</v>
      </c>
      <c r="AI128" s="213">
        <v>210021783</v>
      </c>
      <c r="AJ128" s="2" t="s">
        <v>1167</v>
      </c>
      <c r="AK128" s="259"/>
    </row>
    <row r="129" spans="1:37" s="260" customFormat="1" ht="100.5" customHeight="1">
      <c r="A129" s="5" t="s">
        <v>1169</v>
      </c>
      <c r="B129" s="8" t="s">
        <v>33</v>
      </c>
      <c r="C129" s="8" t="s">
        <v>890</v>
      </c>
      <c r="D129" s="261" t="s">
        <v>878</v>
      </c>
      <c r="E129" s="261" t="s">
        <v>878</v>
      </c>
      <c r="F129" s="8" t="s">
        <v>891</v>
      </c>
      <c r="G129" s="8" t="s">
        <v>891</v>
      </c>
      <c r="H129" s="8" t="s">
        <v>1170</v>
      </c>
      <c r="I129" s="8" t="s">
        <v>1170</v>
      </c>
      <c r="J129" s="261" t="s">
        <v>38</v>
      </c>
      <c r="K129" s="261">
        <v>80</v>
      </c>
      <c r="L129" s="236">
        <v>711000000</v>
      </c>
      <c r="M129" s="11" t="s">
        <v>73</v>
      </c>
      <c r="N129" s="261" t="s">
        <v>847</v>
      </c>
      <c r="O129" s="8" t="s">
        <v>808</v>
      </c>
      <c r="P129" s="261" t="s">
        <v>229</v>
      </c>
      <c r="Q129" s="8" t="s">
        <v>881</v>
      </c>
      <c r="R129" s="8" t="s">
        <v>907</v>
      </c>
      <c r="S129" s="261">
        <v>168</v>
      </c>
      <c r="T129" s="8" t="s">
        <v>704</v>
      </c>
      <c r="U129" s="262">
        <v>1</v>
      </c>
      <c r="V129" s="263">
        <v>1668000</v>
      </c>
      <c r="W129" s="263">
        <v>1668000</v>
      </c>
      <c r="X129" s="263">
        <f t="shared" si="21"/>
        <v>1868160.0000000002</v>
      </c>
      <c r="Y129" s="261" t="s">
        <v>768</v>
      </c>
      <c r="Z129" s="261">
        <v>2016</v>
      </c>
      <c r="AA129" s="261"/>
      <c r="AB129" s="239" t="s">
        <v>882</v>
      </c>
      <c r="AC129" s="2" t="s">
        <v>909</v>
      </c>
      <c r="AD129" s="213"/>
      <c r="AE129" s="213"/>
      <c r="AF129" s="2"/>
      <c r="AG129" s="2" t="s">
        <v>1171</v>
      </c>
      <c r="AH129" s="213" t="s">
        <v>800</v>
      </c>
      <c r="AI129" s="213">
        <v>210021781</v>
      </c>
      <c r="AJ129" s="2" t="s">
        <v>1170</v>
      </c>
      <c r="AK129" s="259"/>
    </row>
    <row r="130" spans="1:37" s="260" customFormat="1" ht="100.5" customHeight="1">
      <c r="A130" s="5" t="s">
        <v>1172</v>
      </c>
      <c r="B130" s="8" t="s">
        <v>33</v>
      </c>
      <c r="C130" s="8" t="s">
        <v>890</v>
      </c>
      <c r="D130" s="261" t="s">
        <v>878</v>
      </c>
      <c r="E130" s="261" t="s">
        <v>878</v>
      </c>
      <c r="F130" s="8" t="s">
        <v>891</v>
      </c>
      <c r="G130" s="8" t="s">
        <v>891</v>
      </c>
      <c r="H130" s="8" t="s">
        <v>1167</v>
      </c>
      <c r="I130" s="8" t="s">
        <v>1167</v>
      </c>
      <c r="J130" s="261" t="s">
        <v>38</v>
      </c>
      <c r="K130" s="261">
        <v>80</v>
      </c>
      <c r="L130" s="236">
        <v>711000000</v>
      </c>
      <c r="M130" s="11" t="s">
        <v>73</v>
      </c>
      <c r="N130" s="261" t="s">
        <v>847</v>
      </c>
      <c r="O130" s="8" t="s">
        <v>811</v>
      </c>
      <c r="P130" s="261" t="s">
        <v>229</v>
      </c>
      <c r="Q130" s="8" t="s">
        <v>881</v>
      </c>
      <c r="R130" s="8" t="s">
        <v>907</v>
      </c>
      <c r="S130" s="261">
        <v>168</v>
      </c>
      <c r="T130" s="8" t="s">
        <v>704</v>
      </c>
      <c r="U130" s="262">
        <v>0.18</v>
      </c>
      <c r="V130" s="263">
        <v>2482000</v>
      </c>
      <c r="W130" s="263">
        <v>446760</v>
      </c>
      <c r="X130" s="263">
        <f t="shared" si="21"/>
        <v>500371.20000000007</v>
      </c>
      <c r="Y130" s="261" t="s">
        <v>768</v>
      </c>
      <c r="Z130" s="261">
        <v>2016</v>
      </c>
      <c r="AA130" s="261"/>
      <c r="AB130" s="239" t="s">
        <v>882</v>
      </c>
      <c r="AC130" s="2" t="s">
        <v>909</v>
      </c>
      <c r="AD130" s="213"/>
      <c r="AE130" s="213"/>
      <c r="AF130" s="2"/>
      <c r="AG130" s="2" t="s">
        <v>1173</v>
      </c>
      <c r="AH130" s="213" t="s">
        <v>800</v>
      </c>
      <c r="AI130" s="213">
        <v>210021783</v>
      </c>
      <c r="AJ130" s="2" t="s">
        <v>1167</v>
      </c>
      <c r="AK130" s="259"/>
    </row>
    <row r="131" spans="1:37" s="260" customFormat="1" ht="100.5" customHeight="1">
      <c r="A131" s="5" t="s">
        <v>1174</v>
      </c>
      <c r="B131" s="8" t="s">
        <v>33</v>
      </c>
      <c r="C131" s="8" t="s">
        <v>890</v>
      </c>
      <c r="D131" s="261" t="s">
        <v>878</v>
      </c>
      <c r="E131" s="261" t="s">
        <v>878</v>
      </c>
      <c r="F131" s="8" t="s">
        <v>891</v>
      </c>
      <c r="G131" s="8" t="s">
        <v>891</v>
      </c>
      <c r="H131" s="8" t="s">
        <v>1167</v>
      </c>
      <c r="I131" s="8" t="s">
        <v>1167</v>
      </c>
      <c r="J131" s="261" t="s">
        <v>38</v>
      </c>
      <c r="K131" s="261">
        <v>80</v>
      </c>
      <c r="L131" s="236">
        <v>711000000</v>
      </c>
      <c r="M131" s="11" t="s">
        <v>73</v>
      </c>
      <c r="N131" s="261" t="s">
        <v>847</v>
      </c>
      <c r="O131" s="8" t="s">
        <v>236</v>
      </c>
      <c r="P131" s="261" t="s">
        <v>229</v>
      </c>
      <c r="Q131" s="8" t="s">
        <v>881</v>
      </c>
      <c r="R131" s="8" t="s">
        <v>907</v>
      </c>
      <c r="S131" s="261">
        <v>168</v>
      </c>
      <c r="T131" s="8" t="s">
        <v>704</v>
      </c>
      <c r="U131" s="262">
        <v>1.766</v>
      </c>
      <c r="V131" s="263">
        <v>2482000</v>
      </c>
      <c r="W131" s="263">
        <v>4383212</v>
      </c>
      <c r="X131" s="263">
        <f t="shared" si="21"/>
        <v>4909197.4400000004</v>
      </c>
      <c r="Y131" s="261" t="s">
        <v>768</v>
      </c>
      <c r="Z131" s="261">
        <v>2016</v>
      </c>
      <c r="AA131" s="261"/>
      <c r="AB131" s="239" t="s">
        <v>882</v>
      </c>
      <c r="AC131" s="2" t="s">
        <v>909</v>
      </c>
      <c r="AD131" s="213"/>
      <c r="AE131" s="213"/>
      <c r="AF131" s="2"/>
      <c r="AG131" s="2" t="s">
        <v>1175</v>
      </c>
      <c r="AH131" s="213" t="s">
        <v>800</v>
      </c>
      <c r="AI131" s="213">
        <v>210021783</v>
      </c>
      <c r="AJ131" s="2" t="s">
        <v>1167</v>
      </c>
      <c r="AK131" s="259"/>
    </row>
    <row r="132" spans="1:37" s="399" customFormat="1" ht="100.5" customHeight="1">
      <c r="A132" s="314" t="s">
        <v>1946</v>
      </c>
      <c r="B132" s="291" t="s">
        <v>33</v>
      </c>
      <c r="C132" s="393" t="s">
        <v>1947</v>
      </c>
      <c r="D132" s="324" t="s">
        <v>1948</v>
      </c>
      <c r="E132" s="324" t="s">
        <v>1949</v>
      </c>
      <c r="F132" s="324" t="s">
        <v>1950</v>
      </c>
      <c r="G132" s="324" t="s">
        <v>1951</v>
      </c>
      <c r="H132" s="324" t="s">
        <v>1952</v>
      </c>
      <c r="I132" s="324" t="s">
        <v>1953</v>
      </c>
      <c r="J132" s="394" t="s">
        <v>227</v>
      </c>
      <c r="K132" s="394">
        <v>0</v>
      </c>
      <c r="L132" s="297">
        <v>711000000</v>
      </c>
      <c r="M132" s="298" t="s">
        <v>73</v>
      </c>
      <c r="N132" s="291" t="s">
        <v>847</v>
      </c>
      <c r="O132" s="394" t="s">
        <v>808</v>
      </c>
      <c r="P132" s="394" t="s">
        <v>229</v>
      </c>
      <c r="Q132" s="394" t="s">
        <v>881</v>
      </c>
      <c r="R132" s="394" t="s">
        <v>231</v>
      </c>
      <c r="S132" s="394">
        <v>5111</v>
      </c>
      <c r="T132" s="291" t="s">
        <v>1954</v>
      </c>
      <c r="U132" s="395">
        <v>36619</v>
      </c>
      <c r="V132" s="396">
        <v>85</v>
      </c>
      <c r="W132" s="395">
        <v>3112615</v>
      </c>
      <c r="X132" s="395">
        <v>3486128.8000000003</v>
      </c>
      <c r="Y132" s="397"/>
      <c r="Z132" s="360">
        <v>2016</v>
      </c>
      <c r="AA132" s="396"/>
      <c r="AB132" s="338" t="s">
        <v>882</v>
      </c>
      <c r="AC132" s="398"/>
      <c r="AD132" s="398"/>
      <c r="AE132" s="398"/>
      <c r="AF132" s="398"/>
      <c r="AG132" s="398" t="s">
        <v>1955</v>
      </c>
      <c r="AH132" s="398" t="s">
        <v>800</v>
      </c>
      <c r="AI132" s="398">
        <v>210025607</v>
      </c>
      <c r="AJ132" s="398" t="s">
        <v>1956</v>
      </c>
      <c r="AK132" s="392"/>
    </row>
    <row r="133" spans="1:37" s="399" customFormat="1" ht="100.5" customHeight="1">
      <c r="A133" s="314" t="s">
        <v>1957</v>
      </c>
      <c r="B133" s="291" t="s">
        <v>33</v>
      </c>
      <c r="C133" s="393" t="s">
        <v>1947</v>
      </c>
      <c r="D133" s="324" t="s">
        <v>1948</v>
      </c>
      <c r="E133" s="324" t="s">
        <v>1949</v>
      </c>
      <c r="F133" s="324" t="s">
        <v>1950</v>
      </c>
      <c r="G133" s="324" t="s">
        <v>1951</v>
      </c>
      <c r="H133" s="324" t="s">
        <v>1952</v>
      </c>
      <c r="I133" s="324" t="s">
        <v>1953</v>
      </c>
      <c r="J133" s="394" t="s">
        <v>227</v>
      </c>
      <c r="K133" s="394">
        <v>0</v>
      </c>
      <c r="L133" s="297">
        <v>711000000</v>
      </c>
      <c r="M133" s="298" t="s">
        <v>73</v>
      </c>
      <c r="N133" s="291" t="s">
        <v>847</v>
      </c>
      <c r="O133" s="394" t="s">
        <v>228</v>
      </c>
      <c r="P133" s="394" t="s">
        <v>229</v>
      </c>
      <c r="Q133" s="394" t="s">
        <v>881</v>
      </c>
      <c r="R133" s="394" t="s">
        <v>231</v>
      </c>
      <c r="S133" s="394">
        <v>5111</v>
      </c>
      <c r="T133" s="291" t="s">
        <v>1954</v>
      </c>
      <c r="U133" s="395">
        <v>68765</v>
      </c>
      <c r="V133" s="396">
        <v>85</v>
      </c>
      <c r="W133" s="395">
        <v>5845025</v>
      </c>
      <c r="X133" s="395">
        <v>6546428.0000000009</v>
      </c>
      <c r="Y133" s="397"/>
      <c r="Z133" s="360">
        <v>2016</v>
      </c>
      <c r="AA133" s="396"/>
      <c r="AB133" s="338" t="s">
        <v>882</v>
      </c>
      <c r="AC133" s="398"/>
      <c r="AD133" s="398"/>
      <c r="AE133" s="398"/>
      <c r="AF133" s="398"/>
      <c r="AG133" s="398" t="s">
        <v>1958</v>
      </c>
      <c r="AH133" s="398" t="s">
        <v>800</v>
      </c>
      <c r="AI133" s="398">
        <v>210025607</v>
      </c>
      <c r="AJ133" s="398" t="s">
        <v>1956</v>
      </c>
      <c r="AK133" s="392"/>
    </row>
    <row r="134" spans="1:37" s="399" customFormat="1" ht="100.5" customHeight="1">
      <c r="A134" s="314" t="s">
        <v>1959</v>
      </c>
      <c r="B134" s="291" t="s">
        <v>33</v>
      </c>
      <c r="C134" s="393" t="s">
        <v>1947</v>
      </c>
      <c r="D134" s="324" t="s">
        <v>1948</v>
      </c>
      <c r="E134" s="324" t="s">
        <v>1949</v>
      </c>
      <c r="F134" s="324" t="s">
        <v>1950</v>
      </c>
      <c r="G134" s="324" t="s">
        <v>1951</v>
      </c>
      <c r="H134" s="324" t="s">
        <v>1952</v>
      </c>
      <c r="I134" s="324" t="s">
        <v>1953</v>
      </c>
      <c r="J134" s="394" t="s">
        <v>227</v>
      </c>
      <c r="K134" s="394">
        <v>0</v>
      </c>
      <c r="L134" s="297">
        <v>711000000</v>
      </c>
      <c r="M134" s="298" t="s">
        <v>73</v>
      </c>
      <c r="N134" s="291" t="s">
        <v>847</v>
      </c>
      <c r="O134" s="394" t="s">
        <v>811</v>
      </c>
      <c r="P134" s="394" t="s">
        <v>229</v>
      </c>
      <c r="Q134" s="394" t="s">
        <v>881</v>
      </c>
      <c r="R134" s="394" t="s">
        <v>231</v>
      </c>
      <c r="S134" s="394">
        <v>5111</v>
      </c>
      <c r="T134" s="291" t="s">
        <v>1954</v>
      </c>
      <c r="U134" s="395">
        <v>57340</v>
      </c>
      <c r="V134" s="396">
        <v>85</v>
      </c>
      <c r="W134" s="395">
        <v>4873900</v>
      </c>
      <c r="X134" s="395">
        <v>5458768.0000000009</v>
      </c>
      <c r="Y134" s="397"/>
      <c r="Z134" s="360">
        <v>2016</v>
      </c>
      <c r="AA134" s="396"/>
      <c r="AB134" s="338" t="s">
        <v>882</v>
      </c>
      <c r="AC134" s="398"/>
      <c r="AD134" s="398"/>
      <c r="AE134" s="398"/>
      <c r="AF134" s="398"/>
      <c r="AG134" s="398" t="s">
        <v>1960</v>
      </c>
      <c r="AH134" s="398" t="s">
        <v>800</v>
      </c>
      <c r="AI134" s="398">
        <v>210025607</v>
      </c>
      <c r="AJ134" s="398" t="s">
        <v>1956</v>
      </c>
      <c r="AK134" s="392"/>
    </row>
    <row r="135" spans="1:37" s="399" customFormat="1" ht="100.5" customHeight="1">
      <c r="A135" s="314" t="s">
        <v>1961</v>
      </c>
      <c r="B135" s="291" t="s">
        <v>33</v>
      </c>
      <c r="C135" s="393" t="s">
        <v>1947</v>
      </c>
      <c r="D135" s="324" t="s">
        <v>1948</v>
      </c>
      <c r="E135" s="324" t="s">
        <v>1949</v>
      </c>
      <c r="F135" s="324" t="s">
        <v>1950</v>
      </c>
      <c r="G135" s="324" t="s">
        <v>1951</v>
      </c>
      <c r="H135" s="324" t="s">
        <v>1952</v>
      </c>
      <c r="I135" s="324" t="s">
        <v>1953</v>
      </c>
      <c r="J135" s="394" t="s">
        <v>227</v>
      </c>
      <c r="K135" s="394">
        <v>0</v>
      </c>
      <c r="L135" s="297">
        <v>711000000</v>
      </c>
      <c r="M135" s="298" t="s">
        <v>73</v>
      </c>
      <c r="N135" s="291" t="s">
        <v>847</v>
      </c>
      <c r="O135" s="394" t="s">
        <v>1092</v>
      </c>
      <c r="P135" s="394" t="s">
        <v>229</v>
      </c>
      <c r="Q135" s="394" t="s">
        <v>881</v>
      </c>
      <c r="R135" s="394" t="s">
        <v>231</v>
      </c>
      <c r="S135" s="394">
        <v>5111</v>
      </c>
      <c r="T135" s="291" t="s">
        <v>1954</v>
      </c>
      <c r="U135" s="395">
        <v>48739</v>
      </c>
      <c r="V135" s="396">
        <v>85</v>
      </c>
      <c r="W135" s="395">
        <v>4142815</v>
      </c>
      <c r="X135" s="395">
        <v>4639952.8000000007</v>
      </c>
      <c r="Y135" s="397"/>
      <c r="Z135" s="360">
        <v>2016</v>
      </c>
      <c r="AA135" s="396"/>
      <c r="AB135" s="338" t="s">
        <v>882</v>
      </c>
      <c r="AC135" s="398"/>
      <c r="AD135" s="398"/>
      <c r="AE135" s="398"/>
      <c r="AF135" s="398"/>
      <c r="AG135" s="398" t="s">
        <v>1962</v>
      </c>
      <c r="AH135" s="398" t="s">
        <v>800</v>
      </c>
      <c r="AI135" s="398">
        <v>210025607</v>
      </c>
      <c r="AJ135" s="398" t="s">
        <v>1956</v>
      </c>
      <c r="AK135" s="392"/>
    </row>
    <row r="136" spans="1:37" s="399" customFormat="1" ht="100.5" customHeight="1">
      <c r="A136" s="314" t="s">
        <v>1963</v>
      </c>
      <c r="B136" s="291" t="s">
        <v>33</v>
      </c>
      <c r="C136" s="393" t="s">
        <v>1947</v>
      </c>
      <c r="D136" s="324" t="s">
        <v>1948</v>
      </c>
      <c r="E136" s="324" t="s">
        <v>1949</v>
      </c>
      <c r="F136" s="324" t="s">
        <v>1950</v>
      </c>
      <c r="G136" s="324" t="s">
        <v>1951</v>
      </c>
      <c r="H136" s="324" t="s">
        <v>1952</v>
      </c>
      <c r="I136" s="324" t="s">
        <v>1953</v>
      </c>
      <c r="J136" s="394" t="s">
        <v>227</v>
      </c>
      <c r="K136" s="394">
        <v>0</v>
      </c>
      <c r="L136" s="297">
        <v>711000000</v>
      </c>
      <c r="M136" s="298" t="s">
        <v>73</v>
      </c>
      <c r="N136" s="291" t="s">
        <v>847</v>
      </c>
      <c r="O136" s="394" t="s">
        <v>796</v>
      </c>
      <c r="P136" s="394" t="s">
        <v>229</v>
      </c>
      <c r="Q136" s="394" t="s">
        <v>881</v>
      </c>
      <c r="R136" s="394" t="s">
        <v>231</v>
      </c>
      <c r="S136" s="394">
        <v>5111</v>
      </c>
      <c r="T136" s="291" t="s">
        <v>1954</v>
      </c>
      <c r="U136" s="395">
        <v>10350</v>
      </c>
      <c r="V136" s="396">
        <v>85</v>
      </c>
      <c r="W136" s="395">
        <v>879750</v>
      </c>
      <c r="X136" s="395">
        <v>985320.00000000012</v>
      </c>
      <c r="Y136" s="397"/>
      <c r="Z136" s="360">
        <v>2016</v>
      </c>
      <c r="AA136" s="396"/>
      <c r="AB136" s="338" t="s">
        <v>882</v>
      </c>
      <c r="AC136" s="398"/>
      <c r="AD136" s="398"/>
      <c r="AE136" s="398"/>
      <c r="AF136" s="398"/>
      <c r="AG136" s="398" t="s">
        <v>1964</v>
      </c>
      <c r="AH136" s="398" t="s">
        <v>800</v>
      </c>
      <c r="AI136" s="398">
        <v>210025607</v>
      </c>
      <c r="AJ136" s="398" t="s">
        <v>1956</v>
      </c>
      <c r="AK136" s="392"/>
    </row>
    <row r="137" spans="1:37" s="399" customFormat="1" ht="100.5" customHeight="1">
      <c r="A137" s="314" t="s">
        <v>1965</v>
      </c>
      <c r="B137" s="291" t="s">
        <v>33</v>
      </c>
      <c r="C137" s="393" t="s">
        <v>1947</v>
      </c>
      <c r="D137" s="324" t="s">
        <v>1948</v>
      </c>
      <c r="E137" s="324" t="s">
        <v>1949</v>
      </c>
      <c r="F137" s="324" t="s">
        <v>1950</v>
      </c>
      <c r="G137" s="324" t="s">
        <v>1951</v>
      </c>
      <c r="H137" s="324" t="s">
        <v>1952</v>
      </c>
      <c r="I137" s="324" t="s">
        <v>1953</v>
      </c>
      <c r="J137" s="394" t="s">
        <v>227</v>
      </c>
      <c r="K137" s="394">
        <v>0</v>
      </c>
      <c r="L137" s="297">
        <v>711000000</v>
      </c>
      <c r="M137" s="298" t="s">
        <v>73</v>
      </c>
      <c r="N137" s="291" t="s">
        <v>847</v>
      </c>
      <c r="O137" s="394" t="s">
        <v>1966</v>
      </c>
      <c r="P137" s="394" t="s">
        <v>229</v>
      </c>
      <c r="Q137" s="394" t="s">
        <v>881</v>
      </c>
      <c r="R137" s="394" t="s">
        <v>231</v>
      </c>
      <c r="S137" s="394">
        <v>5111</v>
      </c>
      <c r="T137" s="291" t="s">
        <v>1954</v>
      </c>
      <c r="U137" s="395">
        <v>9232</v>
      </c>
      <c r="V137" s="396">
        <v>85</v>
      </c>
      <c r="W137" s="395">
        <v>784720</v>
      </c>
      <c r="X137" s="395">
        <v>878886.40000000014</v>
      </c>
      <c r="Y137" s="397"/>
      <c r="Z137" s="360">
        <v>2016</v>
      </c>
      <c r="AA137" s="396"/>
      <c r="AB137" s="338" t="s">
        <v>882</v>
      </c>
      <c r="AC137" s="398"/>
      <c r="AD137" s="398"/>
      <c r="AE137" s="398"/>
      <c r="AF137" s="398"/>
      <c r="AG137" s="398" t="s">
        <v>1967</v>
      </c>
      <c r="AH137" s="398" t="s">
        <v>800</v>
      </c>
      <c r="AI137" s="398">
        <v>210025607</v>
      </c>
      <c r="AJ137" s="398" t="s">
        <v>1956</v>
      </c>
      <c r="AK137" s="392"/>
    </row>
    <row r="138" spans="1:37" s="399" customFormat="1" ht="100.5" customHeight="1">
      <c r="A138" s="314" t="s">
        <v>1968</v>
      </c>
      <c r="B138" s="291" t="s">
        <v>33</v>
      </c>
      <c r="C138" s="393" t="s">
        <v>1947</v>
      </c>
      <c r="D138" s="324" t="s">
        <v>1948</v>
      </c>
      <c r="E138" s="324" t="s">
        <v>1949</v>
      </c>
      <c r="F138" s="324" t="s">
        <v>1950</v>
      </c>
      <c r="G138" s="324" t="s">
        <v>1951</v>
      </c>
      <c r="H138" s="324" t="s">
        <v>1952</v>
      </c>
      <c r="I138" s="324" t="s">
        <v>1953</v>
      </c>
      <c r="J138" s="394" t="s">
        <v>227</v>
      </c>
      <c r="K138" s="394">
        <v>0</v>
      </c>
      <c r="L138" s="297">
        <v>711000000</v>
      </c>
      <c r="M138" s="298" t="s">
        <v>73</v>
      </c>
      <c r="N138" s="291" t="s">
        <v>847</v>
      </c>
      <c r="O138" s="394" t="s">
        <v>236</v>
      </c>
      <c r="P138" s="394" t="s">
        <v>229</v>
      </c>
      <c r="Q138" s="394" t="s">
        <v>881</v>
      </c>
      <c r="R138" s="394" t="s">
        <v>231</v>
      </c>
      <c r="S138" s="394">
        <v>5111</v>
      </c>
      <c r="T138" s="291" t="s">
        <v>1954</v>
      </c>
      <c r="U138" s="395">
        <v>28574</v>
      </c>
      <c r="V138" s="396">
        <v>85</v>
      </c>
      <c r="W138" s="395">
        <v>2428790</v>
      </c>
      <c r="X138" s="395">
        <v>2720244.8000000003</v>
      </c>
      <c r="Y138" s="397"/>
      <c r="Z138" s="360">
        <v>2016</v>
      </c>
      <c r="AA138" s="396"/>
      <c r="AB138" s="338" t="s">
        <v>882</v>
      </c>
      <c r="AC138" s="398"/>
      <c r="AD138" s="398"/>
      <c r="AE138" s="398"/>
      <c r="AF138" s="398"/>
      <c r="AG138" s="398" t="s">
        <v>1969</v>
      </c>
      <c r="AH138" s="398" t="s">
        <v>800</v>
      </c>
      <c r="AI138" s="398">
        <v>210025607</v>
      </c>
      <c r="AJ138" s="398" t="s">
        <v>1956</v>
      </c>
      <c r="AK138" s="392"/>
    </row>
    <row r="139" spans="1:37" s="399" customFormat="1" ht="100.5" customHeight="1">
      <c r="A139" s="314" t="s">
        <v>1970</v>
      </c>
      <c r="B139" s="291" t="s">
        <v>33</v>
      </c>
      <c r="C139" s="393" t="s">
        <v>1947</v>
      </c>
      <c r="D139" s="324" t="s">
        <v>1948</v>
      </c>
      <c r="E139" s="324" t="s">
        <v>1949</v>
      </c>
      <c r="F139" s="324" t="s">
        <v>1950</v>
      </c>
      <c r="G139" s="324" t="s">
        <v>1951</v>
      </c>
      <c r="H139" s="324" t="s">
        <v>1952</v>
      </c>
      <c r="I139" s="324" t="s">
        <v>1953</v>
      </c>
      <c r="J139" s="394" t="s">
        <v>227</v>
      </c>
      <c r="K139" s="394">
        <v>0</v>
      </c>
      <c r="L139" s="297">
        <v>711000000</v>
      </c>
      <c r="M139" s="298" t="s">
        <v>73</v>
      </c>
      <c r="N139" s="291" t="s">
        <v>847</v>
      </c>
      <c r="O139" s="394" t="s">
        <v>814</v>
      </c>
      <c r="P139" s="394" t="s">
        <v>229</v>
      </c>
      <c r="Q139" s="394" t="s">
        <v>881</v>
      </c>
      <c r="R139" s="394" t="s">
        <v>231</v>
      </c>
      <c r="S139" s="394">
        <v>5111</v>
      </c>
      <c r="T139" s="291" t="s">
        <v>1954</v>
      </c>
      <c r="U139" s="395">
        <v>14759</v>
      </c>
      <c r="V139" s="396">
        <v>85</v>
      </c>
      <c r="W139" s="395">
        <v>1254515</v>
      </c>
      <c r="X139" s="395">
        <v>1405056.8</v>
      </c>
      <c r="Y139" s="397"/>
      <c r="Z139" s="360">
        <v>2016</v>
      </c>
      <c r="AA139" s="396"/>
      <c r="AB139" s="338" t="s">
        <v>882</v>
      </c>
      <c r="AC139" s="398"/>
      <c r="AD139" s="398"/>
      <c r="AE139" s="398"/>
      <c r="AF139" s="398"/>
      <c r="AG139" s="398" t="s">
        <v>1971</v>
      </c>
      <c r="AH139" s="398" t="s">
        <v>800</v>
      </c>
      <c r="AI139" s="398">
        <v>210025607</v>
      </c>
      <c r="AJ139" s="398" t="s">
        <v>1956</v>
      </c>
      <c r="AK139" s="392"/>
    </row>
    <row r="140" spans="1:37" s="399" customFormat="1" ht="100.5" customHeight="1">
      <c r="A140" s="314" t="s">
        <v>1972</v>
      </c>
      <c r="B140" s="291" t="s">
        <v>33</v>
      </c>
      <c r="C140" s="393" t="s">
        <v>1947</v>
      </c>
      <c r="D140" s="324" t="s">
        <v>1948</v>
      </c>
      <c r="E140" s="324" t="s">
        <v>1949</v>
      </c>
      <c r="F140" s="324" t="s">
        <v>1950</v>
      </c>
      <c r="G140" s="324" t="s">
        <v>1951</v>
      </c>
      <c r="H140" s="324" t="s">
        <v>1952</v>
      </c>
      <c r="I140" s="324" t="s">
        <v>1953</v>
      </c>
      <c r="J140" s="394" t="s">
        <v>227</v>
      </c>
      <c r="K140" s="394">
        <v>0</v>
      </c>
      <c r="L140" s="297">
        <v>711000000</v>
      </c>
      <c r="M140" s="298" t="s">
        <v>73</v>
      </c>
      <c r="N140" s="291" t="s">
        <v>847</v>
      </c>
      <c r="O140" s="394" t="s">
        <v>1973</v>
      </c>
      <c r="P140" s="394" t="s">
        <v>229</v>
      </c>
      <c r="Q140" s="394" t="s">
        <v>881</v>
      </c>
      <c r="R140" s="394" t="s">
        <v>231</v>
      </c>
      <c r="S140" s="394">
        <v>5111</v>
      </c>
      <c r="T140" s="291" t="s">
        <v>1954</v>
      </c>
      <c r="U140" s="395">
        <v>10630</v>
      </c>
      <c r="V140" s="396">
        <v>85</v>
      </c>
      <c r="W140" s="395">
        <v>903550</v>
      </c>
      <c r="X140" s="395">
        <v>1011976.0000000001</v>
      </c>
      <c r="Y140" s="397"/>
      <c r="Z140" s="360">
        <v>2016</v>
      </c>
      <c r="AA140" s="396"/>
      <c r="AB140" s="338" t="s">
        <v>882</v>
      </c>
      <c r="AC140" s="398"/>
      <c r="AD140" s="398"/>
      <c r="AE140" s="398"/>
      <c r="AF140" s="398"/>
      <c r="AG140" s="398" t="s">
        <v>1974</v>
      </c>
      <c r="AH140" s="398" t="s">
        <v>800</v>
      </c>
      <c r="AI140" s="398">
        <v>210025607</v>
      </c>
      <c r="AJ140" s="398" t="s">
        <v>1956</v>
      </c>
      <c r="AK140" s="392"/>
    </row>
    <row r="141" spans="1:37" s="399" customFormat="1" ht="100.5" customHeight="1">
      <c r="A141" s="314" t="s">
        <v>1975</v>
      </c>
      <c r="B141" s="291" t="s">
        <v>33</v>
      </c>
      <c r="C141" s="393" t="s">
        <v>1947</v>
      </c>
      <c r="D141" s="324" t="s">
        <v>1948</v>
      </c>
      <c r="E141" s="324" t="s">
        <v>1949</v>
      </c>
      <c r="F141" s="324" t="s">
        <v>1950</v>
      </c>
      <c r="G141" s="324" t="s">
        <v>1951</v>
      </c>
      <c r="H141" s="324" t="s">
        <v>1952</v>
      </c>
      <c r="I141" s="324" t="s">
        <v>1953</v>
      </c>
      <c r="J141" s="394" t="s">
        <v>227</v>
      </c>
      <c r="K141" s="394">
        <v>0</v>
      </c>
      <c r="L141" s="297">
        <v>711000000</v>
      </c>
      <c r="M141" s="298" t="s">
        <v>73</v>
      </c>
      <c r="N141" s="291" t="s">
        <v>847</v>
      </c>
      <c r="O141" s="394" t="s">
        <v>706</v>
      </c>
      <c r="P141" s="394" t="s">
        <v>229</v>
      </c>
      <c r="Q141" s="394" t="s">
        <v>881</v>
      </c>
      <c r="R141" s="394" t="s">
        <v>231</v>
      </c>
      <c r="S141" s="394">
        <v>5112</v>
      </c>
      <c r="T141" s="291" t="s">
        <v>1954</v>
      </c>
      <c r="U141" s="395">
        <v>24730</v>
      </c>
      <c r="V141" s="396">
        <v>85</v>
      </c>
      <c r="W141" s="395">
        <v>2102050</v>
      </c>
      <c r="X141" s="395">
        <v>2354296</v>
      </c>
      <c r="Y141" s="397"/>
      <c r="Z141" s="360">
        <v>2016</v>
      </c>
      <c r="AA141" s="396"/>
      <c r="AB141" s="338" t="s">
        <v>882</v>
      </c>
      <c r="AC141" s="398"/>
      <c r="AD141" s="398"/>
      <c r="AE141" s="398"/>
      <c r="AF141" s="398"/>
      <c r="AG141" s="398" t="s">
        <v>1976</v>
      </c>
      <c r="AH141" s="398" t="s">
        <v>800</v>
      </c>
      <c r="AI141" s="398">
        <v>210025608</v>
      </c>
      <c r="AJ141" s="398" t="s">
        <v>1956</v>
      </c>
      <c r="AK141" s="392"/>
    </row>
    <row r="142" spans="1:37" s="399" customFormat="1" ht="100.5" customHeight="1">
      <c r="A142" s="314" t="s">
        <v>1977</v>
      </c>
      <c r="B142" s="291" t="s">
        <v>33</v>
      </c>
      <c r="C142" s="393" t="s">
        <v>1947</v>
      </c>
      <c r="D142" s="324" t="s">
        <v>1948</v>
      </c>
      <c r="E142" s="324" t="s">
        <v>1949</v>
      </c>
      <c r="F142" s="324" t="s">
        <v>1950</v>
      </c>
      <c r="G142" s="324" t="s">
        <v>1951</v>
      </c>
      <c r="H142" s="324" t="s">
        <v>1952</v>
      </c>
      <c r="I142" s="324" t="s">
        <v>1953</v>
      </c>
      <c r="J142" s="291" t="s">
        <v>38</v>
      </c>
      <c r="K142" s="291">
        <v>0</v>
      </c>
      <c r="L142" s="297">
        <v>711000000</v>
      </c>
      <c r="M142" s="298" t="s">
        <v>73</v>
      </c>
      <c r="N142" s="291" t="s">
        <v>847</v>
      </c>
      <c r="O142" s="291" t="s">
        <v>808</v>
      </c>
      <c r="P142" s="291" t="s">
        <v>229</v>
      </c>
      <c r="Q142" s="291" t="s">
        <v>1978</v>
      </c>
      <c r="R142" s="291" t="s">
        <v>231</v>
      </c>
      <c r="S142" s="291">
        <v>5111</v>
      </c>
      <c r="T142" s="291" t="s">
        <v>1954</v>
      </c>
      <c r="U142" s="400">
        <v>7318</v>
      </c>
      <c r="V142" s="290">
        <v>85</v>
      </c>
      <c r="W142" s="395">
        <v>622030</v>
      </c>
      <c r="X142" s="395">
        <v>696673.60000000009</v>
      </c>
      <c r="Y142" s="290"/>
      <c r="Z142" s="291">
        <v>2016</v>
      </c>
      <c r="AA142" s="291"/>
      <c r="AB142" s="338" t="s">
        <v>882</v>
      </c>
      <c r="AC142" s="293" t="s">
        <v>79</v>
      </c>
      <c r="AD142" s="293"/>
      <c r="AE142" s="293"/>
      <c r="AF142" s="293"/>
      <c r="AG142" s="293" t="s">
        <v>1955</v>
      </c>
      <c r="AH142" s="293" t="s">
        <v>800</v>
      </c>
      <c r="AI142" s="293">
        <v>210025607</v>
      </c>
      <c r="AJ142" s="293" t="s">
        <v>1956</v>
      </c>
      <c r="AK142" s="392"/>
    </row>
    <row r="143" spans="1:37" s="399" customFormat="1" ht="100.5" customHeight="1">
      <c r="A143" s="314" t="s">
        <v>1979</v>
      </c>
      <c r="B143" s="291" t="s">
        <v>33</v>
      </c>
      <c r="C143" s="393" t="s">
        <v>1947</v>
      </c>
      <c r="D143" s="324" t="s">
        <v>1948</v>
      </c>
      <c r="E143" s="324" t="s">
        <v>1949</v>
      </c>
      <c r="F143" s="324" t="s">
        <v>1950</v>
      </c>
      <c r="G143" s="324" t="s">
        <v>1951</v>
      </c>
      <c r="H143" s="324" t="s">
        <v>1952</v>
      </c>
      <c r="I143" s="324" t="s">
        <v>1953</v>
      </c>
      <c r="J143" s="291" t="s">
        <v>38</v>
      </c>
      <c r="K143" s="291">
        <v>0</v>
      </c>
      <c r="L143" s="297">
        <v>711000000</v>
      </c>
      <c r="M143" s="298" t="s">
        <v>73</v>
      </c>
      <c r="N143" s="291" t="s">
        <v>847</v>
      </c>
      <c r="O143" s="291" t="s">
        <v>228</v>
      </c>
      <c r="P143" s="291" t="s">
        <v>229</v>
      </c>
      <c r="Q143" s="291" t="s">
        <v>1978</v>
      </c>
      <c r="R143" s="291" t="s">
        <v>231</v>
      </c>
      <c r="S143" s="291">
        <v>5111</v>
      </c>
      <c r="T143" s="291" t="s">
        <v>1954</v>
      </c>
      <c r="U143" s="400">
        <v>11353</v>
      </c>
      <c r="V143" s="290">
        <v>85</v>
      </c>
      <c r="W143" s="395">
        <v>965005</v>
      </c>
      <c r="X143" s="395">
        <v>1080805.6000000001</v>
      </c>
      <c r="Y143" s="290"/>
      <c r="Z143" s="291">
        <v>2016</v>
      </c>
      <c r="AA143" s="291"/>
      <c r="AB143" s="338" t="s">
        <v>882</v>
      </c>
      <c r="AC143" s="293" t="s">
        <v>79</v>
      </c>
      <c r="AD143" s="293"/>
      <c r="AE143" s="293"/>
      <c r="AF143" s="293"/>
      <c r="AG143" s="293" t="s">
        <v>1958</v>
      </c>
      <c r="AH143" s="293" t="s">
        <v>800</v>
      </c>
      <c r="AI143" s="293">
        <v>210025607</v>
      </c>
      <c r="AJ143" s="293" t="s">
        <v>1956</v>
      </c>
      <c r="AK143" s="392"/>
    </row>
    <row r="144" spans="1:37" s="399" customFormat="1" ht="100.5" customHeight="1">
      <c r="A144" s="314" t="s">
        <v>1980</v>
      </c>
      <c r="B144" s="291" t="s">
        <v>33</v>
      </c>
      <c r="C144" s="393" t="s">
        <v>1947</v>
      </c>
      <c r="D144" s="324" t="s">
        <v>1948</v>
      </c>
      <c r="E144" s="324" t="s">
        <v>1949</v>
      </c>
      <c r="F144" s="324" t="s">
        <v>1950</v>
      </c>
      <c r="G144" s="324" t="s">
        <v>1951</v>
      </c>
      <c r="H144" s="324" t="s">
        <v>1952</v>
      </c>
      <c r="I144" s="324" t="s">
        <v>1953</v>
      </c>
      <c r="J144" s="291" t="s">
        <v>38</v>
      </c>
      <c r="K144" s="291">
        <v>0</v>
      </c>
      <c r="L144" s="297">
        <v>711000000</v>
      </c>
      <c r="M144" s="298" t="s">
        <v>73</v>
      </c>
      <c r="N144" s="291" t="s">
        <v>847</v>
      </c>
      <c r="O144" s="291" t="s">
        <v>811</v>
      </c>
      <c r="P144" s="291" t="s">
        <v>229</v>
      </c>
      <c r="Q144" s="291" t="s">
        <v>1978</v>
      </c>
      <c r="R144" s="291" t="s">
        <v>231</v>
      </c>
      <c r="S144" s="291">
        <v>5111</v>
      </c>
      <c r="T144" s="291" t="s">
        <v>1954</v>
      </c>
      <c r="U144" s="400">
        <v>11468</v>
      </c>
      <c r="V144" s="290">
        <v>85</v>
      </c>
      <c r="W144" s="395">
        <v>974780</v>
      </c>
      <c r="X144" s="395">
        <v>1091753.6000000001</v>
      </c>
      <c r="Y144" s="290"/>
      <c r="Z144" s="291">
        <v>2016</v>
      </c>
      <c r="AA144" s="291"/>
      <c r="AB144" s="338" t="s">
        <v>882</v>
      </c>
      <c r="AC144" s="293" t="s">
        <v>79</v>
      </c>
      <c r="AD144" s="293"/>
      <c r="AE144" s="293"/>
      <c r="AF144" s="293"/>
      <c r="AG144" s="293" t="s">
        <v>1960</v>
      </c>
      <c r="AH144" s="293" t="s">
        <v>800</v>
      </c>
      <c r="AI144" s="293">
        <v>210025607</v>
      </c>
      <c r="AJ144" s="293" t="s">
        <v>1956</v>
      </c>
      <c r="AK144" s="392"/>
    </row>
    <row r="145" spans="1:37" s="399" customFormat="1" ht="100.5" customHeight="1">
      <c r="A145" s="314" t="s">
        <v>1981</v>
      </c>
      <c r="B145" s="291" t="s">
        <v>33</v>
      </c>
      <c r="C145" s="393" t="s">
        <v>1947</v>
      </c>
      <c r="D145" s="324" t="s">
        <v>1948</v>
      </c>
      <c r="E145" s="324" t="s">
        <v>1949</v>
      </c>
      <c r="F145" s="324" t="s">
        <v>1950</v>
      </c>
      <c r="G145" s="324" t="s">
        <v>1951</v>
      </c>
      <c r="H145" s="324" t="s">
        <v>1952</v>
      </c>
      <c r="I145" s="324" t="s">
        <v>1953</v>
      </c>
      <c r="J145" s="291" t="s">
        <v>38</v>
      </c>
      <c r="K145" s="291">
        <v>0</v>
      </c>
      <c r="L145" s="297">
        <v>711000000</v>
      </c>
      <c r="M145" s="298" t="s">
        <v>73</v>
      </c>
      <c r="N145" s="291" t="s">
        <v>847</v>
      </c>
      <c r="O145" s="291" t="s">
        <v>1092</v>
      </c>
      <c r="P145" s="291" t="s">
        <v>229</v>
      </c>
      <c r="Q145" s="291" t="s">
        <v>1978</v>
      </c>
      <c r="R145" s="291" t="s">
        <v>231</v>
      </c>
      <c r="S145" s="291">
        <v>5111</v>
      </c>
      <c r="T145" s="291" t="s">
        <v>1954</v>
      </c>
      <c r="U145" s="400">
        <v>10318</v>
      </c>
      <c r="V145" s="290">
        <v>85</v>
      </c>
      <c r="W145" s="395">
        <v>877030</v>
      </c>
      <c r="X145" s="395">
        <v>982273.60000000009</v>
      </c>
      <c r="Y145" s="290"/>
      <c r="Z145" s="291">
        <v>2016</v>
      </c>
      <c r="AA145" s="291"/>
      <c r="AB145" s="338" t="s">
        <v>882</v>
      </c>
      <c r="AC145" s="293" t="s">
        <v>79</v>
      </c>
      <c r="AD145" s="293"/>
      <c r="AE145" s="293"/>
      <c r="AF145" s="293"/>
      <c r="AG145" s="293" t="s">
        <v>1962</v>
      </c>
      <c r="AH145" s="293" t="s">
        <v>800</v>
      </c>
      <c r="AI145" s="293">
        <v>210025607</v>
      </c>
      <c r="AJ145" s="293" t="s">
        <v>1956</v>
      </c>
      <c r="AK145" s="392"/>
    </row>
    <row r="146" spans="1:37" s="399" customFormat="1" ht="100.5" customHeight="1">
      <c r="A146" s="314" t="s">
        <v>1982</v>
      </c>
      <c r="B146" s="291" t="s">
        <v>33</v>
      </c>
      <c r="C146" s="393" t="s">
        <v>1947</v>
      </c>
      <c r="D146" s="324" t="s">
        <v>1948</v>
      </c>
      <c r="E146" s="324" t="s">
        <v>1949</v>
      </c>
      <c r="F146" s="324" t="s">
        <v>1950</v>
      </c>
      <c r="G146" s="324" t="s">
        <v>1951</v>
      </c>
      <c r="H146" s="324" t="s">
        <v>1952</v>
      </c>
      <c r="I146" s="324" t="s">
        <v>1953</v>
      </c>
      <c r="J146" s="291" t="s">
        <v>38</v>
      </c>
      <c r="K146" s="291">
        <v>0</v>
      </c>
      <c r="L146" s="297">
        <v>711000000</v>
      </c>
      <c r="M146" s="298" t="s">
        <v>73</v>
      </c>
      <c r="N146" s="291" t="s">
        <v>847</v>
      </c>
      <c r="O146" s="291" t="s">
        <v>796</v>
      </c>
      <c r="P146" s="291" t="s">
        <v>229</v>
      </c>
      <c r="Q146" s="291" t="s">
        <v>1978</v>
      </c>
      <c r="R146" s="291" t="s">
        <v>231</v>
      </c>
      <c r="S146" s="291">
        <v>5111</v>
      </c>
      <c r="T146" s="291" t="s">
        <v>1954</v>
      </c>
      <c r="U146" s="400">
        <v>2088</v>
      </c>
      <c r="V146" s="290">
        <v>85</v>
      </c>
      <c r="W146" s="395">
        <v>177480</v>
      </c>
      <c r="X146" s="395">
        <v>198777.60000000001</v>
      </c>
      <c r="Y146" s="290"/>
      <c r="Z146" s="291">
        <v>2016</v>
      </c>
      <c r="AA146" s="291"/>
      <c r="AB146" s="338" t="s">
        <v>882</v>
      </c>
      <c r="AC146" s="293" t="s">
        <v>79</v>
      </c>
      <c r="AD146" s="293"/>
      <c r="AE146" s="293"/>
      <c r="AF146" s="293"/>
      <c r="AG146" s="293" t="s">
        <v>1964</v>
      </c>
      <c r="AH146" s="293" t="s">
        <v>800</v>
      </c>
      <c r="AI146" s="293">
        <v>210025607</v>
      </c>
      <c r="AJ146" s="293" t="s">
        <v>1956</v>
      </c>
      <c r="AK146" s="392"/>
    </row>
    <row r="147" spans="1:37" s="399" customFormat="1" ht="100.5" customHeight="1">
      <c r="A147" s="314" t="s">
        <v>1983</v>
      </c>
      <c r="B147" s="291" t="s">
        <v>33</v>
      </c>
      <c r="C147" s="393" t="s">
        <v>1947</v>
      </c>
      <c r="D147" s="324" t="s">
        <v>1948</v>
      </c>
      <c r="E147" s="324" t="s">
        <v>1949</v>
      </c>
      <c r="F147" s="324" t="s">
        <v>1950</v>
      </c>
      <c r="G147" s="324" t="s">
        <v>1951</v>
      </c>
      <c r="H147" s="324" t="s">
        <v>1952</v>
      </c>
      <c r="I147" s="324" t="s">
        <v>1953</v>
      </c>
      <c r="J147" s="291" t="s">
        <v>38</v>
      </c>
      <c r="K147" s="291">
        <v>0</v>
      </c>
      <c r="L147" s="297">
        <v>711000000</v>
      </c>
      <c r="M147" s="298" t="s">
        <v>73</v>
      </c>
      <c r="N147" s="291" t="s">
        <v>847</v>
      </c>
      <c r="O147" s="291" t="s">
        <v>1966</v>
      </c>
      <c r="P147" s="291" t="s">
        <v>229</v>
      </c>
      <c r="Q147" s="291" t="s">
        <v>1978</v>
      </c>
      <c r="R147" s="291" t="s">
        <v>231</v>
      </c>
      <c r="S147" s="291">
        <v>5111</v>
      </c>
      <c r="T147" s="291" t="s">
        <v>1954</v>
      </c>
      <c r="U147" s="400">
        <v>2308</v>
      </c>
      <c r="V147" s="290">
        <v>85</v>
      </c>
      <c r="W147" s="395">
        <v>196180</v>
      </c>
      <c r="X147" s="395">
        <v>219721.60000000003</v>
      </c>
      <c r="Y147" s="290"/>
      <c r="Z147" s="291">
        <v>2016</v>
      </c>
      <c r="AA147" s="291"/>
      <c r="AB147" s="338" t="s">
        <v>882</v>
      </c>
      <c r="AC147" s="293" t="s">
        <v>79</v>
      </c>
      <c r="AD147" s="293"/>
      <c r="AE147" s="293"/>
      <c r="AF147" s="293"/>
      <c r="AG147" s="293" t="s">
        <v>1967</v>
      </c>
      <c r="AH147" s="293" t="s">
        <v>800</v>
      </c>
      <c r="AI147" s="293">
        <v>210025607</v>
      </c>
      <c r="AJ147" s="293" t="s">
        <v>1956</v>
      </c>
      <c r="AK147" s="392"/>
    </row>
    <row r="148" spans="1:37" s="399" customFormat="1" ht="100.5" customHeight="1">
      <c r="A148" s="314" t="s">
        <v>1984</v>
      </c>
      <c r="B148" s="291" t="s">
        <v>33</v>
      </c>
      <c r="C148" s="393" t="s">
        <v>1947</v>
      </c>
      <c r="D148" s="324" t="s">
        <v>1948</v>
      </c>
      <c r="E148" s="324" t="s">
        <v>1949</v>
      </c>
      <c r="F148" s="324" t="s">
        <v>1950</v>
      </c>
      <c r="G148" s="324" t="s">
        <v>1951</v>
      </c>
      <c r="H148" s="324" t="s">
        <v>1952</v>
      </c>
      <c r="I148" s="324" t="s">
        <v>1953</v>
      </c>
      <c r="J148" s="291" t="s">
        <v>38</v>
      </c>
      <c r="K148" s="291">
        <v>0</v>
      </c>
      <c r="L148" s="297">
        <v>711000000</v>
      </c>
      <c r="M148" s="298" t="s">
        <v>73</v>
      </c>
      <c r="N148" s="291" t="s">
        <v>847</v>
      </c>
      <c r="O148" s="291" t="s">
        <v>236</v>
      </c>
      <c r="P148" s="291" t="s">
        <v>229</v>
      </c>
      <c r="Q148" s="291" t="s">
        <v>1978</v>
      </c>
      <c r="R148" s="291" t="s">
        <v>231</v>
      </c>
      <c r="S148" s="291">
        <v>5111</v>
      </c>
      <c r="T148" s="291" t="s">
        <v>1954</v>
      </c>
      <c r="U148" s="400">
        <v>6060</v>
      </c>
      <c r="V148" s="290">
        <v>85</v>
      </c>
      <c r="W148" s="395">
        <v>515100</v>
      </c>
      <c r="X148" s="395">
        <v>576912</v>
      </c>
      <c r="Y148" s="290"/>
      <c r="Z148" s="291">
        <v>2016</v>
      </c>
      <c r="AA148" s="291"/>
      <c r="AB148" s="338" t="s">
        <v>882</v>
      </c>
      <c r="AC148" s="293" t="s">
        <v>79</v>
      </c>
      <c r="AD148" s="293"/>
      <c r="AE148" s="293"/>
      <c r="AF148" s="293"/>
      <c r="AG148" s="293" t="s">
        <v>1969</v>
      </c>
      <c r="AH148" s="293" t="s">
        <v>800</v>
      </c>
      <c r="AI148" s="293">
        <v>210025607</v>
      </c>
      <c r="AJ148" s="293" t="s">
        <v>1956</v>
      </c>
      <c r="AK148" s="392"/>
    </row>
    <row r="149" spans="1:37" s="399" customFormat="1" ht="100.5" customHeight="1">
      <c r="A149" s="314" t="s">
        <v>1985</v>
      </c>
      <c r="B149" s="291" t="s">
        <v>33</v>
      </c>
      <c r="C149" s="393" t="s">
        <v>1947</v>
      </c>
      <c r="D149" s="324" t="s">
        <v>1948</v>
      </c>
      <c r="E149" s="324" t="s">
        <v>1949</v>
      </c>
      <c r="F149" s="324" t="s">
        <v>1950</v>
      </c>
      <c r="G149" s="324" t="s">
        <v>1951</v>
      </c>
      <c r="H149" s="324" t="s">
        <v>1952</v>
      </c>
      <c r="I149" s="324" t="s">
        <v>1953</v>
      </c>
      <c r="J149" s="291" t="s">
        <v>38</v>
      </c>
      <c r="K149" s="291">
        <v>0</v>
      </c>
      <c r="L149" s="297">
        <v>711000000</v>
      </c>
      <c r="M149" s="298" t="s">
        <v>73</v>
      </c>
      <c r="N149" s="291" t="s">
        <v>847</v>
      </c>
      <c r="O149" s="291" t="s">
        <v>814</v>
      </c>
      <c r="P149" s="291" t="s">
        <v>229</v>
      </c>
      <c r="Q149" s="291" t="s">
        <v>1978</v>
      </c>
      <c r="R149" s="291" t="s">
        <v>231</v>
      </c>
      <c r="S149" s="291">
        <v>5111</v>
      </c>
      <c r="T149" s="291" t="s">
        <v>1954</v>
      </c>
      <c r="U149" s="400">
        <v>4220</v>
      </c>
      <c r="V149" s="290">
        <v>85</v>
      </c>
      <c r="W149" s="395">
        <v>358700</v>
      </c>
      <c r="X149" s="395">
        <v>401744.00000000006</v>
      </c>
      <c r="Y149" s="290"/>
      <c r="Z149" s="291">
        <v>2016</v>
      </c>
      <c r="AA149" s="291"/>
      <c r="AB149" s="338" t="s">
        <v>882</v>
      </c>
      <c r="AC149" s="293" t="s">
        <v>79</v>
      </c>
      <c r="AD149" s="293"/>
      <c r="AE149" s="293"/>
      <c r="AF149" s="293"/>
      <c r="AG149" s="293" t="s">
        <v>1971</v>
      </c>
      <c r="AH149" s="293" t="s">
        <v>800</v>
      </c>
      <c r="AI149" s="293">
        <v>210025607</v>
      </c>
      <c r="AJ149" s="293" t="s">
        <v>1956</v>
      </c>
      <c r="AK149" s="392"/>
    </row>
    <row r="150" spans="1:37" s="399" customFormat="1" ht="100.5" customHeight="1">
      <c r="A150" s="314" t="s">
        <v>1986</v>
      </c>
      <c r="B150" s="291" t="s">
        <v>33</v>
      </c>
      <c r="C150" s="393" t="s">
        <v>1947</v>
      </c>
      <c r="D150" s="324" t="s">
        <v>1948</v>
      </c>
      <c r="E150" s="324" t="s">
        <v>1949</v>
      </c>
      <c r="F150" s="324" t="s">
        <v>1950</v>
      </c>
      <c r="G150" s="324" t="s">
        <v>1951</v>
      </c>
      <c r="H150" s="324" t="s">
        <v>1952</v>
      </c>
      <c r="I150" s="324" t="s">
        <v>1953</v>
      </c>
      <c r="J150" s="291" t="s">
        <v>38</v>
      </c>
      <c r="K150" s="291">
        <v>0</v>
      </c>
      <c r="L150" s="297">
        <v>711000000</v>
      </c>
      <c r="M150" s="298" t="s">
        <v>73</v>
      </c>
      <c r="N150" s="291" t="s">
        <v>847</v>
      </c>
      <c r="O150" s="291" t="s">
        <v>1973</v>
      </c>
      <c r="P150" s="291" t="s">
        <v>229</v>
      </c>
      <c r="Q150" s="291" t="s">
        <v>1978</v>
      </c>
      <c r="R150" s="291" t="s">
        <v>231</v>
      </c>
      <c r="S150" s="291">
        <v>5111</v>
      </c>
      <c r="T150" s="291" t="s">
        <v>1954</v>
      </c>
      <c r="U150" s="400">
        <v>2126</v>
      </c>
      <c r="V150" s="290">
        <v>85</v>
      </c>
      <c r="W150" s="395">
        <v>180710</v>
      </c>
      <c r="X150" s="395">
        <v>202395.2</v>
      </c>
      <c r="Y150" s="290"/>
      <c r="Z150" s="291">
        <v>2016</v>
      </c>
      <c r="AA150" s="291"/>
      <c r="AB150" s="338" t="s">
        <v>882</v>
      </c>
      <c r="AC150" s="293" t="s">
        <v>79</v>
      </c>
      <c r="AD150" s="293"/>
      <c r="AE150" s="293"/>
      <c r="AF150" s="293"/>
      <c r="AG150" s="293" t="s">
        <v>1974</v>
      </c>
      <c r="AH150" s="293" t="s">
        <v>800</v>
      </c>
      <c r="AI150" s="293">
        <v>210025607</v>
      </c>
      <c r="AJ150" s="293" t="s">
        <v>1956</v>
      </c>
      <c r="AK150" s="392"/>
    </row>
    <row r="151" spans="1:37" s="399" customFormat="1" ht="100.5" customHeight="1">
      <c r="A151" s="314" t="s">
        <v>1987</v>
      </c>
      <c r="B151" s="291" t="s">
        <v>33</v>
      </c>
      <c r="C151" s="393" t="s">
        <v>1947</v>
      </c>
      <c r="D151" s="324" t="s">
        <v>1948</v>
      </c>
      <c r="E151" s="324" t="s">
        <v>1949</v>
      </c>
      <c r="F151" s="324" t="s">
        <v>1950</v>
      </c>
      <c r="G151" s="324" t="s">
        <v>1951</v>
      </c>
      <c r="H151" s="324" t="s">
        <v>1952</v>
      </c>
      <c r="I151" s="324" t="s">
        <v>1953</v>
      </c>
      <c r="J151" s="291" t="s">
        <v>38</v>
      </c>
      <c r="K151" s="291">
        <v>0</v>
      </c>
      <c r="L151" s="297">
        <v>711000000</v>
      </c>
      <c r="M151" s="298" t="s">
        <v>73</v>
      </c>
      <c r="N151" s="291" t="s">
        <v>847</v>
      </c>
      <c r="O151" s="291" t="s">
        <v>706</v>
      </c>
      <c r="P151" s="291" t="s">
        <v>229</v>
      </c>
      <c r="Q151" s="291" t="s">
        <v>1978</v>
      </c>
      <c r="R151" s="291" t="s">
        <v>231</v>
      </c>
      <c r="S151" s="291">
        <v>5112</v>
      </c>
      <c r="T151" s="291" t="s">
        <v>1954</v>
      </c>
      <c r="U151" s="400">
        <v>7008</v>
      </c>
      <c r="V151" s="290">
        <v>85</v>
      </c>
      <c r="W151" s="395">
        <v>595680</v>
      </c>
      <c r="X151" s="395">
        <v>667161.60000000009</v>
      </c>
      <c r="Y151" s="290"/>
      <c r="Z151" s="291">
        <v>2016</v>
      </c>
      <c r="AA151" s="291"/>
      <c r="AB151" s="338" t="s">
        <v>882</v>
      </c>
      <c r="AC151" s="293" t="s">
        <v>79</v>
      </c>
      <c r="AD151" s="293"/>
      <c r="AE151" s="293"/>
      <c r="AF151" s="293"/>
      <c r="AG151" s="293" t="s">
        <v>1976</v>
      </c>
      <c r="AH151" s="293" t="s">
        <v>800</v>
      </c>
      <c r="AI151" s="293">
        <v>210025608</v>
      </c>
      <c r="AJ151" s="293" t="s">
        <v>1956</v>
      </c>
      <c r="AK151" s="392"/>
    </row>
    <row r="152" spans="1:37" s="399" customFormat="1" ht="100.5" customHeight="1">
      <c r="A152" s="314" t="s">
        <v>1988</v>
      </c>
      <c r="B152" s="401" t="s">
        <v>825</v>
      </c>
      <c r="C152" s="401" t="s">
        <v>729</v>
      </c>
      <c r="D152" s="401" t="s">
        <v>730</v>
      </c>
      <c r="E152" s="401" t="s">
        <v>730</v>
      </c>
      <c r="F152" s="401" t="s">
        <v>731</v>
      </c>
      <c r="G152" s="401" t="s">
        <v>733</v>
      </c>
      <c r="H152" s="401" t="s">
        <v>734</v>
      </c>
      <c r="I152" s="401" t="s">
        <v>735</v>
      </c>
      <c r="J152" s="401" t="s">
        <v>38</v>
      </c>
      <c r="K152" s="401">
        <v>100</v>
      </c>
      <c r="L152" s="402">
        <v>711000000</v>
      </c>
      <c r="M152" s="315" t="s">
        <v>73</v>
      </c>
      <c r="N152" s="401" t="s">
        <v>847</v>
      </c>
      <c r="O152" s="401" t="s">
        <v>752</v>
      </c>
      <c r="P152" s="401" t="s">
        <v>229</v>
      </c>
      <c r="Q152" s="401" t="s">
        <v>1989</v>
      </c>
      <c r="R152" s="401" t="s">
        <v>1990</v>
      </c>
      <c r="S152" s="401">
        <v>114</v>
      </c>
      <c r="T152" s="401" t="s">
        <v>732</v>
      </c>
      <c r="U152" s="403">
        <v>46286.794000000002</v>
      </c>
      <c r="V152" s="404">
        <v>19633.5</v>
      </c>
      <c r="W152" s="404">
        <v>908771769.99900007</v>
      </c>
      <c r="X152" s="405">
        <f t="shared" ref="X152:X162" si="22">W152*1.12</f>
        <v>1017824382.3988801</v>
      </c>
      <c r="Y152" s="401" t="s">
        <v>768</v>
      </c>
      <c r="Z152" s="401">
        <v>2016</v>
      </c>
      <c r="AA152" s="401"/>
      <c r="AB152" s="406" t="s">
        <v>726</v>
      </c>
      <c r="AC152" s="406" t="s">
        <v>728</v>
      </c>
      <c r="AD152" s="293"/>
      <c r="AE152" s="293"/>
      <c r="AF152" s="293"/>
      <c r="AG152" s="293"/>
      <c r="AH152" s="293"/>
      <c r="AI152" s="293"/>
      <c r="AJ152" s="293"/>
      <c r="AK152" s="293" t="s">
        <v>1991</v>
      </c>
    </row>
    <row r="153" spans="1:37" s="399" customFormat="1" ht="100.5" customHeight="1">
      <c r="A153" s="314" t="s">
        <v>1992</v>
      </c>
      <c r="B153" s="401" t="s">
        <v>825</v>
      </c>
      <c r="C153" s="401" t="s">
        <v>729</v>
      </c>
      <c r="D153" s="401" t="s">
        <v>730</v>
      </c>
      <c r="E153" s="401" t="s">
        <v>730</v>
      </c>
      <c r="F153" s="401" t="s">
        <v>731</v>
      </c>
      <c r="G153" s="401" t="s">
        <v>733</v>
      </c>
      <c r="H153" s="401" t="s">
        <v>736</v>
      </c>
      <c r="I153" s="401" t="s">
        <v>737</v>
      </c>
      <c r="J153" s="401" t="s">
        <v>38</v>
      </c>
      <c r="K153" s="401">
        <v>100</v>
      </c>
      <c r="L153" s="402">
        <v>711000000</v>
      </c>
      <c r="M153" s="315" t="s">
        <v>73</v>
      </c>
      <c r="N153" s="401" t="s">
        <v>847</v>
      </c>
      <c r="O153" s="401" t="s">
        <v>1993</v>
      </c>
      <c r="P153" s="401" t="s">
        <v>229</v>
      </c>
      <c r="Q153" s="401" t="s">
        <v>1989</v>
      </c>
      <c r="R153" s="401" t="s">
        <v>1990</v>
      </c>
      <c r="S153" s="401">
        <v>114</v>
      </c>
      <c r="T153" s="401" t="s">
        <v>732</v>
      </c>
      <c r="U153" s="403">
        <v>3534.0080000000003</v>
      </c>
      <c r="V153" s="404">
        <v>19633.5</v>
      </c>
      <c r="W153" s="404">
        <v>69384946.068000004</v>
      </c>
      <c r="X153" s="405">
        <f t="shared" si="22"/>
        <v>77711139.59616001</v>
      </c>
      <c r="Y153" s="401" t="s">
        <v>768</v>
      </c>
      <c r="Z153" s="401">
        <v>2016</v>
      </c>
      <c r="AA153" s="401"/>
      <c r="AB153" s="406" t="s">
        <v>726</v>
      </c>
      <c r="AC153" s="406" t="s">
        <v>728</v>
      </c>
      <c r="AD153" s="293"/>
      <c r="AE153" s="293"/>
      <c r="AF153" s="293"/>
      <c r="AG153" s="293"/>
      <c r="AH153" s="293"/>
      <c r="AI153" s="293"/>
      <c r="AJ153" s="293"/>
      <c r="AK153" s="293" t="s">
        <v>1991</v>
      </c>
    </row>
    <row r="154" spans="1:37" s="399" customFormat="1" ht="100.5" customHeight="1">
      <c r="A154" s="314" t="s">
        <v>1994</v>
      </c>
      <c r="B154" s="401" t="s">
        <v>825</v>
      </c>
      <c r="C154" s="401" t="s">
        <v>729</v>
      </c>
      <c r="D154" s="401" t="s">
        <v>730</v>
      </c>
      <c r="E154" s="401" t="s">
        <v>730</v>
      </c>
      <c r="F154" s="401" t="s">
        <v>731</v>
      </c>
      <c r="G154" s="401" t="s">
        <v>733</v>
      </c>
      <c r="H154" s="401" t="s">
        <v>738</v>
      </c>
      <c r="I154" s="401" t="s">
        <v>739</v>
      </c>
      <c r="J154" s="401" t="s">
        <v>38</v>
      </c>
      <c r="K154" s="401">
        <v>100</v>
      </c>
      <c r="L154" s="402">
        <v>711000000</v>
      </c>
      <c r="M154" s="315" t="s">
        <v>73</v>
      </c>
      <c r="N154" s="401" t="s">
        <v>847</v>
      </c>
      <c r="O154" s="401" t="s">
        <v>753</v>
      </c>
      <c r="P154" s="401" t="s">
        <v>229</v>
      </c>
      <c r="Q154" s="401" t="s">
        <v>1989</v>
      </c>
      <c r="R154" s="401" t="s">
        <v>1990</v>
      </c>
      <c r="S154" s="401">
        <v>114</v>
      </c>
      <c r="T154" s="401" t="s">
        <v>732</v>
      </c>
      <c r="U154" s="403">
        <v>6514.8209999999999</v>
      </c>
      <c r="V154" s="404">
        <v>19633.5</v>
      </c>
      <c r="W154" s="404">
        <v>127908738.10349999</v>
      </c>
      <c r="X154" s="405">
        <f t="shared" si="22"/>
        <v>143257786.67592001</v>
      </c>
      <c r="Y154" s="401" t="s">
        <v>768</v>
      </c>
      <c r="Z154" s="401">
        <v>2016</v>
      </c>
      <c r="AA154" s="401"/>
      <c r="AB154" s="406" t="s">
        <v>726</v>
      </c>
      <c r="AC154" s="406" t="s">
        <v>728</v>
      </c>
      <c r="AD154" s="293"/>
      <c r="AE154" s="293"/>
      <c r="AF154" s="293"/>
      <c r="AG154" s="293"/>
      <c r="AH154" s="293"/>
      <c r="AI154" s="293"/>
      <c r="AJ154" s="293"/>
      <c r="AK154" s="293" t="s">
        <v>1991</v>
      </c>
    </row>
    <row r="155" spans="1:37" s="399" customFormat="1" ht="100.5" customHeight="1">
      <c r="A155" s="314" t="s">
        <v>1995</v>
      </c>
      <c r="B155" s="401" t="s">
        <v>825</v>
      </c>
      <c r="C155" s="401" t="s">
        <v>729</v>
      </c>
      <c r="D155" s="401" t="s">
        <v>730</v>
      </c>
      <c r="E155" s="401" t="s">
        <v>730</v>
      </c>
      <c r="F155" s="401" t="s">
        <v>731</v>
      </c>
      <c r="G155" s="401" t="s">
        <v>733</v>
      </c>
      <c r="H155" s="401" t="s">
        <v>740</v>
      </c>
      <c r="I155" s="401" t="s">
        <v>741</v>
      </c>
      <c r="J155" s="401" t="s">
        <v>38</v>
      </c>
      <c r="K155" s="401">
        <v>100</v>
      </c>
      <c r="L155" s="402">
        <v>711000000</v>
      </c>
      <c r="M155" s="315" t="s">
        <v>73</v>
      </c>
      <c r="N155" s="401" t="s">
        <v>847</v>
      </c>
      <c r="O155" s="401" t="s">
        <v>754</v>
      </c>
      <c r="P155" s="401" t="s">
        <v>229</v>
      </c>
      <c r="Q155" s="401" t="s">
        <v>1989</v>
      </c>
      <c r="R155" s="401" t="s">
        <v>1990</v>
      </c>
      <c r="S155" s="401">
        <v>114</v>
      </c>
      <c r="T155" s="401" t="s">
        <v>732</v>
      </c>
      <c r="U155" s="403">
        <v>201385.372</v>
      </c>
      <c r="V155" s="404">
        <v>15754.42</v>
      </c>
      <c r="W155" s="404">
        <v>3172709732.3442402</v>
      </c>
      <c r="X155" s="405">
        <f t="shared" si="22"/>
        <v>3553434900.2255492</v>
      </c>
      <c r="Y155" s="401" t="s">
        <v>768</v>
      </c>
      <c r="Z155" s="401">
        <v>2016</v>
      </c>
      <c r="AA155" s="401"/>
      <c r="AB155" s="406" t="s">
        <v>726</v>
      </c>
      <c r="AC155" s="406" t="s">
        <v>728</v>
      </c>
      <c r="AD155" s="293"/>
      <c r="AE155" s="293"/>
      <c r="AF155" s="293"/>
      <c r="AG155" s="293"/>
      <c r="AH155" s="293"/>
      <c r="AI155" s="293"/>
      <c r="AJ155" s="293"/>
      <c r="AK155" s="293" t="s">
        <v>1991</v>
      </c>
    </row>
    <row r="156" spans="1:37" s="399" customFormat="1" ht="100.5" customHeight="1">
      <c r="A156" s="314" t="s">
        <v>1996</v>
      </c>
      <c r="B156" s="401" t="s">
        <v>825</v>
      </c>
      <c r="C156" s="401" t="s">
        <v>729</v>
      </c>
      <c r="D156" s="401" t="s">
        <v>730</v>
      </c>
      <c r="E156" s="401" t="s">
        <v>730</v>
      </c>
      <c r="F156" s="401" t="s">
        <v>731</v>
      </c>
      <c r="G156" s="401" t="s">
        <v>733</v>
      </c>
      <c r="H156" s="401" t="s">
        <v>742</v>
      </c>
      <c r="I156" s="401" t="s">
        <v>743</v>
      </c>
      <c r="J156" s="401" t="s">
        <v>38</v>
      </c>
      <c r="K156" s="401">
        <v>100</v>
      </c>
      <c r="L156" s="402">
        <v>711000000</v>
      </c>
      <c r="M156" s="315" t="s">
        <v>73</v>
      </c>
      <c r="N156" s="401" t="s">
        <v>847</v>
      </c>
      <c r="O156" s="401" t="s">
        <v>755</v>
      </c>
      <c r="P156" s="401" t="s">
        <v>229</v>
      </c>
      <c r="Q156" s="401" t="s">
        <v>1989</v>
      </c>
      <c r="R156" s="401" t="s">
        <v>1990</v>
      </c>
      <c r="S156" s="401">
        <v>114</v>
      </c>
      <c r="T156" s="401" t="s">
        <v>732</v>
      </c>
      <c r="U156" s="403">
        <v>65723.690999999992</v>
      </c>
      <c r="V156" s="404">
        <v>15754.42</v>
      </c>
      <c r="W156" s="404">
        <v>1035438631.9642199</v>
      </c>
      <c r="X156" s="405">
        <f t="shared" si="22"/>
        <v>1159691267.7999265</v>
      </c>
      <c r="Y156" s="401" t="s">
        <v>768</v>
      </c>
      <c r="Z156" s="401">
        <v>2016</v>
      </c>
      <c r="AA156" s="401"/>
      <c r="AB156" s="406" t="s">
        <v>726</v>
      </c>
      <c r="AC156" s="406" t="s">
        <v>728</v>
      </c>
      <c r="AD156" s="293"/>
      <c r="AE156" s="293"/>
      <c r="AF156" s="293"/>
      <c r="AG156" s="293"/>
      <c r="AH156" s="293"/>
      <c r="AI156" s="293"/>
      <c r="AJ156" s="293"/>
      <c r="AK156" s="293" t="s">
        <v>1991</v>
      </c>
    </row>
    <row r="157" spans="1:37" s="399" customFormat="1" ht="100.5" customHeight="1">
      <c r="A157" s="314" t="s">
        <v>1997</v>
      </c>
      <c r="B157" s="401" t="s">
        <v>825</v>
      </c>
      <c r="C157" s="401" t="s">
        <v>729</v>
      </c>
      <c r="D157" s="401" t="s">
        <v>730</v>
      </c>
      <c r="E157" s="401" t="s">
        <v>730</v>
      </c>
      <c r="F157" s="401" t="s">
        <v>731</v>
      </c>
      <c r="G157" s="401" t="s">
        <v>733</v>
      </c>
      <c r="H157" s="401" t="s">
        <v>744</v>
      </c>
      <c r="I157" s="401" t="s">
        <v>745</v>
      </c>
      <c r="J157" s="401" t="s">
        <v>38</v>
      </c>
      <c r="K157" s="401">
        <v>0</v>
      </c>
      <c r="L157" s="402">
        <v>711000000</v>
      </c>
      <c r="M157" s="315" t="s">
        <v>73</v>
      </c>
      <c r="N157" s="401" t="s">
        <v>847</v>
      </c>
      <c r="O157" s="401" t="s">
        <v>756</v>
      </c>
      <c r="P157" s="401" t="s">
        <v>229</v>
      </c>
      <c r="Q157" s="401" t="s">
        <v>1989</v>
      </c>
      <c r="R157" s="401" t="s">
        <v>1990</v>
      </c>
      <c r="S157" s="401">
        <v>114</v>
      </c>
      <c r="T157" s="401" t="s">
        <v>732</v>
      </c>
      <c r="U157" s="403">
        <v>594.50599999999997</v>
      </c>
      <c r="V157" s="404">
        <v>20025.419999999998</v>
      </c>
      <c r="W157" s="404">
        <v>11905232.342519999</v>
      </c>
      <c r="X157" s="405">
        <f t="shared" si="22"/>
        <v>13333860.2236224</v>
      </c>
      <c r="Y157" s="401"/>
      <c r="Z157" s="401">
        <v>2016</v>
      </c>
      <c r="AA157" s="401"/>
      <c r="AB157" s="406" t="s">
        <v>726</v>
      </c>
      <c r="AC157" s="406" t="s">
        <v>728</v>
      </c>
      <c r="AD157" s="293"/>
      <c r="AE157" s="293"/>
      <c r="AF157" s="293"/>
      <c r="AG157" s="293"/>
      <c r="AH157" s="293"/>
      <c r="AI157" s="293"/>
      <c r="AJ157" s="293"/>
      <c r="AK157" s="293" t="s">
        <v>1991</v>
      </c>
    </row>
    <row r="158" spans="1:37" s="509" customFormat="1" ht="100.5" customHeight="1">
      <c r="A158" s="556" t="s">
        <v>1998</v>
      </c>
      <c r="B158" s="790" t="s">
        <v>825</v>
      </c>
      <c r="C158" s="790" t="s">
        <v>729</v>
      </c>
      <c r="D158" s="790" t="s">
        <v>730</v>
      </c>
      <c r="E158" s="790" t="s">
        <v>730</v>
      </c>
      <c r="F158" s="790" t="s">
        <v>731</v>
      </c>
      <c r="G158" s="790" t="s">
        <v>733</v>
      </c>
      <c r="H158" s="790" t="s">
        <v>746</v>
      </c>
      <c r="I158" s="790" t="s">
        <v>747</v>
      </c>
      <c r="J158" s="790" t="s">
        <v>38</v>
      </c>
      <c r="K158" s="790">
        <v>100</v>
      </c>
      <c r="L158" s="791">
        <v>711000000</v>
      </c>
      <c r="M158" s="741" t="s">
        <v>73</v>
      </c>
      <c r="N158" s="790" t="s">
        <v>847</v>
      </c>
      <c r="O158" s="790" t="s">
        <v>1999</v>
      </c>
      <c r="P158" s="790" t="s">
        <v>229</v>
      </c>
      <c r="Q158" s="790" t="s">
        <v>2000</v>
      </c>
      <c r="R158" s="790" t="s">
        <v>1990</v>
      </c>
      <c r="S158" s="790">
        <v>114</v>
      </c>
      <c r="T158" s="790" t="s">
        <v>732</v>
      </c>
      <c r="U158" s="792">
        <v>17935</v>
      </c>
      <c r="V158" s="793">
        <v>28000</v>
      </c>
      <c r="W158" s="793">
        <v>0</v>
      </c>
      <c r="X158" s="794">
        <v>0</v>
      </c>
      <c r="Y158" s="790" t="s">
        <v>768</v>
      </c>
      <c r="Z158" s="790">
        <v>2016</v>
      </c>
      <c r="AA158" s="790"/>
      <c r="AB158" s="795" t="s">
        <v>726</v>
      </c>
      <c r="AC158" s="795" t="s">
        <v>728</v>
      </c>
      <c r="AD158" s="551"/>
      <c r="AE158" s="551"/>
      <c r="AF158" s="551"/>
      <c r="AG158" s="551"/>
      <c r="AH158" s="551"/>
      <c r="AI158" s="551"/>
      <c r="AJ158" s="551"/>
      <c r="AK158" s="551" t="s">
        <v>1991</v>
      </c>
    </row>
    <row r="159" spans="1:37" s="509" customFormat="1" ht="100.5" customHeight="1">
      <c r="A159" s="556" t="s">
        <v>4066</v>
      </c>
      <c r="B159" s="790" t="s">
        <v>825</v>
      </c>
      <c r="C159" s="790" t="s">
        <v>729</v>
      </c>
      <c r="D159" s="790" t="s">
        <v>730</v>
      </c>
      <c r="E159" s="790" t="s">
        <v>730</v>
      </c>
      <c r="F159" s="790" t="s">
        <v>731</v>
      </c>
      <c r="G159" s="790" t="s">
        <v>733</v>
      </c>
      <c r="H159" s="790" t="s">
        <v>746</v>
      </c>
      <c r="I159" s="790" t="s">
        <v>747</v>
      </c>
      <c r="J159" s="790" t="s">
        <v>38</v>
      </c>
      <c r="K159" s="790">
        <v>100</v>
      </c>
      <c r="L159" s="791">
        <v>711000000</v>
      </c>
      <c r="M159" s="741" t="s">
        <v>73</v>
      </c>
      <c r="N159" s="790" t="s">
        <v>847</v>
      </c>
      <c r="O159" s="790" t="s">
        <v>1999</v>
      </c>
      <c r="P159" s="790" t="s">
        <v>229</v>
      </c>
      <c r="Q159" s="790" t="s">
        <v>2000</v>
      </c>
      <c r="R159" s="790" t="s">
        <v>1990</v>
      </c>
      <c r="S159" s="790">
        <v>114</v>
      </c>
      <c r="T159" s="790" t="s">
        <v>732</v>
      </c>
      <c r="U159" s="792">
        <v>17935</v>
      </c>
      <c r="V159" s="793">
        <v>28000</v>
      </c>
      <c r="W159" s="793">
        <v>0</v>
      </c>
      <c r="X159" s="794">
        <v>0</v>
      </c>
      <c r="Y159" s="790" t="s">
        <v>768</v>
      </c>
      <c r="Z159" s="790">
        <v>2016</v>
      </c>
      <c r="AA159" s="790" t="s">
        <v>3139</v>
      </c>
      <c r="AB159" s="795" t="s">
        <v>726</v>
      </c>
      <c r="AC159" s="795" t="s">
        <v>728</v>
      </c>
      <c r="AD159" s="551"/>
      <c r="AE159" s="551"/>
      <c r="AF159" s="551"/>
      <c r="AG159" s="551"/>
      <c r="AH159" s="551"/>
      <c r="AI159" s="551"/>
      <c r="AJ159" s="551"/>
      <c r="AK159" s="551" t="s">
        <v>1991</v>
      </c>
    </row>
    <row r="160" spans="1:37" s="509" customFormat="1" ht="100.5" customHeight="1">
      <c r="A160" s="556" t="s">
        <v>2001</v>
      </c>
      <c r="B160" s="790" t="s">
        <v>825</v>
      </c>
      <c r="C160" s="790" t="s">
        <v>729</v>
      </c>
      <c r="D160" s="790" t="s">
        <v>730</v>
      </c>
      <c r="E160" s="790" t="s">
        <v>730</v>
      </c>
      <c r="F160" s="790" t="s">
        <v>731</v>
      </c>
      <c r="G160" s="790" t="s">
        <v>733</v>
      </c>
      <c r="H160" s="790" t="s">
        <v>748</v>
      </c>
      <c r="I160" s="790" t="s">
        <v>749</v>
      </c>
      <c r="J160" s="790" t="s">
        <v>38</v>
      </c>
      <c r="K160" s="790">
        <v>100</v>
      </c>
      <c r="L160" s="791">
        <v>711000000</v>
      </c>
      <c r="M160" s="741" t="s">
        <v>73</v>
      </c>
      <c r="N160" s="790" t="s">
        <v>847</v>
      </c>
      <c r="O160" s="790" t="s">
        <v>2002</v>
      </c>
      <c r="P160" s="790" t="s">
        <v>229</v>
      </c>
      <c r="Q160" s="790" t="s">
        <v>2000</v>
      </c>
      <c r="R160" s="790" t="s">
        <v>1990</v>
      </c>
      <c r="S160" s="790">
        <v>114</v>
      </c>
      <c r="T160" s="790" t="s">
        <v>732</v>
      </c>
      <c r="U160" s="792">
        <v>5088</v>
      </c>
      <c r="V160" s="793">
        <v>28000</v>
      </c>
      <c r="W160" s="793">
        <v>0</v>
      </c>
      <c r="X160" s="794">
        <v>0</v>
      </c>
      <c r="Y160" s="790" t="s">
        <v>768</v>
      </c>
      <c r="Z160" s="790">
        <v>2016</v>
      </c>
      <c r="AA160" s="790"/>
      <c r="AB160" s="795" t="s">
        <v>726</v>
      </c>
      <c r="AC160" s="795" t="s">
        <v>728</v>
      </c>
      <c r="AD160" s="551"/>
      <c r="AE160" s="551"/>
      <c r="AF160" s="551"/>
      <c r="AG160" s="551"/>
      <c r="AH160" s="551"/>
      <c r="AI160" s="551"/>
      <c r="AJ160" s="551"/>
      <c r="AK160" s="551" t="s">
        <v>1991</v>
      </c>
    </row>
    <row r="161" spans="1:37" s="509" customFormat="1" ht="100.5" customHeight="1">
      <c r="A161" s="556" t="s">
        <v>4065</v>
      </c>
      <c r="B161" s="790" t="s">
        <v>825</v>
      </c>
      <c r="C161" s="790" t="s">
        <v>729</v>
      </c>
      <c r="D161" s="790" t="s">
        <v>730</v>
      </c>
      <c r="E161" s="790" t="s">
        <v>730</v>
      </c>
      <c r="F161" s="790" t="s">
        <v>731</v>
      </c>
      <c r="G161" s="790" t="s">
        <v>733</v>
      </c>
      <c r="H161" s="790" t="s">
        <v>748</v>
      </c>
      <c r="I161" s="790" t="s">
        <v>749</v>
      </c>
      <c r="J161" s="790" t="s">
        <v>38</v>
      </c>
      <c r="K161" s="790">
        <v>100</v>
      </c>
      <c r="L161" s="791">
        <v>711000000</v>
      </c>
      <c r="M161" s="741" t="s">
        <v>73</v>
      </c>
      <c r="N161" s="790" t="s">
        <v>847</v>
      </c>
      <c r="O161" s="790" t="s">
        <v>2002</v>
      </c>
      <c r="P161" s="790" t="s">
        <v>229</v>
      </c>
      <c r="Q161" s="790" t="s">
        <v>2000</v>
      </c>
      <c r="R161" s="790" t="s">
        <v>1990</v>
      </c>
      <c r="S161" s="790">
        <v>114</v>
      </c>
      <c r="T161" s="790" t="s">
        <v>732</v>
      </c>
      <c r="U161" s="792">
        <v>5088</v>
      </c>
      <c r="V161" s="793">
        <v>28000</v>
      </c>
      <c r="W161" s="793">
        <v>0</v>
      </c>
      <c r="X161" s="794">
        <v>0</v>
      </c>
      <c r="Y161" s="790" t="s">
        <v>768</v>
      </c>
      <c r="Z161" s="790">
        <v>2016</v>
      </c>
      <c r="AA161" s="790" t="s">
        <v>3139</v>
      </c>
      <c r="AB161" s="795" t="s">
        <v>726</v>
      </c>
      <c r="AC161" s="795" t="s">
        <v>728</v>
      </c>
      <c r="AD161" s="551"/>
      <c r="AE161" s="551"/>
      <c r="AF161" s="551"/>
      <c r="AG161" s="551"/>
      <c r="AH161" s="551"/>
      <c r="AI161" s="551"/>
      <c r="AJ161" s="551"/>
      <c r="AK161" s="551" t="s">
        <v>1991</v>
      </c>
    </row>
    <row r="162" spans="1:37" s="399" customFormat="1" ht="100.5" customHeight="1">
      <c r="A162" s="314" t="s">
        <v>2003</v>
      </c>
      <c r="B162" s="401" t="s">
        <v>825</v>
      </c>
      <c r="C162" s="401" t="s">
        <v>729</v>
      </c>
      <c r="D162" s="401" t="s">
        <v>730</v>
      </c>
      <c r="E162" s="401" t="s">
        <v>730</v>
      </c>
      <c r="F162" s="401" t="s">
        <v>731</v>
      </c>
      <c r="G162" s="401" t="s">
        <v>733</v>
      </c>
      <c r="H162" s="401" t="s">
        <v>750</v>
      </c>
      <c r="I162" s="401" t="s">
        <v>751</v>
      </c>
      <c r="J162" s="401" t="s">
        <v>38</v>
      </c>
      <c r="K162" s="401">
        <v>100</v>
      </c>
      <c r="L162" s="402">
        <v>711000000</v>
      </c>
      <c r="M162" s="315" t="s">
        <v>73</v>
      </c>
      <c r="N162" s="401" t="s">
        <v>847</v>
      </c>
      <c r="O162" s="401" t="s">
        <v>757</v>
      </c>
      <c r="P162" s="401" t="s">
        <v>229</v>
      </c>
      <c r="Q162" s="401" t="s">
        <v>1989</v>
      </c>
      <c r="R162" s="401" t="s">
        <v>1990</v>
      </c>
      <c r="S162" s="401">
        <v>114</v>
      </c>
      <c r="T162" s="401" t="s">
        <v>732</v>
      </c>
      <c r="U162" s="407">
        <v>163.999</v>
      </c>
      <c r="V162" s="404">
        <v>7836.93</v>
      </c>
      <c r="W162" s="404">
        <v>1285248.68307</v>
      </c>
      <c r="X162" s="405">
        <f t="shared" si="22"/>
        <v>1439478.5250384002</v>
      </c>
      <c r="Y162" s="401" t="s">
        <v>768</v>
      </c>
      <c r="Z162" s="401">
        <v>2016</v>
      </c>
      <c r="AA162" s="401"/>
      <c r="AB162" s="406" t="s">
        <v>726</v>
      </c>
      <c r="AC162" s="406" t="s">
        <v>728</v>
      </c>
      <c r="AD162" s="293"/>
      <c r="AE162" s="293"/>
      <c r="AF162" s="293"/>
      <c r="AG162" s="293"/>
      <c r="AH162" s="293"/>
      <c r="AI162" s="293"/>
      <c r="AJ162" s="293"/>
      <c r="AK162" s="293" t="s">
        <v>1991</v>
      </c>
    </row>
    <row r="163" spans="1:37" s="399" customFormat="1" ht="100.5" customHeight="1">
      <c r="A163" s="314" t="s">
        <v>2309</v>
      </c>
      <c r="B163" s="447" t="s">
        <v>825</v>
      </c>
      <c r="C163" s="291" t="s">
        <v>2310</v>
      </c>
      <c r="D163" s="394" t="s">
        <v>2311</v>
      </c>
      <c r="E163" s="394" t="s">
        <v>2311</v>
      </c>
      <c r="F163" s="394" t="s">
        <v>2312</v>
      </c>
      <c r="G163" s="394" t="s">
        <v>2312</v>
      </c>
      <c r="H163" s="291"/>
      <c r="I163" s="291"/>
      <c r="J163" s="291" t="s">
        <v>38</v>
      </c>
      <c r="K163" s="291">
        <v>0</v>
      </c>
      <c r="L163" s="402">
        <v>711000000</v>
      </c>
      <c r="M163" s="315" t="s">
        <v>73</v>
      </c>
      <c r="N163" s="447" t="s">
        <v>847</v>
      </c>
      <c r="O163" s="291" t="s">
        <v>706</v>
      </c>
      <c r="P163" s="291" t="s">
        <v>229</v>
      </c>
      <c r="Q163" s="291" t="s">
        <v>703</v>
      </c>
      <c r="R163" s="291" t="s">
        <v>231</v>
      </c>
      <c r="S163" s="291">
        <v>796</v>
      </c>
      <c r="T163" s="291" t="s">
        <v>232</v>
      </c>
      <c r="U163" s="397">
        <v>50</v>
      </c>
      <c r="V163" s="397">
        <v>37500</v>
      </c>
      <c r="W163" s="397">
        <v>1875000</v>
      </c>
      <c r="X163" s="448">
        <f>W163*1.12</f>
        <v>2100000</v>
      </c>
      <c r="Y163" s="291"/>
      <c r="Z163" s="291">
        <v>2016</v>
      </c>
      <c r="AA163" s="447"/>
      <c r="AB163" s="406" t="s">
        <v>882</v>
      </c>
      <c r="AC163" s="406" t="s">
        <v>209</v>
      </c>
      <c r="AD163" s="293"/>
      <c r="AE163" s="293"/>
      <c r="AF163" s="293"/>
      <c r="AG163" s="293" t="s">
        <v>2313</v>
      </c>
      <c r="AH163" s="293" t="s">
        <v>800</v>
      </c>
      <c r="AI163" s="293" t="s">
        <v>2314</v>
      </c>
      <c r="AJ163" s="293" t="s">
        <v>2315</v>
      </c>
      <c r="AK163" s="293"/>
    </row>
    <row r="164" spans="1:37" s="583" customFormat="1" ht="99.95" customHeight="1">
      <c r="A164" s="556" t="s">
        <v>2852</v>
      </c>
      <c r="B164" s="536" t="s">
        <v>825</v>
      </c>
      <c r="C164" s="536" t="s">
        <v>1135</v>
      </c>
      <c r="D164" s="536" t="s">
        <v>1136</v>
      </c>
      <c r="E164" s="536" t="s">
        <v>1136</v>
      </c>
      <c r="F164" s="536" t="s">
        <v>1137</v>
      </c>
      <c r="G164" s="536" t="s">
        <v>1138</v>
      </c>
      <c r="H164" s="536" t="s">
        <v>2853</v>
      </c>
      <c r="I164" s="536" t="s">
        <v>2854</v>
      </c>
      <c r="J164" s="536" t="s">
        <v>1141</v>
      </c>
      <c r="K164" s="779">
        <v>0</v>
      </c>
      <c r="L164" s="539">
        <v>711000000</v>
      </c>
      <c r="M164" s="540" t="s">
        <v>73</v>
      </c>
      <c r="N164" s="780" t="s">
        <v>1239</v>
      </c>
      <c r="O164" s="540" t="s">
        <v>73</v>
      </c>
      <c r="P164" s="515"/>
      <c r="Q164" s="536" t="s">
        <v>1142</v>
      </c>
      <c r="R164" s="553" t="s">
        <v>1143</v>
      </c>
      <c r="S164" s="536"/>
      <c r="T164" s="610" t="s">
        <v>232</v>
      </c>
      <c r="U164" s="542">
        <v>3</v>
      </c>
      <c r="V164" s="543">
        <v>536842.84</v>
      </c>
      <c r="W164" s="543">
        <v>0</v>
      </c>
      <c r="X164" s="543">
        <v>0</v>
      </c>
      <c r="Y164" s="536"/>
      <c r="Z164" s="536">
        <v>2016</v>
      </c>
      <c r="AA164" s="536"/>
      <c r="AB164" s="781" t="s">
        <v>372</v>
      </c>
      <c r="AC164" s="737"/>
      <c r="AD164" s="737"/>
      <c r="AE164" s="782"/>
      <c r="AF164" s="782"/>
      <c r="AG164" s="551"/>
      <c r="AH164" s="782"/>
      <c r="AI164" s="737">
        <v>150001967</v>
      </c>
      <c r="AJ164" s="782"/>
      <c r="AK164" s="551" t="s">
        <v>2855</v>
      </c>
    </row>
    <row r="165" spans="1:37" s="256" customFormat="1" ht="99.95" customHeight="1">
      <c r="A165" s="643" t="s">
        <v>3985</v>
      </c>
      <c r="B165" s="645" t="s">
        <v>825</v>
      </c>
      <c r="C165" s="645" t="s">
        <v>1135</v>
      </c>
      <c r="D165" s="645" t="s">
        <v>1136</v>
      </c>
      <c r="E165" s="645" t="s">
        <v>1136</v>
      </c>
      <c r="F165" s="645" t="s">
        <v>1137</v>
      </c>
      <c r="G165" s="645" t="s">
        <v>1138</v>
      </c>
      <c r="H165" s="645" t="s">
        <v>2853</v>
      </c>
      <c r="I165" s="645" t="s">
        <v>2854</v>
      </c>
      <c r="J165" s="645" t="s">
        <v>1141</v>
      </c>
      <c r="K165" s="491">
        <v>0</v>
      </c>
      <c r="L165" s="297">
        <v>711000000</v>
      </c>
      <c r="M165" s="298" t="s">
        <v>73</v>
      </c>
      <c r="N165" s="340" t="s">
        <v>1239</v>
      </c>
      <c r="O165" s="298" t="s">
        <v>73</v>
      </c>
      <c r="P165" s="8" t="s">
        <v>229</v>
      </c>
      <c r="Q165" s="645" t="s">
        <v>1142</v>
      </c>
      <c r="R165" s="291" t="s">
        <v>1143</v>
      </c>
      <c r="S165" s="645"/>
      <c r="T165" s="334" t="s">
        <v>232</v>
      </c>
      <c r="U165" s="321">
        <v>3</v>
      </c>
      <c r="V165" s="322">
        <v>536842.84</v>
      </c>
      <c r="W165" s="322">
        <v>1610528.52</v>
      </c>
      <c r="X165" s="322">
        <f>W165*1.12</f>
        <v>1803791.9424000003</v>
      </c>
      <c r="Y165" s="645"/>
      <c r="Z165" s="645">
        <v>2016</v>
      </c>
      <c r="AA165" s="645">
        <v>13</v>
      </c>
      <c r="AB165" s="650" t="s">
        <v>372</v>
      </c>
      <c r="AC165" s="350"/>
      <c r="AD165" s="350"/>
      <c r="AE165" s="409"/>
      <c r="AF165" s="409"/>
      <c r="AG165" s="293"/>
      <c r="AH165" s="409"/>
      <c r="AI165" s="350">
        <v>150001967</v>
      </c>
      <c r="AJ165" s="409"/>
      <c r="AK165" s="293" t="s">
        <v>2855</v>
      </c>
    </row>
    <row r="166" spans="1:37" s="583" customFormat="1" ht="99.95" customHeight="1">
      <c r="A166" s="556" t="s">
        <v>2856</v>
      </c>
      <c r="B166" s="553" t="s">
        <v>33</v>
      </c>
      <c r="C166" s="555" t="s">
        <v>2857</v>
      </c>
      <c r="D166" s="555" t="s">
        <v>2858</v>
      </c>
      <c r="E166" s="555" t="s">
        <v>2858</v>
      </c>
      <c r="F166" s="555" t="s">
        <v>2859</v>
      </c>
      <c r="G166" s="555" t="s">
        <v>2859</v>
      </c>
      <c r="H166" s="555" t="s">
        <v>2860</v>
      </c>
      <c r="I166" s="555" t="s">
        <v>2860</v>
      </c>
      <c r="J166" s="554" t="s">
        <v>38</v>
      </c>
      <c r="K166" s="555">
        <v>0</v>
      </c>
      <c r="L166" s="622">
        <v>271010000</v>
      </c>
      <c r="M166" s="553" t="s">
        <v>127</v>
      </c>
      <c r="N166" s="553" t="s">
        <v>1239</v>
      </c>
      <c r="O166" s="578" t="s">
        <v>3150</v>
      </c>
      <c r="P166" s="515"/>
      <c r="Q166" s="536" t="s">
        <v>2861</v>
      </c>
      <c r="R166" s="553" t="s">
        <v>2862</v>
      </c>
      <c r="S166" s="726">
        <v>796</v>
      </c>
      <c r="T166" s="610" t="s">
        <v>232</v>
      </c>
      <c r="U166" s="727">
        <v>3</v>
      </c>
      <c r="V166" s="728">
        <v>445138.87666666665</v>
      </c>
      <c r="W166" s="729">
        <v>0</v>
      </c>
      <c r="X166" s="544">
        <v>0</v>
      </c>
      <c r="Y166" s="557"/>
      <c r="Z166" s="553">
        <v>2016</v>
      </c>
      <c r="AA166" s="730"/>
      <c r="AB166" s="551" t="s">
        <v>306</v>
      </c>
      <c r="AC166" s="618"/>
      <c r="AD166" s="551"/>
      <c r="AE166" s="551"/>
      <c r="AF166" s="551"/>
      <c r="AG166" s="731"/>
      <c r="AH166" s="731"/>
      <c r="AI166" s="731"/>
      <c r="AJ166" s="731"/>
      <c r="AK166" s="551" t="s">
        <v>2863</v>
      </c>
    </row>
    <row r="167" spans="1:37" s="256" customFormat="1" ht="99.95" customHeight="1">
      <c r="A167" s="643" t="s">
        <v>3837</v>
      </c>
      <c r="B167" s="291" t="s">
        <v>33</v>
      </c>
      <c r="C167" s="323" t="s">
        <v>2857</v>
      </c>
      <c r="D167" s="323" t="s">
        <v>2858</v>
      </c>
      <c r="E167" s="323" t="s">
        <v>2858</v>
      </c>
      <c r="F167" s="323" t="s">
        <v>2859</v>
      </c>
      <c r="G167" s="323" t="s">
        <v>2859</v>
      </c>
      <c r="H167" s="323" t="s">
        <v>2860</v>
      </c>
      <c r="I167" s="323" t="s">
        <v>2860</v>
      </c>
      <c r="J167" s="312" t="s">
        <v>38</v>
      </c>
      <c r="K167" s="323">
        <v>0</v>
      </c>
      <c r="L167" s="644">
        <v>271010000</v>
      </c>
      <c r="M167" s="291" t="s">
        <v>127</v>
      </c>
      <c r="N167" s="291" t="s">
        <v>1239</v>
      </c>
      <c r="O167" s="298" t="s">
        <v>3150</v>
      </c>
      <c r="P167" s="8" t="s">
        <v>229</v>
      </c>
      <c r="Q167" s="645" t="s">
        <v>2861</v>
      </c>
      <c r="R167" s="291" t="s">
        <v>2862</v>
      </c>
      <c r="S167" s="349">
        <v>796</v>
      </c>
      <c r="T167" s="334" t="s">
        <v>232</v>
      </c>
      <c r="U167" s="492">
        <v>1</v>
      </c>
      <c r="V167" s="329">
        <v>1335416.6299999999</v>
      </c>
      <c r="W167" s="329">
        <v>1335416.6299999999</v>
      </c>
      <c r="X167" s="648">
        <f>W167*1.12</f>
        <v>1495666.6255999999</v>
      </c>
      <c r="Y167" s="290"/>
      <c r="Z167" s="291">
        <v>2016</v>
      </c>
      <c r="AA167" s="291" t="s">
        <v>3986</v>
      </c>
      <c r="AB167" s="293" t="s">
        <v>306</v>
      </c>
      <c r="AC167" s="646"/>
      <c r="AD167" s="293"/>
      <c r="AE167" s="293"/>
      <c r="AF167" s="293"/>
      <c r="AG167" s="295"/>
      <c r="AH167" s="295"/>
      <c r="AI167" s="295"/>
      <c r="AJ167" s="295"/>
      <c r="AK167" s="2" t="s">
        <v>3960</v>
      </c>
    </row>
    <row r="168" spans="1:37" s="583" customFormat="1" ht="99.95" customHeight="1">
      <c r="A168" s="556" t="s">
        <v>2864</v>
      </c>
      <c r="B168" s="553" t="s">
        <v>33</v>
      </c>
      <c r="C168" s="555" t="s">
        <v>2865</v>
      </c>
      <c r="D168" s="555" t="s">
        <v>2858</v>
      </c>
      <c r="E168" s="555" t="s">
        <v>2858</v>
      </c>
      <c r="F168" s="555" t="s">
        <v>2866</v>
      </c>
      <c r="G168" s="555" t="s">
        <v>2866</v>
      </c>
      <c r="H168" s="555" t="s">
        <v>2867</v>
      </c>
      <c r="I168" s="555" t="s">
        <v>2867</v>
      </c>
      <c r="J168" s="554" t="s">
        <v>38</v>
      </c>
      <c r="K168" s="555">
        <v>0</v>
      </c>
      <c r="L168" s="622">
        <v>271010000</v>
      </c>
      <c r="M168" s="553" t="s">
        <v>127</v>
      </c>
      <c r="N168" s="553" t="s">
        <v>1239</v>
      </c>
      <c r="O168" s="578" t="s">
        <v>3150</v>
      </c>
      <c r="P168" s="515"/>
      <c r="Q168" s="536" t="s">
        <v>2861</v>
      </c>
      <c r="R168" s="553" t="s">
        <v>2862</v>
      </c>
      <c r="S168" s="726">
        <v>796</v>
      </c>
      <c r="T168" s="610" t="s">
        <v>232</v>
      </c>
      <c r="U168" s="727">
        <v>1</v>
      </c>
      <c r="V168" s="728">
        <v>1553575.892857143</v>
      </c>
      <c r="W168" s="729">
        <v>0</v>
      </c>
      <c r="X168" s="544">
        <v>0</v>
      </c>
      <c r="Y168" s="557"/>
      <c r="Z168" s="553">
        <v>2016</v>
      </c>
      <c r="AA168" s="730"/>
      <c r="AB168" s="551" t="s">
        <v>306</v>
      </c>
      <c r="AC168" s="618"/>
      <c r="AD168" s="551"/>
      <c r="AE168" s="551"/>
      <c r="AF168" s="551"/>
      <c r="AG168" s="731"/>
      <c r="AH168" s="731"/>
      <c r="AI168" s="731"/>
      <c r="AJ168" s="731"/>
      <c r="AK168" s="551" t="s">
        <v>2863</v>
      </c>
    </row>
    <row r="169" spans="1:37" s="256" customFormat="1" ht="99.95" customHeight="1">
      <c r="A169" s="643" t="s">
        <v>3987</v>
      </c>
      <c r="B169" s="291" t="s">
        <v>33</v>
      </c>
      <c r="C169" s="323" t="s">
        <v>2865</v>
      </c>
      <c r="D169" s="323" t="s">
        <v>2858</v>
      </c>
      <c r="E169" s="323" t="s">
        <v>2858</v>
      </c>
      <c r="F169" s="323" t="s">
        <v>2866</v>
      </c>
      <c r="G169" s="323" t="s">
        <v>2866</v>
      </c>
      <c r="H169" s="323" t="s">
        <v>2867</v>
      </c>
      <c r="I169" s="323" t="s">
        <v>2867</v>
      </c>
      <c r="J169" s="312" t="s">
        <v>38</v>
      </c>
      <c r="K169" s="323">
        <v>0</v>
      </c>
      <c r="L169" s="644">
        <v>271010000</v>
      </c>
      <c r="M169" s="291" t="s">
        <v>127</v>
      </c>
      <c r="N169" s="291" t="s">
        <v>1239</v>
      </c>
      <c r="O169" s="651" t="s">
        <v>3150</v>
      </c>
      <c r="P169" s="8" t="s">
        <v>229</v>
      </c>
      <c r="Q169" s="645" t="s">
        <v>2861</v>
      </c>
      <c r="R169" s="291" t="s">
        <v>2862</v>
      </c>
      <c r="S169" s="349">
        <v>796</v>
      </c>
      <c r="T169" s="334" t="s">
        <v>232</v>
      </c>
      <c r="U169" s="492">
        <v>1</v>
      </c>
      <c r="V169" s="493">
        <v>1553575.892857143</v>
      </c>
      <c r="W169" s="329">
        <v>1553575.892857143</v>
      </c>
      <c r="X169" s="648">
        <f t="shared" ref="X169" si="23">W169*1.12</f>
        <v>1740005.0000000002</v>
      </c>
      <c r="Y169" s="290"/>
      <c r="Z169" s="291">
        <v>2016</v>
      </c>
      <c r="AA169" s="645">
        <v>13</v>
      </c>
      <c r="AB169" s="293" t="s">
        <v>306</v>
      </c>
      <c r="AC169" s="646"/>
      <c r="AD169" s="293"/>
      <c r="AE169" s="293"/>
      <c r="AF169" s="293"/>
      <c r="AG169" s="295"/>
      <c r="AH169" s="295"/>
      <c r="AI169" s="295"/>
      <c r="AJ169" s="295"/>
      <c r="AK169" s="293" t="s">
        <v>2863</v>
      </c>
    </row>
    <row r="170" spans="1:37" s="583" customFormat="1" ht="99.95" customHeight="1">
      <c r="A170" s="556" t="s">
        <v>2868</v>
      </c>
      <c r="B170" s="553" t="s">
        <v>33</v>
      </c>
      <c r="C170" s="555" t="s">
        <v>2869</v>
      </c>
      <c r="D170" s="555" t="s">
        <v>2870</v>
      </c>
      <c r="E170" s="555" t="s">
        <v>2870</v>
      </c>
      <c r="F170" s="555" t="s">
        <v>2871</v>
      </c>
      <c r="G170" s="555" t="s">
        <v>2871</v>
      </c>
      <c r="H170" s="555" t="s">
        <v>2872</v>
      </c>
      <c r="I170" s="555" t="s">
        <v>2872</v>
      </c>
      <c r="J170" s="554" t="s">
        <v>38</v>
      </c>
      <c r="K170" s="555">
        <v>0</v>
      </c>
      <c r="L170" s="622">
        <v>271010000</v>
      </c>
      <c r="M170" s="553" t="s">
        <v>127</v>
      </c>
      <c r="N170" s="553" t="s">
        <v>1239</v>
      </c>
      <c r="O170" s="578" t="s">
        <v>3150</v>
      </c>
      <c r="P170" s="515"/>
      <c r="Q170" s="536" t="s">
        <v>2861</v>
      </c>
      <c r="R170" s="553" t="s">
        <v>2862</v>
      </c>
      <c r="S170" s="726">
        <v>796</v>
      </c>
      <c r="T170" s="610" t="s">
        <v>232</v>
      </c>
      <c r="U170" s="727">
        <v>8</v>
      </c>
      <c r="V170" s="728">
        <v>149772.79749999999</v>
      </c>
      <c r="W170" s="729">
        <v>0</v>
      </c>
      <c r="X170" s="544">
        <v>0</v>
      </c>
      <c r="Y170" s="557"/>
      <c r="Z170" s="553">
        <v>2016</v>
      </c>
      <c r="AA170" s="730"/>
      <c r="AB170" s="551" t="s">
        <v>306</v>
      </c>
      <c r="AC170" s="618"/>
      <c r="AD170" s="551"/>
      <c r="AE170" s="551"/>
      <c r="AF170" s="551"/>
      <c r="AG170" s="731"/>
      <c r="AH170" s="731"/>
      <c r="AI170" s="731"/>
      <c r="AJ170" s="731"/>
      <c r="AK170" s="551" t="s">
        <v>2863</v>
      </c>
    </row>
    <row r="171" spans="1:37" s="256" customFormat="1" ht="99.95" customHeight="1">
      <c r="A171" s="643" t="s">
        <v>3988</v>
      </c>
      <c r="B171" s="291" t="s">
        <v>33</v>
      </c>
      <c r="C171" s="323" t="s">
        <v>2869</v>
      </c>
      <c r="D171" s="323" t="s">
        <v>2870</v>
      </c>
      <c r="E171" s="323" t="s">
        <v>2870</v>
      </c>
      <c r="F171" s="323" t="s">
        <v>2871</v>
      </c>
      <c r="G171" s="323" t="s">
        <v>2871</v>
      </c>
      <c r="H171" s="323" t="s">
        <v>2872</v>
      </c>
      <c r="I171" s="323" t="s">
        <v>2872</v>
      </c>
      <c r="J171" s="312" t="s">
        <v>38</v>
      </c>
      <c r="K171" s="323">
        <v>0</v>
      </c>
      <c r="L171" s="644">
        <v>271010000</v>
      </c>
      <c r="M171" s="291" t="s">
        <v>127</v>
      </c>
      <c r="N171" s="291" t="s">
        <v>1239</v>
      </c>
      <c r="O171" s="651" t="s">
        <v>3150</v>
      </c>
      <c r="P171" s="8" t="s">
        <v>229</v>
      </c>
      <c r="Q171" s="645" t="s">
        <v>2861</v>
      </c>
      <c r="R171" s="291" t="s">
        <v>2862</v>
      </c>
      <c r="S171" s="349">
        <v>796</v>
      </c>
      <c r="T171" s="334" t="s">
        <v>232</v>
      </c>
      <c r="U171" s="492">
        <v>8</v>
      </c>
      <c r="V171" s="493">
        <v>149772.79749999999</v>
      </c>
      <c r="W171" s="329">
        <v>1198182.3799999999</v>
      </c>
      <c r="X171" s="648">
        <f>W171*1.12</f>
        <v>1341964.2656</v>
      </c>
      <c r="Y171" s="290"/>
      <c r="Z171" s="291">
        <v>2016</v>
      </c>
      <c r="AA171" s="291">
        <v>13</v>
      </c>
      <c r="AB171" s="293" t="s">
        <v>306</v>
      </c>
      <c r="AC171" s="646"/>
      <c r="AD171" s="293"/>
      <c r="AE171" s="293"/>
      <c r="AF171" s="293"/>
      <c r="AG171" s="295"/>
      <c r="AH171" s="295"/>
      <c r="AI171" s="295"/>
      <c r="AJ171" s="295"/>
      <c r="AK171" s="293" t="s">
        <v>2863</v>
      </c>
    </row>
    <row r="172" spans="1:37" s="583" customFormat="1" ht="99.95" customHeight="1">
      <c r="A172" s="556" t="s">
        <v>2873</v>
      </c>
      <c r="B172" s="553" t="s">
        <v>33</v>
      </c>
      <c r="C172" s="555" t="s">
        <v>2874</v>
      </c>
      <c r="D172" s="553" t="s">
        <v>2875</v>
      </c>
      <c r="E172" s="553" t="s">
        <v>2875</v>
      </c>
      <c r="F172" s="553" t="s">
        <v>2876</v>
      </c>
      <c r="G172" s="553" t="s">
        <v>2876</v>
      </c>
      <c r="H172" s="553" t="s">
        <v>2877</v>
      </c>
      <c r="I172" s="553" t="s">
        <v>2877</v>
      </c>
      <c r="J172" s="554" t="s">
        <v>38</v>
      </c>
      <c r="K172" s="555">
        <v>0</v>
      </c>
      <c r="L172" s="622">
        <v>271010000</v>
      </c>
      <c r="M172" s="553" t="s">
        <v>127</v>
      </c>
      <c r="N172" s="553" t="s">
        <v>1239</v>
      </c>
      <c r="O172" s="578" t="s">
        <v>3150</v>
      </c>
      <c r="P172" s="515"/>
      <c r="Q172" s="536" t="s">
        <v>2861</v>
      </c>
      <c r="R172" s="553" t="s">
        <v>2862</v>
      </c>
      <c r="S172" s="726">
        <v>796</v>
      </c>
      <c r="T172" s="610" t="s">
        <v>232</v>
      </c>
      <c r="U172" s="727">
        <v>2</v>
      </c>
      <c r="V172" s="783">
        <v>399040.18</v>
      </c>
      <c r="W172" s="729">
        <v>0</v>
      </c>
      <c r="X172" s="544">
        <v>0</v>
      </c>
      <c r="Y172" s="557"/>
      <c r="Z172" s="553">
        <v>2016</v>
      </c>
      <c r="AA172" s="730"/>
      <c r="AB172" s="551" t="s">
        <v>306</v>
      </c>
      <c r="AC172" s="618"/>
      <c r="AD172" s="551"/>
      <c r="AE172" s="551"/>
      <c r="AF172" s="551"/>
      <c r="AG172" s="551"/>
      <c r="AH172" s="551"/>
      <c r="AI172" s="551"/>
      <c r="AJ172" s="551"/>
      <c r="AK172" s="551" t="s">
        <v>2863</v>
      </c>
    </row>
    <row r="173" spans="1:37" s="256" customFormat="1" ht="99.95" customHeight="1">
      <c r="A173" s="643" t="s">
        <v>3989</v>
      </c>
      <c r="B173" s="291" t="s">
        <v>33</v>
      </c>
      <c r="C173" s="323" t="s">
        <v>2874</v>
      </c>
      <c r="D173" s="291" t="s">
        <v>2875</v>
      </c>
      <c r="E173" s="291" t="s">
        <v>2875</v>
      </c>
      <c r="F173" s="291" t="s">
        <v>2876</v>
      </c>
      <c r="G173" s="291" t="s">
        <v>2876</v>
      </c>
      <c r="H173" s="291" t="s">
        <v>2877</v>
      </c>
      <c r="I173" s="291" t="s">
        <v>2877</v>
      </c>
      <c r="J173" s="312" t="s">
        <v>38</v>
      </c>
      <c r="K173" s="323">
        <v>0</v>
      </c>
      <c r="L173" s="644">
        <v>271010000</v>
      </c>
      <c r="M173" s="291" t="s">
        <v>127</v>
      </c>
      <c r="N173" s="291" t="s">
        <v>1239</v>
      </c>
      <c r="O173" s="651" t="s">
        <v>3150</v>
      </c>
      <c r="P173" s="8" t="s">
        <v>229</v>
      </c>
      <c r="Q173" s="645" t="s">
        <v>2861</v>
      </c>
      <c r="R173" s="291" t="s">
        <v>2862</v>
      </c>
      <c r="S173" s="349">
        <v>796</v>
      </c>
      <c r="T173" s="334" t="s">
        <v>232</v>
      </c>
      <c r="U173" s="492">
        <v>2</v>
      </c>
      <c r="V173" s="494">
        <v>399040.18</v>
      </c>
      <c r="W173" s="329">
        <v>798080.36</v>
      </c>
      <c r="X173" s="648">
        <f t="shared" ref="X173" si="24">W173*1.12</f>
        <v>893850.00320000004</v>
      </c>
      <c r="Y173" s="290"/>
      <c r="Z173" s="291">
        <v>2016</v>
      </c>
      <c r="AA173" s="291">
        <v>13</v>
      </c>
      <c r="AB173" s="293" t="s">
        <v>306</v>
      </c>
      <c r="AC173" s="646"/>
      <c r="AD173" s="293"/>
      <c r="AE173" s="293"/>
      <c r="AF173" s="293"/>
      <c r="AG173" s="293"/>
      <c r="AH173" s="293"/>
      <c r="AI173" s="293"/>
      <c r="AJ173" s="293"/>
      <c r="AK173" s="293" t="s">
        <v>2863</v>
      </c>
    </row>
    <row r="174" spans="1:37" s="583" customFormat="1" ht="99.95" customHeight="1">
      <c r="A174" s="556" t="s">
        <v>2878</v>
      </c>
      <c r="B174" s="553" t="s">
        <v>33</v>
      </c>
      <c r="C174" s="555" t="s">
        <v>2879</v>
      </c>
      <c r="D174" s="555" t="s">
        <v>2875</v>
      </c>
      <c r="E174" s="555" t="s">
        <v>2875</v>
      </c>
      <c r="F174" s="555" t="s">
        <v>2880</v>
      </c>
      <c r="G174" s="555" t="s">
        <v>2880</v>
      </c>
      <c r="H174" s="553" t="s">
        <v>2881</v>
      </c>
      <c r="I174" s="553" t="s">
        <v>2881</v>
      </c>
      <c r="J174" s="554" t="s">
        <v>38</v>
      </c>
      <c r="K174" s="555">
        <v>0</v>
      </c>
      <c r="L174" s="622">
        <v>271010000</v>
      </c>
      <c r="M174" s="553" t="s">
        <v>127</v>
      </c>
      <c r="N174" s="553" t="s">
        <v>1239</v>
      </c>
      <c r="O174" s="578" t="s">
        <v>3150</v>
      </c>
      <c r="P174" s="515"/>
      <c r="Q174" s="536" t="s">
        <v>2861</v>
      </c>
      <c r="R174" s="553" t="s">
        <v>2862</v>
      </c>
      <c r="S174" s="726">
        <v>796</v>
      </c>
      <c r="T174" s="610" t="s">
        <v>232</v>
      </c>
      <c r="U174" s="727">
        <v>1</v>
      </c>
      <c r="V174" s="783">
        <v>635906.25</v>
      </c>
      <c r="W174" s="729">
        <v>0</v>
      </c>
      <c r="X174" s="544">
        <v>0</v>
      </c>
      <c r="Y174" s="557"/>
      <c r="Z174" s="553">
        <v>2016</v>
      </c>
      <c r="AA174" s="730"/>
      <c r="AB174" s="551" t="s">
        <v>306</v>
      </c>
      <c r="AC174" s="618"/>
      <c r="AD174" s="551"/>
      <c r="AE174" s="551"/>
      <c r="AF174" s="551"/>
      <c r="AG174" s="551"/>
      <c r="AH174" s="551"/>
      <c r="AI174" s="551"/>
      <c r="AJ174" s="551"/>
      <c r="AK174" s="551" t="s">
        <v>2863</v>
      </c>
    </row>
    <row r="175" spans="1:37" s="256" customFormat="1" ht="99.95" customHeight="1">
      <c r="A175" s="643" t="s">
        <v>3990</v>
      </c>
      <c r="B175" s="291" t="s">
        <v>33</v>
      </c>
      <c r="C175" s="323" t="s">
        <v>2879</v>
      </c>
      <c r="D175" s="323" t="s">
        <v>2875</v>
      </c>
      <c r="E175" s="323" t="s">
        <v>2875</v>
      </c>
      <c r="F175" s="323" t="s">
        <v>2880</v>
      </c>
      <c r="G175" s="323" t="s">
        <v>2880</v>
      </c>
      <c r="H175" s="291" t="s">
        <v>2881</v>
      </c>
      <c r="I175" s="291" t="s">
        <v>2881</v>
      </c>
      <c r="J175" s="312" t="s">
        <v>38</v>
      </c>
      <c r="K175" s="323">
        <v>0</v>
      </c>
      <c r="L175" s="644">
        <v>271010000</v>
      </c>
      <c r="M175" s="291" t="s">
        <v>127</v>
      </c>
      <c r="N175" s="291" t="s">
        <v>1239</v>
      </c>
      <c r="O175" s="651" t="s">
        <v>3150</v>
      </c>
      <c r="P175" s="8" t="s">
        <v>229</v>
      </c>
      <c r="Q175" s="645" t="s">
        <v>2861</v>
      </c>
      <c r="R175" s="291" t="s">
        <v>2862</v>
      </c>
      <c r="S175" s="349">
        <v>796</v>
      </c>
      <c r="T175" s="334" t="s">
        <v>232</v>
      </c>
      <c r="U175" s="492">
        <v>1</v>
      </c>
      <c r="V175" s="494">
        <v>635906.25</v>
      </c>
      <c r="W175" s="329">
        <v>635906.25</v>
      </c>
      <c r="X175" s="648">
        <f t="shared" ref="X175" si="25">W175*1.12</f>
        <v>712215.00000000012</v>
      </c>
      <c r="Y175" s="290"/>
      <c r="Z175" s="291">
        <v>2016</v>
      </c>
      <c r="AA175" s="291">
        <v>13</v>
      </c>
      <c r="AB175" s="293" t="s">
        <v>306</v>
      </c>
      <c r="AC175" s="646"/>
      <c r="AD175" s="293"/>
      <c r="AE175" s="293"/>
      <c r="AF175" s="293"/>
      <c r="AG175" s="293"/>
      <c r="AH175" s="293"/>
      <c r="AI175" s="293"/>
      <c r="AJ175" s="293"/>
      <c r="AK175" s="293" t="s">
        <v>2863</v>
      </c>
    </row>
    <row r="176" spans="1:37" s="583" customFormat="1" ht="99.95" customHeight="1">
      <c r="A176" s="556" t="s">
        <v>2882</v>
      </c>
      <c r="B176" s="553" t="s">
        <v>33</v>
      </c>
      <c r="C176" s="555" t="s">
        <v>2883</v>
      </c>
      <c r="D176" s="555" t="s">
        <v>2875</v>
      </c>
      <c r="E176" s="555" t="s">
        <v>2875</v>
      </c>
      <c r="F176" s="555" t="s">
        <v>2884</v>
      </c>
      <c r="G176" s="555" t="s">
        <v>2884</v>
      </c>
      <c r="H176" s="553" t="s">
        <v>2885</v>
      </c>
      <c r="I176" s="553" t="s">
        <v>2885</v>
      </c>
      <c r="J176" s="554" t="s">
        <v>38</v>
      </c>
      <c r="K176" s="555">
        <v>0</v>
      </c>
      <c r="L176" s="622">
        <v>271010000</v>
      </c>
      <c r="M176" s="553" t="s">
        <v>127</v>
      </c>
      <c r="N176" s="553" t="s">
        <v>1239</v>
      </c>
      <c r="O176" s="578" t="s">
        <v>3150</v>
      </c>
      <c r="P176" s="515"/>
      <c r="Q176" s="536" t="s">
        <v>2861</v>
      </c>
      <c r="R176" s="553" t="s">
        <v>2862</v>
      </c>
      <c r="S176" s="726">
        <v>796</v>
      </c>
      <c r="T176" s="610" t="s">
        <v>232</v>
      </c>
      <c r="U176" s="727">
        <v>2</v>
      </c>
      <c r="V176" s="783">
        <v>430650</v>
      </c>
      <c r="W176" s="729">
        <v>0</v>
      </c>
      <c r="X176" s="544">
        <v>0</v>
      </c>
      <c r="Y176" s="557"/>
      <c r="Z176" s="553">
        <v>2016</v>
      </c>
      <c r="AA176" s="730"/>
      <c r="AB176" s="551" t="s">
        <v>306</v>
      </c>
      <c r="AC176" s="618"/>
      <c r="AD176" s="551"/>
      <c r="AE176" s="551"/>
      <c r="AF176" s="551"/>
      <c r="AG176" s="551"/>
      <c r="AH176" s="551"/>
      <c r="AI176" s="551"/>
      <c r="AJ176" s="551"/>
      <c r="AK176" s="551" t="s">
        <v>2863</v>
      </c>
    </row>
    <row r="177" spans="1:37" s="256" customFormat="1" ht="99.95" customHeight="1">
      <c r="A177" s="643" t="s">
        <v>3991</v>
      </c>
      <c r="B177" s="291" t="s">
        <v>33</v>
      </c>
      <c r="C177" s="323" t="s">
        <v>2883</v>
      </c>
      <c r="D177" s="323" t="s">
        <v>2875</v>
      </c>
      <c r="E177" s="323" t="s">
        <v>2875</v>
      </c>
      <c r="F177" s="323" t="s">
        <v>2884</v>
      </c>
      <c r="G177" s="323" t="s">
        <v>2884</v>
      </c>
      <c r="H177" s="291" t="s">
        <v>2885</v>
      </c>
      <c r="I177" s="291" t="s">
        <v>2885</v>
      </c>
      <c r="J177" s="312" t="s">
        <v>38</v>
      </c>
      <c r="K177" s="323">
        <v>0</v>
      </c>
      <c r="L177" s="644">
        <v>271010000</v>
      </c>
      <c r="M177" s="291" t="s">
        <v>127</v>
      </c>
      <c r="N177" s="291" t="s">
        <v>1239</v>
      </c>
      <c r="O177" s="651" t="s">
        <v>3150</v>
      </c>
      <c r="P177" s="8" t="s">
        <v>229</v>
      </c>
      <c r="Q177" s="645" t="s">
        <v>2861</v>
      </c>
      <c r="R177" s="291" t="s">
        <v>2862</v>
      </c>
      <c r="S177" s="349">
        <v>796</v>
      </c>
      <c r="T177" s="334" t="s">
        <v>232</v>
      </c>
      <c r="U177" s="492">
        <v>2</v>
      </c>
      <c r="V177" s="494">
        <v>430650</v>
      </c>
      <c r="W177" s="329">
        <v>861300</v>
      </c>
      <c r="X177" s="648">
        <f t="shared" ref="X177" si="26">W177*1.12</f>
        <v>964656.00000000012</v>
      </c>
      <c r="Y177" s="290"/>
      <c r="Z177" s="291">
        <v>2016</v>
      </c>
      <c r="AA177" s="291">
        <v>13</v>
      </c>
      <c r="AB177" s="293" t="s">
        <v>306</v>
      </c>
      <c r="AC177" s="646"/>
      <c r="AD177" s="293"/>
      <c r="AE177" s="293"/>
      <c r="AF177" s="293"/>
      <c r="AG177" s="293"/>
      <c r="AH177" s="293"/>
      <c r="AI177" s="293"/>
      <c r="AJ177" s="293"/>
      <c r="AK177" s="293" t="s">
        <v>2863</v>
      </c>
    </row>
    <row r="178" spans="1:37" s="583" customFormat="1" ht="99.95" customHeight="1">
      <c r="A178" s="556" t="s">
        <v>2886</v>
      </c>
      <c r="B178" s="553" t="s">
        <v>33</v>
      </c>
      <c r="C178" s="555" t="s">
        <v>2887</v>
      </c>
      <c r="D178" s="555" t="s">
        <v>2875</v>
      </c>
      <c r="E178" s="555" t="s">
        <v>2875</v>
      </c>
      <c r="F178" s="555" t="s">
        <v>2888</v>
      </c>
      <c r="G178" s="555" t="s">
        <v>2888</v>
      </c>
      <c r="H178" s="553" t="s">
        <v>2889</v>
      </c>
      <c r="I178" s="553" t="s">
        <v>2889</v>
      </c>
      <c r="J178" s="554" t="s">
        <v>38</v>
      </c>
      <c r="K178" s="555">
        <v>0</v>
      </c>
      <c r="L178" s="622">
        <v>271010000</v>
      </c>
      <c r="M178" s="553" t="s">
        <v>127</v>
      </c>
      <c r="N178" s="553" t="s">
        <v>1239</v>
      </c>
      <c r="O178" s="578" t="s">
        <v>3150</v>
      </c>
      <c r="P178" s="515"/>
      <c r="Q178" s="536" t="s">
        <v>2861</v>
      </c>
      <c r="R178" s="553" t="s">
        <v>2862</v>
      </c>
      <c r="S178" s="726">
        <v>796</v>
      </c>
      <c r="T178" s="610" t="s">
        <v>232</v>
      </c>
      <c r="U178" s="727">
        <v>1</v>
      </c>
      <c r="V178" s="783">
        <v>373106.25</v>
      </c>
      <c r="W178" s="729">
        <v>0</v>
      </c>
      <c r="X178" s="544">
        <v>0</v>
      </c>
      <c r="Y178" s="557"/>
      <c r="Z178" s="553">
        <v>2016</v>
      </c>
      <c r="AA178" s="730"/>
      <c r="AB178" s="551" t="s">
        <v>306</v>
      </c>
      <c r="AC178" s="618"/>
      <c r="AD178" s="551"/>
      <c r="AE178" s="551"/>
      <c r="AF178" s="551"/>
      <c r="AG178" s="551"/>
      <c r="AH178" s="551"/>
      <c r="AI178" s="551"/>
      <c r="AJ178" s="551"/>
      <c r="AK178" s="551" t="s">
        <v>2863</v>
      </c>
    </row>
    <row r="179" spans="1:37" s="256" customFormat="1" ht="99.95" customHeight="1">
      <c r="A179" s="643" t="s">
        <v>3992</v>
      </c>
      <c r="B179" s="291" t="s">
        <v>33</v>
      </c>
      <c r="C179" s="323" t="s">
        <v>2887</v>
      </c>
      <c r="D179" s="323" t="s">
        <v>2875</v>
      </c>
      <c r="E179" s="323" t="s">
        <v>2875</v>
      </c>
      <c r="F179" s="323" t="s">
        <v>2888</v>
      </c>
      <c r="G179" s="323" t="s">
        <v>2888</v>
      </c>
      <c r="H179" s="291" t="s">
        <v>2889</v>
      </c>
      <c r="I179" s="291" t="s">
        <v>2889</v>
      </c>
      <c r="J179" s="312" t="s">
        <v>38</v>
      </c>
      <c r="K179" s="323">
        <v>0</v>
      </c>
      <c r="L179" s="644">
        <v>271010000</v>
      </c>
      <c r="M179" s="291" t="s">
        <v>127</v>
      </c>
      <c r="N179" s="291" t="s">
        <v>1239</v>
      </c>
      <c r="O179" s="651" t="s">
        <v>3150</v>
      </c>
      <c r="P179" s="8" t="s">
        <v>229</v>
      </c>
      <c r="Q179" s="645" t="s">
        <v>2861</v>
      </c>
      <c r="R179" s="291" t="s">
        <v>2862</v>
      </c>
      <c r="S179" s="349">
        <v>796</v>
      </c>
      <c r="T179" s="334" t="s">
        <v>232</v>
      </c>
      <c r="U179" s="492">
        <v>1</v>
      </c>
      <c r="V179" s="494">
        <v>373106.25</v>
      </c>
      <c r="W179" s="329">
        <v>373106.25</v>
      </c>
      <c r="X179" s="648">
        <f t="shared" ref="X179" si="27">W179*1.12</f>
        <v>417879.00000000006</v>
      </c>
      <c r="Y179" s="290"/>
      <c r="Z179" s="291">
        <v>2016</v>
      </c>
      <c r="AA179" s="291">
        <v>13</v>
      </c>
      <c r="AB179" s="293" t="s">
        <v>306</v>
      </c>
      <c r="AC179" s="646"/>
      <c r="AD179" s="293"/>
      <c r="AE179" s="293"/>
      <c r="AF179" s="293"/>
      <c r="AG179" s="293"/>
      <c r="AH179" s="293"/>
      <c r="AI179" s="293"/>
      <c r="AJ179" s="293"/>
      <c r="AK179" s="293" t="s">
        <v>2863</v>
      </c>
    </row>
    <row r="180" spans="1:37" s="583" customFormat="1" ht="99.95" customHeight="1">
      <c r="A180" s="556" t="s">
        <v>2890</v>
      </c>
      <c r="B180" s="553" t="s">
        <v>33</v>
      </c>
      <c r="C180" s="555" t="s">
        <v>2891</v>
      </c>
      <c r="D180" s="555" t="s">
        <v>2875</v>
      </c>
      <c r="E180" s="555" t="s">
        <v>2875</v>
      </c>
      <c r="F180" s="555" t="s">
        <v>2892</v>
      </c>
      <c r="G180" s="555" t="s">
        <v>2892</v>
      </c>
      <c r="H180" s="553" t="s">
        <v>2893</v>
      </c>
      <c r="I180" s="553" t="s">
        <v>2893</v>
      </c>
      <c r="J180" s="554" t="s">
        <v>38</v>
      </c>
      <c r="K180" s="555">
        <v>0</v>
      </c>
      <c r="L180" s="622">
        <v>271010000</v>
      </c>
      <c r="M180" s="553" t="s">
        <v>127</v>
      </c>
      <c r="N180" s="553" t="s">
        <v>1239</v>
      </c>
      <c r="O180" s="578" t="s">
        <v>3150</v>
      </c>
      <c r="P180" s="515"/>
      <c r="Q180" s="536" t="s">
        <v>2861</v>
      </c>
      <c r="R180" s="553" t="s">
        <v>2862</v>
      </c>
      <c r="S180" s="726">
        <v>796</v>
      </c>
      <c r="T180" s="610" t="s">
        <v>232</v>
      </c>
      <c r="U180" s="727">
        <v>2</v>
      </c>
      <c r="V180" s="783">
        <v>938190.17857142852</v>
      </c>
      <c r="W180" s="729">
        <v>0</v>
      </c>
      <c r="X180" s="544">
        <v>0</v>
      </c>
      <c r="Y180" s="784"/>
      <c r="Z180" s="556">
        <v>2016</v>
      </c>
      <c r="AA180" s="785"/>
      <c r="AB180" s="551" t="s">
        <v>306</v>
      </c>
      <c r="AC180" s="618"/>
      <c r="AD180" s="549"/>
      <c r="AE180" s="551"/>
      <c r="AF180" s="549"/>
      <c r="AG180" s="606"/>
      <c r="AH180" s="606"/>
      <c r="AI180" s="606"/>
      <c r="AJ180" s="606"/>
      <c r="AK180" s="551" t="s">
        <v>2863</v>
      </c>
    </row>
    <row r="181" spans="1:37" s="256" customFormat="1" ht="99.95" customHeight="1">
      <c r="A181" s="643" t="s">
        <v>3993</v>
      </c>
      <c r="B181" s="291" t="s">
        <v>33</v>
      </c>
      <c r="C181" s="323" t="s">
        <v>2891</v>
      </c>
      <c r="D181" s="323" t="s">
        <v>2875</v>
      </c>
      <c r="E181" s="323" t="s">
        <v>2875</v>
      </c>
      <c r="F181" s="323" t="s">
        <v>2892</v>
      </c>
      <c r="G181" s="323" t="s">
        <v>2892</v>
      </c>
      <c r="H181" s="291" t="s">
        <v>2893</v>
      </c>
      <c r="I181" s="291" t="s">
        <v>2893</v>
      </c>
      <c r="J181" s="312" t="s">
        <v>38</v>
      </c>
      <c r="K181" s="323">
        <v>0</v>
      </c>
      <c r="L181" s="644">
        <v>271010000</v>
      </c>
      <c r="M181" s="291" t="s">
        <v>127</v>
      </c>
      <c r="N181" s="291" t="s">
        <v>1239</v>
      </c>
      <c r="O181" s="651" t="s">
        <v>3150</v>
      </c>
      <c r="P181" s="8" t="s">
        <v>229</v>
      </c>
      <c r="Q181" s="645" t="s">
        <v>2861</v>
      </c>
      <c r="R181" s="291" t="s">
        <v>2862</v>
      </c>
      <c r="S181" s="349">
        <v>796</v>
      </c>
      <c r="T181" s="334" t="s">
        <v>232</v>
      </c>
      <c r="U181" s="492">
        <v>2</v>
      </c>
      <c r="V181" s="494">
        <v>938190.17857142852</v>
      </c>
      <c r="W181" s="329">
        <v>1876380.357142857</v>
      </c>
      <c r="X181" s="648">
        <f t="shared" ref="X181" si="28">W181*1.12</f>
        <v>2101546</v>
      </c>
      <c r="Y181" s="342"/>
      <c r="Z181" s="643">
        <v>2016</v>
      </c>
      <c r="AA181" s="291">
        <v>13</v>
      </c>
      <c r="AB181" s="293" t="s">
        <v>306</v>
      </c>
      <c r="AC181" s="646"/>
      <c r="AD181" s="307"/>
      <c r="AE181" s="293"/>
      <c r="AF181" s="307"/>
      <c r="AG181" s="296"/>
      <c r="AH181" s="296"/>
      <c r="AI181" s="296"/>
      <c r="AJ181" s="296"/>
      <c r="AK181" s="293" t="s">
        <v>2863</v>
      </c>
    </row>
    <row r="182" spans="1:37" s="583" customFormat="1" ht="99.95" customHeight="1">
      <c r="A182" s="556" t="s">
        <v>2894</v>
      </c>
      <c r="B182" s="553" t="s">
        <v>33</v>
      </c>
      <c r="C182" s="555" t="s">
        <v>2895</v>
      </c>
      <c r="D182" s="553" t="s">
        <v>2896</v>
      </c>
      <c r="E182" s="553" t="s">
        <v>2896</v>
      </c>
      <c r="F182" s="555" t="s">
        <v>2897</v>
      </c>
      <c r="G182" s="555" t="s">
        <v>2897</v>
      </c>
      <c r="H182" s="553" t="s">
        <v>2898</v>
      </c>
      <c r="I182" s="553" t="s">
        <v>2898</v>
      </c>
      <c r="J182" s="554" t="s">
        <v>38</v>
      </c>
      <c r="K182" s="555">
        <v>0</v>
      </c>
      <c r="L182" s="622">
        <v>271010000</v>
      </c>
      <c r="M182" s="553" t="s">
        <v>127</v>
      </c>
      <c r="N182" s="553" t="s">
        <v>1239</v>
      </c>
      <c r="O182" s="578" t="s">
        <v>3150</v>
      </c>
      <c r="P182" s="515"/>
      <c r="Q182" s="536" t="s">
        <v>2861</v>
      </c>
      <c r="R182" s="553" t="s">
        <v>2862</v>
      </c>
      <c r="S182" s="726">
        <v>796</v>
      </c>
      <c r="T182" s="610" t="s">
        <v>232</v>
      </c>
      <c r="U182" s="727">
        <v>1</v>
      </c>
      <c r="V182" s="786">
        <v>857514.11</v>
      </c>
      <c r="W182" s="729">
        <v>0</v>
      </c>
      <c r="X182" s="544">
        <v>0</v>
      </c>
      <c r="Y182" s="784"/>
      <c r="Z182" s="556">
        <v>2016</v>
      </c>
      <c r="AA182" s="785"/>
      <c r="AB182" s="551" t="s">
        <v>306</v>
      </c>
      <c r="AC182" s="618"/>
      <c r="AD182" s="549"/>
      <c r="AE182" s="551"/>
      <c r="AF182" s="549"/>
      <c r="AG182" s="606"/>
      <c r="AH182" s="606"/>
      <c r="AI182" s="606"/>
      <c r="AJ182" s="606"/>
      <c r="AK182" s="551" t="s">
        <v>2863</v>
      </c>
    </row>
    <row r="183" spans="1:37" s="256" customFormat="1" ht="99.95" customHeight="1">
      <c r="A183" s="643" t="s">
        <v>3994</v>
      </c>
      <c r="B183" s="291" t="s">
        <v>33</v>
      </c>
      <c r="C183" s="323" t="s">
        <v>2895</v>
      </c>
      <c r="D183" s="291" t="s">
        <v>2896</v>
      </c>
      <c r="E183" s="291" t="s">
        <v>2896</v>
      </c>
      <c r="F183" s="323" t="s">
        <v>2897</v>
      </c>
      <c r="G183" s="323" t="s">
        <v>2897</v>
      </c>
      <c r="H183" s="291" t="s">
        <v>2898</v>
      </c>
      <c r="I183" s="291" t="s">
        <v>2898</v>
      </c>
      <c r="J183" s="312" t="s">
        <v>38</v>
      </c>
      <c r="K183" s="323">
        <v>0</v>
      </c>
      <c r="L183" s="644">
        <v>271010000</v>
      </c>
      <c r="M183" s="291" t="s">
        <v>127</v>
      </c>
      <c r="N183" s="291" t="s">
        <v>1239</v>
      </c>
      <c r="O183" s="651" t="s">
        <v>3150</v>
      </c>
      <c r="P183" s="8" t="s">
        <v>229</v>
      </c>
      <c r="Q183" s="645" t="s">
        <v>2861</v>
      </c>
      <c r="R183" s="291" t="s">
        <v>2862</v>
      </c>
      <c r="S183" s="349">
        <v>796</v>
      </c>
      <c r="T183" s="334" t="s">
        <v>232</v>
      </c>
      <c r="U183" s="492">
        <v>1</v>
      </c>
      <c r="V183" s="496">
        <v>857514.11</v>
      </c>
      <c r="W183" s="329">
        <v>857514.11</v>
      </c>
      <c r="X183" s="648">
        <f t="shared" ref="X183" si="29">W183*1.12</f>
        <v>960415.80320000008</v>
      </c>
      <c r="Y183" s="342"/>
      <c r="Z183" s="643">
        <v>2016</v>
      </c>
      <c r="AA183" s="291">
        <v>13</v>
      </c>
      <c r="AB183" s="293" t="s">
        <v>306</v>
      </c>
      <c r="AC183" s="646"/>
      <c r="AD183" s="307"/>
      <c r="AE183" s="293"/>
      <c r="AF183" s="307"/>
      <c r="AG183" s="296"/>
      <c r="AH183" s="296"/>
      <c r="AI183" s="296"/>
      <c r="AJ183" s="296"/>
      <c r="AK183" s="293" t="s">
        <v>2863</v>
      </c>
    </row>
    <row r="184" spans="1:37" s="583" customFormat="1" ht="99.95" customHeight="1">
      <c r="A184" s="556" t="s">
        <v>2899</v>
      </c>
      <c r="B184" s="553" t="s">
        <v>33</v>
      </c>
      <c r="C184" s="555" t="s">
        <v>2900</v>
      </c>
      <c r="D184" s="555" t="s">
        <v>2896</v>
      </c>
      <c r="E184" s="555" t="s">
        <v>2896</v>
      </c>
      <c r="F184" s="553" t="s">
        <v>2901</v>
      </c>
      <c r="G184" s="553" t="s">
        <v>2901</v>
      </c>
      <c r="H184" s="553" t="s">
        <v>2902</v>
      </c>
      <c r="I184" s="553" t="s">
        <v>2902</v>
      </c>
      <c r="J184" s="554" t="s">
        <v>38</v>
      </c>
      <c r="K184" s="555">
        <v>0</v>
      </c>
      <c r="L184" s="622">
        <v>271010000</v>
      </c>
      <c r="M184" s="553" t="s">
        <v>127</v>
      </c>
      <c r="N184" s="553" t="s">
        <v>1239</v>
      </c>
      <c r="O184" s="578" t="s">
        <v>3150</v>
      </c>
      <c r="P184" s="515"/>
      <c r="Q184" s="536" t="s">
        <v>2861</v>
      </c>
      <c r="R184" s="553" t="s">
        <v>2862</v>
      </c>
      <c r="S184" s="726">
        <v>796</v>
      </c>
      <c r="T184" s="610" t="s">
        <v>232</v>
      </c>
      <c r="U184" s="727">
        <v>1</v>
      </c>
      <c r="V184" s="786">
        <v>400298.44</v>
      </c>
      <c r="W184" s="729">
        <v>0</v>
      </c>
      <c r="X184" s="544">
        <v>0</v>
      </c>
      <c r="Y184" s="784"/>
      <c r="Z184" s="556">
        <v>2016</v>
      </c>
      <c r="AA184" s="785"/>
      <c r="AB184" s="551" t="s">
        <v>306</v>
      </c>
      <c r="AC184" s="618"/>
      <c r="AD184" s="549"/>
      <c r="AE184" s="551"/>
      <c r="AF184" s="549"/>
      <c r="AG184" s="606"/>
      <c r="AH184" s="606"/>
      <c r="AI184" s="606"/>
      <c r="AJ184" s="606"/>
      <c r="AK184" s="551" t="s">
        <v>2863</v>
      </c>
    </row>
    <row r="185" spans="1:37" s="256" customFormat="1" ht="99.95" customHeight="1">
      <c r="A185" s="643" t="s">
        <v>3995</v>
      </c>
      <c r="B185" s="291" t="s">
        <v>33</v>
      </c>
      <c r="C185" s="323" t="s">
        <v>2900</v>
      </c>
      <c r="D185" s="323" t="s">
        <v>2896</v>
      </c>
      <c r="E185" s="323" t="s">
        <v>2896</v>
      </c>
      <c r="F185" s="291" t="s">
        <v>2901</v>
      </c>
      <c r="G185" s="291" t="s">
        <v>2901</v>
      </c>
      <c r="H185" s="291" t="s">
        <v>2902</v>
      </c>
      <c r="I185" s="291" t="s">
        <v>2902</v>
      </c>
      <c r="J185" s="312" t="s">
        <v>38</v>
      </c>
      <c r="K185" s="323">
        <v>0</v>
      </c>
      <c r="L185" s="644">
        <v>271010000</v>
      </c>
      <c r="M185" s="291" t="s">
        <v>127</v>
      </c>
      <c r="N185" s="291" t="s">
        <v>1239</v>
      </c>
      <c r="O185" s="651" t="s">
        <v>3150</v>
      </c>
      <c r="P185" s="8" t="s">
        <v>229</v>
      </c>
      <c r="Q185" s="645" t="s">
        <v>2861</v>
      </c>
      <c r="R185" s="291" t="s">
        <v>2862</v>
      </c>
      <c r="S185" s="349">
        <v>796</v>
      </c>
      <c r="T185" s="334" t="s">
        <v>232</v>
      </c>
      <c r="U185" s="492">
        <v>1</v>
      </c>
      <c r="V185" s="496">
        <v>400298.44</v>
      </c>
      <c r="W185" s="329">
        <v>400298.44</v>
      </c>
      <c r="X185" s="648">
        <f t="shared" ref="X185" si="30">W185*1.12</f>
        <v>448334.25280000002</v>
      </c>
      <c r="Y185" s="342"/>
      <c r="Z185" s="643">
        <v>2016</v>
      </c>
      <c r="AA185" s="291">
        <v>13</v>
      </c>
      <c r="AB185" s="293" t="s">
        <v>306</v>
      </c>
      <c r="AC185" s="646"/>
      <c r="AD185" s="307"/>
      <c r="AE185" s="293"/>
      <c r="AF185" s="307"/>
      <c r="AG185" s="296"/>
      <c r="AH185" s="296"/>
      <c r="AI185" s="296"/>
      <c r="AJ185" s="296"/>
      <c r="AK185" s="293" t="s">
        <v>2863</v>
      </c>
    </row>
    <row r="186" spans="1:37" s="583" customFormat="1" ht="99.95" customHeight="1">
      <c r="A186" s="556" t="s">
        <v>2903</v>
      </c>
      <c r="B186" s="553" t="s">
        <v>33</v>
      </c>
      <c r="C186" s="553" t="s">
        <v>2904</v>
      </c>
      <c r="D186" s="555" t="s">
        <v>2896</v>
      </c>
      <c r="E186" s="555" t="s">
        <v>2896</v>
      </c>
      <c r="F186" s="555" t="s">
        <v>2905</v>
      </c>
      <c r="G186" s="555" t="s">
        <v>2905</v>
      </c>
      <c r="H186" s="553" t="s">
        <v>2906</v>
      </c>
      <c r="I186" s="553" t="s">
        <v>2906</v>
      </c>
      <c r="J186" s="554" t="s">
        <v>38</v>
      </c>
      <c r="K186" s="555">
        <v>0</v>
      </c>
      <c r="L186" s="622">
        <v>271010000</v>
      </c>
      <c r="M186" s="553" t="s">
        <v>127</v>
      </c>
      <c r="N186" s="553" t="s">
        <v>1239</v>
      </c>
      <c r="O186" s="578" t="s">
        <v>3150</v>
      </c>
      <c r="P186" s="515"/>
      <c r="Q186" s="536" t="s">
        <v>2861</v>
      </c>
      <c r="R186" s="553" t="s">
        <v>2862</v>
      </c>
      <c r="S186" s="726">
        <v>796</v>
      </c>
      <c r="T186" s="610" t="s">
        <v>232</v>
      </c>
      <c r="U186" s="727">
        <v>1</v>
      </c>
      <c r="V186" s="783">
        <v>475201.69</v>
      </c>
      <c r="W186" s="729">
        <v>0</v>
      </c>
      <c r="X186" s="544">
        <v>0</v>
      </c>
      <c r="Y186" s="784"/>
      <c r="Z186" s="556">
        <v>2016</v>
      </c>
      <c r="AA186" s="785"/>
      <c r="AB186" s="551" t="s">
        <v>306</v>
      </c>
      <c r="AC186" s="618"/>
      <c r="AD186" s="549"/>
      <c r="AE186" s="551"/>
      <c r="AF186" s="549"/>
      <c r="AG186" s="606"/>
      <c r="AH186" s="606"/>
      <c r="AI186" s="606"/>
      <c r="AJ186" s="606"/>
      <c r="AK186" s="551" t="s">
        <v>2863</v>
      </c>
    </row>
    <row r="187" spans="1:37" s="256" customFormat="1" ht="99.95" customHeight="1">
      <c r="A187" s="643" t="s">
        <v>3996</v>
      </c>
      <c r="B187" s="291" t="s">
        <v>33</v>
      </c>
      <c r="C187" s="291" t="s">
        <v>2904</v>
      </c>
      <c r="D187" s="323" t="s">
        <v>2896</v>
      </c>
      <c r="E187" s="323" t="s">
        <v>2896</v>
      </c>
      <c r="F187" s="323" t="s">
        <v>2905</v>
      </c>
      <c r="G187" s="323" t="s">
        <v>2905</v>
      </c>
      <c r="H187" s="291" t="s">
        <v>2906</v>
      </c>
      <c r="I187" s="291" t="s">
        <v>2906</v>
      </c>
      <c r="J187" s="312" t="s">
        <v>38</v>
      </c>
      <c r="K187" s="323">
        <v>0</v>
      </c>
      <c r="L187" s="644">
        <v>271010000</v>
      </c>
      <c r="M187" s="291" t="s">
        <v>127</v>
      </c>
      <c r="N187" s="291" t="s">
        <v>1239</v>
      </c>
      <c r="O187" s="651" t="s">
        <v>3150</v>
      </c>
      <c r="P187" s="8" t="s">
        <v>229</v>
      </c>
      <c r="Q187" s="645" t="s">
        <v>2861</v>
      </c>
      <c r="R187" s="291" t="s">
        <v>2862</v>
      </c>
      <c r="S187" s="349">
        <v>796</v>
      </c>
      <c r="T187" s="334" t="s">
        <v>232</v>
      </c>
      <c r="U187" s="492">
        <v>1</v>
      </c>
      <c r="V187" s="494">
        <v>475201.69</v>
      </c>
      <c r="W187" s="329">
        <v>475201.69</v>
      </c>
      <c r="X187" s="648">
        <f t="shared" ref="X187" si="31">W187*1.12</f>
        <v>532225.89280000003</v>
      </c>
      <c r="Y187" s="342"/>
      <c r="Z187" s="643">
        <v>2016</v>
      </c>
      <c r="AA187" s="291">
        <v>13</v>
      </c>
      <c r="AB187" s="293" t="s">
        <v>306</v>
      </c>
      <c r="AC187" s="646"/>
      <c r="AD187" s="307"/>
      <c r="AE187" s="293"/>
      <c r="AF187" s="307"/>
      <c r="AG187" s="296"/>
      <c r="AH187" s="296"/>
      <c r="AI187" s="296"/>
      <c r="AJ187" s="296"/>
      <c r="AK187" s="293" t="s">
        <v>2863</v>
      </c>
    </row>
    <row r="188" spans="1:37" s="583" customFormat="1" ht="99.95" customHeight="1">
      <c r="A188" s="556" t="s">
        <v>2907</v>
      </c>
      <c r="B188" s="553" t="s">
        <v>33</v>
      </c>
      <c r="C188" s="553" t="s">
        <v>2904</v>
      </c>
      <c r="D188" s="555" t="s">
        <v>2896</v>
      </c>
      <c r="E188" s="555" t="s">
        <v>2896</v>
      </c>
      <c r="F188" s="555" t="s">
        <v>2905</v>
      </c>
      <c r="G188" s="555" t="s">
        <v>2905</v>
      </c>
      <c r="H188" s="553" t="s">
        <v>2908</v>
      </c>
      <c r="I188" s="553" t="s">
        <v>2908</v>
      </c>
      <c r="J188" s="554" t="s">
        <v>38</v>
      </c>
      <c r="K188" s="555">
        <v>0</v>
      </c>
      <c r="L188" s="622">
        <v>271010000</v>
      </c>
      <c r="M188" s="553" t="s">
        <v>127</v>
      </c>
      <c r="N188" s="553" t="s">
        <v>1239</v>
      </c>
      <c r="O188" s="578" t="s">
        <v>3150</v>
      </c>
      <c r="P188" s="515"/>
      <c r="Q188" s="536" t="s">
        <v>2861</v>
      </c>
      <c r="R188" s="553" t="s">
        <v>2862</v>
      </c>
      <c r="S188" s="726">
        <v>796</v>
      </c>
      <c r="T188" s="610" t="s">
        <v>232</v>
      </c>
      <c r="U188" s="727">
        <v>1</v>
      </c>
      <c r="V188" s="783">
        <v>156026.25</v>
      </c>
      <c r="W188" s="729">
        <v>0</v>
      </c>
      <c r="X188" s="544">
        <v>0</v>
      </c>
      <c r="Y188" s="784"/>
      <c r="Z188" s="556">
        <v>2016</v>
      </c>
      <c r="AA188" s="785"/>
      <c r="AB188" s="551" t="s">
        <v>306</v>
      </c>
      <c r="AC188" s="618"/>
      <c r="AD188" s="549"/>
      <c r="AE188" s="551"/>
      <c r="AF188" s="549"/>
      <c r="AG188" s="606"/>
      <c r="AH188" s="606"/>
      <c r="AI188" s="606"/>
      <c r="AJ188" s="606"/>
      <c r="AK188" s="551" t="s">
        <v>2863</v>
      </c>
    </row>
    <row r="189" spans="1:37" s="256" customFormat="1" ht="99.95" customHeight="1">
      <c r="A189" s="643" t="s">
        <v>3997</v>
      </c>
      <c r="B189" s="291" t="s">
        <v>33</v>
      </c>
      <c r="C189" s="291" t="s">
        <v>2904</v>
      </c>
      <c r="D189" s="323" t="s">
        <v>2896</v>
      </c>
      <c r="E189" s="323" t="s">
        <v>2896</v>
      </c>
      <c r="F189" s="323" t="s">
        <v>2905</v>
      </c>
      <c r="G189" s="323" t="s">
        <v>2905</v>
      </c>
      <c r="H189" s="291" t="s">
        <v>2908</v>
      </c>
      <c r="I189" s="291" t="s">
        <v>2908</v>
      </c>
      <c r="J189" s="312" t="s">
        <v>38</v>
      </c>
      <c r="K189" s="323">
        <v>0</v>
      </c>
      <c r="L189" s="644">
        <v>271010000</v>
      </c>
      <c r="M189" s="291" t="s">
        <v>127</v>
      </c>
      <c r="N189" s="291" t="s">
        <v>1239</v>
      </c>
      <c r="O189" s="651" t="s">
        <v>3150</v>
      </c>
      <c r="P189" s="8" t="s">
        <v>229</v>
      </c>
      <c r="Q189" s="645" t="s">
        <v>2861</v>
      </c>
      <c r="R189" s="291" t="s">
        <v>2862</v>
      </c>
      <c r="S189" s="349">
        <v>796</v>
      </c>
      <c r="T189" s="334" t="s">
        <v>232</v>
      </c>
      <c r="U189" s="492">
        <v>1</v>
      </c>
      <c r="V189" s="494">
        <v>156026.25</v>
      </c>
      <c r="W189" s="329">
        <v>156026.25</v>
      </c>
      <c r="X189" s="648">
        <f t="shared" ref="X189" si="32">W189*1.12</f>
        <v>174749.40000000002</v>
      </c>
      <c r="Y189" s="342"/>
      <c r="Z189" s="643">
        <v>2016</v>
      </c>
      <c r="AA189" s="291">
        <v>13</v>
      </c>
      <c r="AB189" s="293" t="s">
        <v>306</v>
      </c>
      <c r="AC189" s="646"/>
      <c r="AD189" s="307"/>
      <c r="AE189" s="293"/>
      <c r="AF189" s="307"/>
      <c r="AG189" s="296"/>
      <c r="AH189" s="296"/>
      <c r="AI189" s="296"/>
      <c r="AJ189" s="296"/>
      <c r="AK189" s="293" t="s">
        <v>2863</v>
      </c>
    </row>
    <row r="190" spans="1:37" s="583" customFormat="1" ht="99.95" customHeight="1">
      <c r="A190" s="556" t="s">
        <v>2909</v>
      </c>
      <c r="B190" s="553" t="s">
        <v>33</v>
      </c>
      <c r="C190" s="555" t="s">
        <v>2910</v>
      </c>
      <c r="D190" s="555" t="s">
        <v>2911</v>
      </c>
      <c r="E190" s="555" t="s">
        <v>2911</v>
      </c>
      <c r="F190" s="555" t="s">
        <v>2912</v>
      </c>
      <c r="G190" s="555" t="s">
        <v>2912</v>
      </c>
      <c r="H190" s="553" t="s">
        <v>2913</v>
      </c>
      <c r="I190" s="553" t="s">
        <v>2913</v>
      </c>
      <c r="J190" s="554" t="s">
        <v>38</v>
      </c>
      <c r="K190" s="555">
        <v>0</v>
      </c>
      <c r="L190" s="622">
        <v>271010000</v>
      </c>
      <c r="M190" s="553" t="s">
        <v>127</v>
      </c>
      <c r="N190" s="553" t="s">
        <v>1239</v>
      </c>
      <c r="O190" s="578" t="s">
        <v>3150</v>
      </c>
      <c r="P190" s="515"/>
      <c r="Q190" s="536" t="s">
        <v>2861</v>
      </c>
      <c r="R190" s="553" t="s">
        <v>2862</v>
      </c>
      <c r="S190" s="726">
        <v>796</v>
      </c>
      <c r="T190" s="610" t="s">
        <v>232</v>
      </c>
      <c r="U190" s="727">
        <v>3</v>
      </c>
      <c r="V190" s="786">
        <v>467174.25333333336</v>
      </c>
      <c r="W190" s="729">
        <v>0</v>
      </c>
      <c r="X190" s="544">
        <v>0</v>
      </c>
      <c r="Y190" s="784"/>
      <c r="Z190" s="556">
        <v>2016</v>
      </c>
      <c r="AA190" s="785"/>
      <c r="AB190" s="551" t="s">
        <v>306</v>
      </c>
      <c r="AC190" s="618"/>
      <c r="AD190" s="549"/>
      <c r="AE190" s="551"/>
      <c r="AF190" s="549"/>
      <c r="AG190" s="606"/>
      <c r="AH190" s="606"/>
      <c r="AI190" s="606"/>
      <c r="AJ190" s="606"/>
      <c r="AK190" s="551" t="s">
        <v>2863</v>
      </c>
    </row>
    <row r="191" spans="1:37" s="256" customFormat="1" ht="99.95" customHeight="1">
      <c r="A191" s="643" t="s">
        <v>3998</v>
      </c>
      <c r="B191" s="291" t="s">
        <v>33</v>
      </c>
      <c r="C191" s="323" t="s">
        <v>2910</v>
      </c>
      <c r="D191" s="323" t="s">
        <v>2911</v>
      </c>
      <c r="E191" s="323" t="s">
        <v>2911</v>
      </c>
      <c r="F191" s="323" t="s">
        <v>2912</v>
      </c>
      <c r="G191" s="323" t="s">
        <v>2912</v>
      </c>
      <c r="H191" s="291" t="s">
        <v>2913</v>
      </c>
      <c r="I191" s="291" t="s">
        <v>2913</v>
      </c>
      <c r="J191" s="312" t="s">
        <v>38</v>
      </c>
      <c r="K191" s="323">
        <v>0</v>
      </c>
      <c r="L191" s="644">
        <v>271010000</v>
      </c>
      <c r="M191" s="291" t="s">
        <v>127</v>
      </c>
      <c r="N191" s="291" t="s">
        <v>1239</v>
      </c>
      <c r="O191" s="651" t="s">
        <v>3150</v>
      </c>
      <c r="P191" s="8" t="s">
        <v>229</v>
      </c>
      <c r="Q191" s="645" t="s">
        <v>2861</v>
      </c>
      <c r="R191" s="291" t="s">
        <v>2862</v>
      </c>
      <c r="S191" s="349">
        <v>796</v>
      </c>
      <c r="T191" s="334" t="s">
        <v>232</v>
      </c>
      <c r="U191" s="492">
        <v>3</v>
      </c>
      <c r="V191" s="496">
        <v>467174.25333333336</v>
      </c>
      <c r="W191" s="329">
        <v>1401522.76</v>
      </c>
      <c r="X191" s="648">
        <f t="shared" ref="X191" si="33">W191*1.12</f>
        <v>1569705.4912</v>
      </c>
      <c r="Y191" s="342"/>
      <c r="Z191" s="643">
        <v>2016</v>
      </c>
      <c r="AA191" s="291">
        <v>13</v>
      </c>
      <c r="AB191" s="293" t="s">
        <v>306</v>
      </c>
      <c r="AC191" s="646"/>
      <c r="AD191" s="307"/>
      <c r="AE191" s="293"/>
      <c r="AF191" s="307"/>
      <c r="AG191" s="296"/>
      <c r="AH191" s="296"/>
      <c r="AI191" s="296"/>
      <c r="AJ191" s="296"/>
      <c r="AK191" s="293" t="s">
        <v>2863</v>
      </c>
    </row>
    <row r="192" spans="1:37" s="583" customFormat="1" ht="99.95" customHeight="1">
      <c r="A192" s="556" t="s">
        <v>2914</v>
      </c>
      <c r="B192" s="553" t="s">
        <v>33</v>
      </c>
      <c r="C192" s="555" t="s">
        <v>2915</v>
      </c>
      <c r="D192" s="555" t="s">
        <v>2911</v>
      </c>
      <c r="E192" s="555" t="s">
        <v>2911</v>
      </c>
      <c r="F192" s="555" t="s">
        <v>2916</v>
      </c>
      <c r="G192" s="555" t="s">
        <v>2916</v>
      </c>
      <c r="H192" s="553" t="s">
        <v>2917</v>
      </c>
      <c r="I192" s="553" t="s">
        <v>2917</v>
      </c>
      <c r="J192" s="554" t="s">
        <v>38</v>
      </c>
      <c r="K192" s="555">
        <v>0</v>
      </c>
      <c r="L192" s="622">
        <v>271010000</v>
      </c>
      <c r="M192" s="553" t="s">
        <v>127</v>
      </c>
      <c r="N192" s="553" t="s">
        <v>1239</v>
      </c>
      <c r="O192" s="578" t="s">
        <v>3150</v>
      </c>
      <c r="P192" s="515"/>
      <c r="Q192" s="536" t="s">
        <v>2861</v>
      </c>
      <c r="R192" s="553" t="s">
        <v>2862</v>
      </c>
      <c r="S192" s="726">
        <v>796</v>
      </c>
      <c r="T192" s="610" t="s">
        <v>232</v>
      </c>
      <c r="U192" s="727">
        <v>2</v>
      </c>
      <c r="V192" s="783">
        <v>802677.34</v>
      </c>
      <c r="W192" s="729">
        <v>0</v>
      </c>
      <c r="X192" s="544">
        <v>0</v>
      </c>
      <c r="Y192" s="784"/>
      <c r="Z192" s="556">
        <v>2016</v>
      </c>
      <c r="AA192" s="785"/>
      <c r="AB192" s="551" t="s">
        <v>306</v>
      </c>
      <c r="AC192" s="618"/>
      <c r="AD192" s="549"/>
      <c r="AE192" s="551"/>
      <c r="AF192" s="549"/>
      <c r="AG192" s="606"/>
      <c r="AH192" s="606"/>
      <c r="AI192" s="606"/>
      <c r="AJ192" s="606"/>
      <c r="AK192" s="551" t="s">
        <v>2863</v>
      </c>
    </row>
    <row r="193" spans="1:37" s="256" customFormat="1" ht="99.95" customHeight="1">
      <c r="A193" s="643" t="s">
        <v>3999</v>
      </c>
      <c r="B193" s="291" t="s">
        <v>33</v>
      </c>
      <c r="C193" s="323" t="s">
        <v>2915</v>
      </c>
      <c r="D193" s="323" t="s">
        <v>2911</v>
      </c>
      <c r="E193" s="323" t="s">
        <v>2911</v>
      </c>
      <c r="F193" s="323" t="s">
        <v>2916</v>
      </c>
      <c r="G193" s="323" t="s">
        <v>2916</v>
      </c>
      <c r="H193" s="291" t="s">
        <v>2917</v>
      </c>
      <c r="I193" s="291" t="s">
        <v>2917</v>
      </c>
      <c r="J193" s="312" t="s">
        <v>38</v>
      </c>
      <c r="K193" s="323">
        <v>0</v>
      </c>
      <c r="L193" s="644">
        <v>271010000</v>
      </c>
      <c r="M193" s="291" t="s">
        <v>127</v>
      </c>
      <c r="N193" s="291" t="s">
        <v>1239</v>
      </c>
      <c r="O193" s="651" t="s">
        <v>3150</v>
      </c>
      <c r="P193" s="8" t="s">
        <v>229</v>
      </c>
      <c r="Q193" s="645" t="s">
        <v>2861</v>
      </c>
      <c r="R193" s="291" t="s">
        <v>2862</v>
      </c>
      <c r="S193" s="349">
        <v>796</v>
      </c>
      <c r="T193" s="334" t="s">
        <v>232</v>
      </c>
      <c r="U193" s="492">
        <v>2</v>
      </c>
      <c r="V193" s="494">
        <v>802677.34</v>
      </c>
      <c r="W193" s="329">
        <v>1605354.68</v>
      </c>
      <c r="X193" s="648">
        <f t="shared" ref="X193" si="34">W193*1.12</f>
        <v>1797997.2416000001</v>
      </c>
      <c r="Y193" s="342"/>
      <c r="Z193" s="643">
        <v>2016</v>
      </c>
      <c r="AA193" s="291">
        <v>13</v>
      </c>
      <c r="AB193" s="293" t="s">
        <v>306</v>
      </c>
      <c r="AC193" s="646"/>
      <c r="AD193" s="307"/>
      <c r="AE193" s="293"/>
      <c r="AF193" s="307"/>
      <c r="AG193" s="296"/>
      <c r="AH193" s="296"/>
      <c r="AI193" s="296"/>
      <c r="AJ193" s="296"/>
      <c r="AK193" s="293" t="s">
        <v>2863</v>
      </c>
    </row>
    <row r="194" spans="1:37" s="583" customFormat="1" ht="99.95" customHeight="1">
      <c r="A194" s="556" t="s">
        <v>2918</v>
      </c>
      <c r="B194" s="553" t="s">
        <v>33</v>
      </c>
      <c r="C194" s="555" t="s">
        <v>2919</v>
      </c>
      <c r="D194" s="555" t="s">
        <v>2911</v>
      </c>
      <c r="E194" s="555" t="s">
        <v>2911</v>
      </c>
      <c r="F194" s="555" t="s">
        <v>2920</v>
      </c>
      <c r="G194" s="555" t="s">
        <v>2920</v>
      </c>
      <c r="H194" s="553" t="s">
        <v>2921</v>
      </c>
      <c r="I194" s="553" t="s">
        <v>2921</v>
      </c>
      <c r="J194" s="554" t="s">
        <v>38</v>
      </c>
      <c r="K194" s="555">
        <v>0</v>
      </c>
      <c r="L194" s="622">
        <v>271010000</v>
      </c>
      <c r="M194" s="553" t="s">
        <v>127</v>
      </c>
      <c r="N194" s="553" t="s">
        <v>1239</v>
      </c>
      <c r="O194" s="578" t="s">
        <v>3150</v>
      </c>
      <c r="P194" s="515"/>
      <c r="Q194" s="536" t="s">
        <v>2861</v>
      </c>
      <c r="R194" s="553" t="s">
        <v>2862</v>
      </c>
      <c r="S194" s="726">
        <v>796</v>
      </c>
      <c r="T194" s="610" t="s">
        <v>232</v>
      </c>
      <c r="U194" s="727">
        <v>1</v>
      </c>
      <c r="V194" s="786">
        <v>1258256.25</v>
      </c>
      <c r="W194" s="729">
        <v>0</v>
      </c>
      <c r="X194" s="544">
        <v>0</v>
      </c>
      <c r="Y194" s="784"/>
      <c r="Z194" s="556">
        <v>2016</v>
      </c>
      <c r="AA194" s="785"/>
      <c r="AB194" s="551" t="s">
        <v>306</v>
      </c>
      <c r="AC194" s="618"/>
      <c r="AD194" s="549"/>
      <c r="AE194" s="551"/>
      <c r="AF194" s="549"/>
      <c r="AG194" s="606"/>
      <c r="AH194" s="606"/>
      <c r="AI194" s="606"/>
      <c r="AJ194" s="606"/>
      <c r="AK194" s="551" t="s">
        <v>2863</v>
      </c>
    </row>
    <row r="195" spans="1:37" s="256" customFormat="1" ht="99.95" customHeight="1">
      <c r="A195" s="643" t="s">
        <v>4000</v>
      </c>
      <c r="B195" s="291" t="s">
        <v>33</v>
      </c>
      <c r="C195" s="323" t="s">
        <v>2919</v>
      </c>
      <c r="D195" s="323" t="s">
        <v>2911</v>
      </c>
      <c r="E195" s="323" t="s">
        <v>2911</v>
      </c>
      <c r="F195" s="323" t="s">
        <v>2920</v>
      </c>
      <c r="G195" s="323" t="s">
        <v>2920</v>
      </c>
      <c r="H195" s="291" t="s">
        <v>2921</v>
      </c>
      <c r="I195" s="291" t="s">
        <v>2921</v>
      </c>
      <c r="J195" s="312" t="s">
        <v>38</v>
      </c>
      <c r="K195" s="323">
        <v>0</v>
      </c>
      <c r="L195" s="644">
        <v>271010000</v>
      </c>
      <c r="M195" s="291" t="s">
        <v>127</v>
      </c>
      <c r="N195" s="291" t="s">
        <v>1239</v>
      </c>
      <c r="O195" s="651" t="s">
        <v>3150</v>
      </c>
      <c r="P195" s="8" t="s">
        <v>229</v>
      </c>
      <c r="Q195" s="645" t="s">
        <v>2861</v>
      </c>
      <c r="R195" s="291" t="s">
        <v>2862</v>
      </c>
      <c r="S195" s="349">
        <v>796</v>
      </c>
      <c r="T195" s="334" t="s">
        <v>232</v>
      </c>
      <c r="U195" s="492">
        <v>1</v>
      </c>
      <c r="V195" s="496">
        <v>1258256.25</v>
      </c>
      <c r="W195" s="329">
        <v>1258256.25</v>
      </c>
      <c r="X195" s="648">
        <f t="shared" ref="X195" si="35">W195*1.12</f>
        <v>1409247.0000000002</v>
      </c>
      <c r="Y195" s="342"/>
      <c r="Z195" s="643">
        <v>2016</v>
      </c>
      <c r="AA195" s="291">
        <v>13</v>
      </c>
      <c r="AB195" s="293" t="s">
        <v>306</v>
      </c>
      <c r="AC195" s="646"/>
      <c r="AD195" s="307"/>
      <c r="AE195" s="293"/>
      <c r="AF195" s="307"/>
      <c r="AG195" s="296"/>
      <c r="AH195" s="296"/>
      <c r="AI195" s="296"/>
      <c r="AJ195" s="296"/>
      <c r="AK195" s="293" t="s">
        <v>2863</v>
      </c>
    </row>
    <row r="196" spans="1:37" s="583" customFormat="1" ht="99.95" customHeight="1">
      <c r="A196" s="556" t="s">
        <v>2922</v>
      </c>
      <c r="B196" s="553" t="s">
        <v>33</v>
      </c>
      <c r="C196" s="555" t="s">
        <v>2919</v>
      </c>
      <c r="D196" s="555" t="s">
        <v>2911</v>
      </c>
      <c r="E196" s="555" t="s">
        <v>2911</v>
      </c>
      <c r="F196" s="555" t="s">
        <v>2920</v>
      </c>
      <c r="G196" s="555" t="s">
        <v>2920</v>
      </c>
      <c r="H196" s="553" t="s">
        <v>2923</v>
      </c>
      <c r="I196" s="553" t="s">
        <v>2923</v>
      </c>
      <c r="J196" s="554" t="s">
        <v>38</v>
      </c>
      <c r="K196" s="555">
        <v>0</v>
      </c>
      <c r="L196" s="622">
        <v>271010000</v>
      </c>
      <c r="M196" s="553" t="s">
        <v>127</v>
      </c>
      <c r="N196" s="553" t="s">
        <v>1239</v>
      </c>
      <c r="O196" s="578" t="s">
        <v>3150</v>
      </c>
      <c r="P196" s="515"/>
      <c r="Q196" s="536" t="s">
        <v>2861</v>
      </c>
      <c r="R196" s="553" t="s">
        <v>2862</v>
      </c>
      <c r="S196" s="726">
        <v>796</v>
      </c>
      <c r="T196" s="610" t="s">
        <v>232</v>
      </c>
      <c r="U196" s="727">
        <v>1</v>
      </c>
      <c r="V196" s="786">
        <v>697928.13</v>
      </c>
      <c r="W196" s="729">
        <v>0</v>
      </c>
      <c r="X196" s="544">
        <v>0</v>
      </c>
      <c r="Y196" s="784"/>
      <c r="Z196" s="556">
        <v>2016</v>
      </c>
      <c r="AA196" s="785"/>
      <c r="AB196" s="551" t="s">
        <v>306</v>
      </c>
      <c r="AC196" s="618"/>
      <c r="AD196" s="549"/>
      <c r="AE196" s="551"/>
      <c r="AF196" s="549"/>
      <c r="AG196" s="606"/>
      <c r="AH196" s="606"/>
      <c r="AI196" s="606"/>
      <c r="AJ196" s="606"/>
      <c r="AK196" s="551" t="s">
        <v>2863</v>
      </c>
    </row>
    <row r="197" spans="1:37" s="256" customFormat="1" ht="99.95" customHeight="1">
      <c r="A197" s="643" t="s">
        <v>4001</v>
      </c>
      <c r="B197" s="291" t="s">
        <v>33</v>
      </c>
      <c r="C197" s="323" t="s">
        <v>2919</v>
      </c>
      <c r="D197" s="323" t="s">
        <v>2911</v>
      </c>
      <c r="E197" s="323" t="s">
        <v>2911</v>
      </c>
      <c r="F197" s="323" t="s">
        <v>2920</v>
      </c>
      <c r="G197" s="323" t="s">
        <v>2920</v>
      </c>
      <c r="H197" s="291" t="s">
        <v>2923</v>
      </c>
      <c r="I197" s="291" t="s">
        <v>2923</v>
      </c>
      <c r="J197" s="312" t="s">
        <v>38</v>
      </c>
      <c r="K197" s="323">
        <v>0</v>
      </c>
      <c r="L197" s="644">
        <v>271010000</v>
      </c>
      <c r="M197" s="291" t="s">
        <v>127</v>
      </c>
      <c r="N197" s="291" t="s">
        <v>1239</v>
      </c>
      <c r="O197" s="651" t="s">
        <v>3150</v>
      </c>
      <c r="P197" s="8" t="s">
        <v>229</v>
      </c>
      <c r="Q197" s="645" t="s">
        <v>2861</v>
      </c>
      <c r="R197" s="291" t="s">
        <v>2862</v>
      </c>
      <c r="S197" s="349">
        <v>796</v>
      </c>
      <c r="T197" s="334" t="s">
        <v>232</v>
      </c>
      <c r="U197" s="492">
        <v>1</v>
      </c>
      <c r="V197" s="496">
        <v>697928.13</v>
      </c>
      <c r="W197" s="329">
        <v>697928.13</v>
      </c>
      <c r="X197" s="648">
        <f t="shared" ref="X197" si="36">W197*1.12</f>
        <v>781679.50560000003</v>
      </c>
      <c r="Y197" s="342"/>
      <c r="Z197" s="643">
        <v>2016</v>
      </c>
      <c r="AA197" s="291">
        <v>13</v>
      </c>
      <c r="AB197" s="293" t="s">
        <v>306</v>
      </c>
      <c r="AC197" s="646"/>
      <c r="AD197" s="307"/>
      <c r="AE197" s="293"/>
      <c r="AF197" s="307"/>
      <c r="AG197" s="296"/>
      <c r="AH197" s="296"/>
      <c r="AI197" s="296"/>
      <c r="AJ197" s="296"/>
      <c r="AK197" s="293" t="s">
        <v>2863</v>
      </c>
    </row>
    <row r="198" spans="1:37" s="583" customFormat="1" ht="99.95" customHeight="1">
      <c r="A198" s="556" t="s">
        <v>2924</v>
      </c>
      <c r="B198" s="553" t="s">
        <v>33</v>
      </c>
      <c r="C198" s="555" t="s">
        <v>2925</v>
      </c>
      <c r="D198" s="555" t="s">
        <v>2911</v>
      </c>
      <c r="E198" s="555" t="s">
        <v>2911</v>
      </c>
      <c r="F198" s="555" t="s">
        <v>2926</v>
      </c>
      <c r="G198" s="555" t="s">
        <v>2926</v>
      </c>
      <c r="H198" s="553" t="s">
        <v>2927</v>
      </c>
      <c r="I198" s="553" t="s">
        <v>2927</v>
      </c>
      <c r="J198" s="554" t="s">
        <v>38</v>
      </c>
      <c r="K198" s="555">
        <v>0</v>
      </c>
      <c r="L198" s="622">
        <v>271010000</v>
      </c>
      <c r="M198" s="553" t="s">
        <v>127</v>
      </c>
      <c r="N198" s="553" t="s">
        <v>1239</v>
      </c>
      <c r="O198" s="578" t="s">
        <v>3150</v>
      </c>
      <c r="P198" s="515"/>
      <c r="Q198" s="536" t="s">
        <v>2861</v>
      </c>
      <c r="R198" s="553" t="s">
        <v>2862</v>
      </c>
      <c r="S198" s="726">
        <v>796</v>
      </c>
      <c r="T198" s="610" t="s">
        <v>232</v>
      </c>
      <c r="U198" s="727">
        <v>1</v>
      </c>
      <c r="V198" s="783">
        <v>1258256.25</v>
      </c>
      <c r="W198" s="729">
        <v>0</v>
      </c>
      <c r="X198" s="544">
        <v>0</v>
      </c>
      <c r="Y198" s="784"/>
      <c r="Z198" s="556">
        <v>2016</v>
      </c>
      <c r="AA198" s="785"/>
      <c r="AB198" s="551" t="s">
        <v>306</v>
      </c>
      <c r="AC198" s="618"/>
      <c r="AD198" s="549"/>
      <c r="AE198" s="551"/>
      <c r="AF198" s="549"/>
      <c r="AG198" s="606"/>
      <c r="AH198" s="606"/>
      <c r="AI198" s="606"/>
      <c r="AJ198" s="606"/>
      <c r="AK198" s="551" t="s">
        <v>2863</v>
      </c>
    </row>
    <row r="199" spans="1:37" s="256" customFormat="1" ht="99.95" customHeight="1">
      <c r="A199" s="643" t="s">
        <v>4002</v>
      </c>
      <c r="B199" s="291" t="s">
        <v>33</v>
      </c>
      <c r="C199" s="323" t="s">
        <v>2925</v>
      </c>
      <c r="D199" s="323" t="s">
        <v>2911</v>
      </c>
      <c r="E199" s="323" t="s">
        <v>2911</v>
      </c>
      <c r="F199" s="323" t="s">
        <v>2926</v>
      </c>
      <c r="G199" s="323" t="s">
        <v>2926</v>
      </c>
      <c r="H199" s="291" t="s">
        <v>2927</v>
      </c>
      <c r="I199" s="291" t="s">
        <v>2927</v>
      </c>
      <c r="J199" s="312" t="s">
        <v>38</v>
      </c>
      <c r="K199" s="323">
        <v>0</v>
      </c>
      <c r="L199" s="644">
        <v>271010000</v>
      </c>
      <c r="M199" s="291" t="s">
        <v>127</v>
      </c>
      <c r="N199" s="291" t="s">
        <v>1239</v>
      </c>
      <c r="O199" s="651" t="s">
        <v>3150</v>
      </c>
      <c r="P199" s="8" t="s">
        <v>229</v>
      </c>
      <c r="Q199" s="645" t="s">
        <v>2861</v>
      </c>
      <c r="R199" s="291" t="s">
        <v>2862</v>
      </c>
      <c r="S199" s="349">
        <v>796</v>
      </c>
      <c r="T199" s="334" t="s">
        <v>232</v>
      </c>
      <c r="U199" s="492">
        <v>1</v>
      </c>
      <c r="V199" s="494">
        <v>1258256.25</v>
      </c>
      <c r="W199" s="329">
        <v>1258256.25</v>
      </c>
      <c r="X199" s="648">
        <f t="shared" ref="X199" si="37">W199*1.12</f>
        <v>1409247.0000000002</v>
      </c>
      <c r="Y199" s="342"/>
      <c r="Z199" s="643">
        <v>2016</v>
      </c>
      <c r="AA199" s="291">
        <v>13</v>
      </c>
      <c r="AB199" s="293" t="s">
        <v>306</v>
      </c>
      <c r="AC199" s="646"/>
      <c r="AD199" s="307"/>
      <c r="AE199" s="293"/>
      <c r="AF199" s="307"/>
      <c r="AG199" s="296"/>
      <c r="AH199" s="296"/>
      <c r="AI199" s="296"/>
      <c r="AJ199" s="296"/>
      <c r="AK199" s="293" t="s">
        <v>2863</v>
      </c>
    </row>
    <row r="200" spans="1:37" s="583" customFormat="1" ht="99.95" customHeight="1">
      <c r="A200" s="556" t="s">
        <v>2928</v>
      </c>
      <c r="B200" s="553" t="s">
        <v>33</v>
      </c>
      <c r="C200" s="555" t="s">
        <v>2929</v>
      </c>
      <c r="D200" s="555" t="s">
        <v>2911</v>
      </c>
      <c r="E200" s="555" t="s">
        <v>2911</v>
      </c>
      <c r="F200" s="555" t="s">
        <v>2930</v>
      </c>
      <c r="G200" s="555" t="s">
        <v>2930</v>
      </c>
      <c r="H200" s="553" t="s">
        <v>2931</v>
      </c>
      <c r="I200" s="553" t="s">
        <v>2931</v>
      </c>
      <c r="J200" s="554" t="s">
        <v>38</v>
      </c>
      <c r="K200" s="555">
        <v>0</v>
      </c>
      <c r="L200" s="622">
        <v>271010000</v>
      </c>
      <c r="M200" s="553" t="s">
        <v>127</v>
      </c>
      <c r="N200" s="553" t="s">
        <v>1239</v>
      </c>
      <c r="O200" s="578" t="s">
        <v>3150</v>
      </c>
      <c r="P200" s="515"/>
      <c r="Q200" s="536" t="s">
        <v>2861</v>
      </c>
      <c r="R200" s="553" t="s">
        <v>2862</v>
      </c>
      <c r="S200" s="726">
        <v>796</v>
      </c>
      <c r="T200" s="610" t="s">
        <v>232</v>
      </c>
      <c r="U200" s="727">
        <v>1</v>
      </c>
      <c r="V200" s="783">
        <v>609859.1</v>
      </c>
      <c r="W200" s="729">
        <v>0</v>
      </c>
      <c r="X200" s="544">
        <v>0</v>
      </c>
      <c r="Y200" s="784"/>
      <c r="Z200" s="556">
        <v>2016</v>
      </c>
      <c r="AA200" s="785"/>
      <c r="AB200" s="551" t="s">
        <v>306</v>
      </c>
      <c r="AC200" s="618"/>
      <c r="AD200" s="549"/>
      <c r="AE200" s="551"/>
      <c r="AF200" s="549"/>
      <c r="AG200" s="606"/>
      <c r="AH200" s="606"/>
      <c r="AI200" s="606"/>
      <c r="AJ200" s="606"/>
      <c r="AK200" s="551" t="s">
        <v>2863</v>
      </c>
    </row>
    <row r="201" spans="1:37" s="256" customFormat="1" ht="99.95" customHeight="1">
      <c r="A201" s="643" t="s">
        <v>4003</v>
      </c>
      <c r="B201" s="291" t="s">
        <v>33</v>
      </c>
      <c r="C201" s="323" t="s">
        <v>2929</v>
      </c>
      <c r="D201" s="323" t="s">
        <v>2911</v>
      </c>
      <c r="E201" s="323" t="s">
        <v>2911</v>
      </c>
      <c r="F201" s="323" t="s">
        <v>2930</v>
      </c>
      <c r="G201" s="323" t="s">
        <v>2930</v>
      </c>
      <c r="H201" s="291" t="s">
        <v>2931</v>
      </c>
      <c r="I201" s="291" t="s">
        <v>2931</v>
      </c>
      <c r="J201" s="312" t="s">
        <v>38</v>
      </c>
      <c r="K201" s="323">
        <v>0</v>
      </c>
      <c r="L201" s="644">
        <v>271010000</v>
      </c>
      <c r="M201" s="291" t="s">
        <v>127</v>
      </c>
      <c r="N201" s="291" t="s">
        <v>1239</v>
      </c>
      <c r="O201" s="651" t="s">
        <v>3150</v>
      </c>
      <c r="P201" s="8" t="s">
        <v>229</v>
      </c>
      <c r="Q201" s="645" t="s">
        <v>2861</v>
      </c>
      <c r="R201" s="291" t="s">
        <v>2862</v>
      </c>
      <c r="S201" s="349">
        <v>796</v>
      </c>
      <c r="T201" s="334" t="s">
        <v>232</v>
      </c>
      <c r="U201" s="492">
        <v>1</v>
      </c>
      <c r="V201" s="494">
        <v>609859.1</v>
      </c>
      <c r="W201" s="329">
        <v>609859.1</v>
      </c>
      <c r="X201" s="648">
        <f t="shared" ref="X201" si="38">W201*1.12</f>
        <v>683042.19200000004</v>
      </c>
      <c r="Y201" s="342"/>
      <c r="Z201" s="643">
        <v>2016</v>
      </c>
      <c r="AA201" s="291">
        <v>13</v>
      </c>
      <c r="AB201" s="293" t="s">
        <v>306</v>
      </c>
      <c r="AC201" s="646"/>
      <c r="AD201" s="307"/>
      <c r="AE201" s="293"/>
      <c r="AF201" s="307"/>
      <c r="AG201" s="296"/>
      <c r="AH201" s="296"/>
      <c r="AI201" s="296"/>
      <c r="AJ201" s="296"/>
      <c r="AK201" s="293" t="s">
        <v>2863</v>
      </c>
    </row>
    <row r="202" spans="1:37" s="583" customFormat="1" ht="99.95" customHeight="1">
      <c r="A202" s="556" t="s">
        <v>2932</v>
      </c>
      <c r="B202" s="553" t="s">
        <v>33</v>
      </c>
      <c r="C202" s="553" t="s">
        <v>2933</v>
      </c>
      <c r="D202" s="553" t="s">
        <v>2934</v>
      </c>
      <c r="E202" s="553" t="s">
        <v>2934</v>
      </c>
      <c r="F202" s="555" t="s">
        <v>2935</v>
      </c>
      <c r="G202" s="553" t="s">
        <v>2935</v>
      </c>
      <c r="H202" s="553" t="s">
        <v>2936</v>
      </c>
      <c r="I202" s="553" t="s">
        <v>2936</v>
      </c>
      <c r="J202" s="554" t="s">
        <v>38</v>
      </c>
      <c r="K202" s="555">
        <v>0</v>
      </c>
      <c r="L202" s="622">
        <v>271010000</v>
      </c>
      <c r="M202" s="553" t="s">
        <v>127</v>
      </c>
      <c r="N202" s="553" t="s">
        <v>1239</v>
      </c>
      <c r="O202" s="578" t="s">
        <v>3150</v>
      </c>
      <c r="P202" s="515"/>
      <c r="Q202" s="536" t="s">
        <v>2861</v>
      </c>
      <c r="R202" s="553" t="s">
        <v>2862</v>
      </c>
      <c r="S202" s="726">
        <v>796</v>
      </c>
      <c r="T202" s="610" t="s">
        <v>232</v>
      </c>
      <c r="U202" s="727">
        <v>1</v>
      </c>
      <c r="V202" s="783">
        <v>836436.38</v>
      </c>
      <c r="W202" s="729">
        <v>0</v>
      </c>
      <c r="X202" s="544">
        <v>0</v>
      </c>
      <c r="Y202" s="784"/>
      <c r="Z202" s="556">
        <v>2016</v>
      </c>
      <c r="AA202" s="785"/>
      <c r="AB202" s="551" t="s">
        <v>306</v>
      </c>
      <c r="AC202" s="618"/>
      <c r="AD202" s="549"/>
      <c r="AE202" s="551"/>
      <c r="AF202" s="549"/>
      <c r="AG202" s="606"/>
      <c r="AH202" s="606"/>
      <c r="AI202" s="606"/>
      <c r="AJ202" s="606"/>
      <c r="AK202" s="551" t="s">
        <v>2863</v>
      </c>
    </row>
    <row r="203" spans="1:37" s="256" customFormat="1" ht="99.95" customHeight="1">
      <c r="A203" s="643" t="s">
        <v>4004</v>
      </c>
      <c r="B203" s="291" t="s">
        <v>33</v>
      </c>
      <c r="C203" s="291" t="s">
        <v>2933</v>
      </c>
      <c r="D203" s="291" t="s">
        <v>2934</v>
      </c>
      <c r="E203" s="291" t="s">
        <v>2934</v>
      </c>
      <c r="F203" s="323" t="s">
        <v>2935</v>
      </c>
      <c r="G203" s="291" t="s">
        <v>2935</v>
      </c>
      <c r="H203" s="291" t="s">
        <v>2936</v>
      </c>
      <c r="I203" s="291" t="s">
        <v>2936</v>
      </c>
      <c r="J203" s="312" t="s">
        <v>38</v>
      </c>
      <c r="K203" s="323">
        <v>0</v>
      </c>
      <c r="L203" s="644">
        <v>271010000</v>
      </c>
      <c r="M203" s="291" t="s">
        <v>127</v>
      </c>
      <c r="N203" s="291" t="s">
        <v>1239</v>
      </c>
      <c r="O203" s="651" t="s">
        <v>3150</v>
      </c>
      <c r="P203" s="8" t="s">
        <v>229</v>
      </c>
      <c r="Q203" s="645" t="s">
        <v>2861</v>
      </c>
      <c r="R203" s="291" t="s">
        <v>2862</v>
      </c>
      <c r="S203" s="349">
        <v>796</v>
      </c>
      <c r="T203" s="334" t="s">
        <v>232</v>
      </c>
      <c r="U203" s="492">
        <v>1</v>
      </c>
      <c r="V203" s="494">
        <v>836436.38</v>
      </c>
      <c r="W203" s="329">
        <v>836436.38</v>
      </c>
      <c r="X203" s="648">
        <f t="shared" ref="X203" si="39">W203*1.12</f>
        <v>936808.74560000014</v>
      </c>
      <c r="Y203" s="342"/>
      <c r="Z203" s="643">
        <v>2016</v>
      </c>
      <c r="AA203" s="291">
        <v>13</v>
      </c>
      <c r="AB203" s="293" t="s">
        <v>306</v>
      </c>
      <c r="AC203" s="646"/>
      <c r="AD203" s="307"/>
      <c r="AE203" s="293"/>
      <c r="AF203" s="307"/>
      <c r="AG203" s="296"/>
      <c r="AH203" s="296"/>
      <c r="AI203" s="296"/>
      <c r="AJ203" s="296"/>
      <c r="AK203" s="293" t="s">
        <v>2863</v>
      </c>
    </row>
    <row r="204" spans="1:37" s="583" customFormat="1" ht="99.95" customHeight="1">
      <c r="A204" s="556" t="s">
        <v>2937</v>
      </c>
      <c r="B204" s="553" t="s">
        <v>33</v>
      </c>
      <c r="C204" s="555" t="s">
        <v>2938</v>
      </c>
      <c r="D204" s="555" t="s">
        <v>2934</v>
      </c>
      <c r="E204" s="555" t="s">
        <v>2934</v>
      </c>
      <c r="F204" s="555" t="s">
        <v>2939</v>
      </c>
      <c r="G204" s="555" t="s">
        <v>2939</v>
      </c>
      <c r="H204" s="553" t="s">
        <v>2940</v>
      </c>
      <c r="I204" s="553" t="s">
        <v>2940</v>
      </c>
      <c r="J204" s="554" t="s">
        <v>38</v>
      </c>
      <c r="K204" s="555">
        <v>0</v>
      </c>
      <c r="L204" s="622">
        <v>271010000</v>
      </c>
      <c r="M204" s="553" t="s">
        <v>127</v>
      </c>
      <c r="N204" s="553" t="s">
        <v>1239</v>
      </c>
      <c r="O204" s="578" t="s">
        <v>3150</v>
      </c>
      <c r="P204" s="515"/>
      <c r="Q204" s="536" t="s">
        <v>2861</v>
      </c>
      <c r="R204" s="553" t="s">
        <v>2862</v>
      </c>
      <c r="S204" s="726">
        <v>796</v>
      </c>
      <c r="T204" s="610" t="s">
        <v>232</v>
      </c>
      <c r="U204" s="727">
        <v>1</v>
      </c>
      <c r="V204" s="783">
        <v>1393325.89</v>
      </c>
      <c r="W204" s="729">
        <v>0</v>
      </c>
      <c r="X204" s="544">
        <v>0</v>
      </c>
      <c r="Y204" s="784"/>
      <c r="Z204" s="556">
        <v>2016</v>
      </c>
      <c r="AA204" s="785"/>
      <c r="AB204" s="551" t="s">
        <v>306</v>
      </c>
      <c r="AC204" s="618"/>
      <c r="AD204" s="549"/>
      <c r="AE204" s="551"/>
      <c r="AF204" s="549"/>
      <c r="AG204" s="606"/>
      <c r="AH204" s="606"/>
      <c r="AI204" s="606"/>
      <c r="AJ204" s="606"/>
      <c r="AK204" s="551" t="s">
        <v>2863</v>
      </c>
    </row>
    <row r="205" spans="1:37" s="256" customFormat="1" ht="99.95" customHeight="1">
      <c r="A205" s="643" t="s">
        <v>4005</v>
      </c>
      <c r="B205" s="291" t="s">
        <v>33</v>
      </c>
      <c r="C205" s="323" t="s">
        <v>2938</v>
      </c>
      <c r="D205" s="323" t="s">
        <v>2934</v>
      </c>
      <c r="E205" s="323" t="s">
        <v>2934</v>
      </c>
      <c r="F205" s="323" t="s">
        <v>2939</v>
      </c>
      <c r="G205" s="323" t="s">
        <v>2939</v>
      </c>
      <c r="H205" s="291" t="s">
        <v>2940</v>
      </c>
      <c r="I205" s="291" t="s">
        <v>2940</v>
      </c>
      <c r="J205" s="312" t="s">
        <v>38</v>
      </c>
      <c r="K205" s="323">
        <v>0</v>
      </c>
      <c r="L205" s="644">
        <v>271010000</v>
      </c>
      <c r="M205" s="291" t="s">
        <v>127</v>
      </c>
      <c r="N205" s="291" t="s">
        <v>1239</v>
      </c>
      <c r="O205" s="651" t="s">
        <v>3150</v>
      </c>
      <c r="P205" s="8" t="s">
        <v>229</v>
      </c>
      <c r="Q205" s="645" t="s">
        <v>2861</v>
      </c>
      <c r="R205" s="291" t="s">
        <v>2862</v>
      </c>
      <c r="S205" s="349">
        <v>796</v>
      </c>
      <c r="T205" s="334" t="s">
        <v>232</v>
      </c>
      <c r="U205" s="492">
        <v>1</v>
      </c>
      <c r="V205" s="494">
        <v>1393325.89</v>
      </c>
      <c r="W205" s="329">
        <v>1393325.89</v>
      </c>
      <c r="X205" s="648">
        <f t="shared" ref="X205" si="40">W205*1.12</f>
        <v>1560524.9968000001</v>
      </c>
      <c r="Y205" s="342"/>
      <c r="Z205" s="643">
        <v>2016</v>
      </c>
      <c r="AA205" s="291">
        <v>13</v>
      </c>
      <c r="AB205" s="293" t="s">
        <v>306</v>
      </c>
      <c r="AC205" s="646"/>
      <c r="AD205" s="307"/>
      <c r="AE205" s="293"/>
      <c r="AF205" s="307"/>
      <c r="AG205" s="296"/>
      <c r="AH205" s="296"/>
      <c r="AI205" s="296"/>
      <c r="AJ205" s="296"/>
      <c r="AK205" s="293" t="s">
        <v>2863</v>
      </c>
    </row>
    <row r="206" spans="1:37" s="583" customFormat="1" ht="99.95" customHeight="1">
      <c r="A206" s="556" t="s">
        <v>2941</v>
      </c>
      <c r="B206" s="553" t="s">
        <v>33</v>
      </c>
      <c r="C206" s="555" t="s">
        <v>2942</v>
      </c>
      <c r="D206" s="555" t="s">
        <v>2934</v>
      </c>
      <c r="E206" s="555" t="s">
        <v>2934</v>
      </c>
      <c r="F206" s="555" t="s">
        <v>2943</v>
      </c>
      <c r="G206" s="555" t="s">
        <v>2943</v>
      </c>
      <c r="H206" s="553" t="s">
        <v>2944</v>
      </c>
      <c r="I206" s="553" t="s">
        <v>2944</v>
      </c>
      <c r="J206" s="554" t="s">
        <v>38</v>
      </c>
      <c r="K206" s="555">
        <v>0</v>
      </c>
      <c r="L206" s="622">
        <v>271010000</v>
      </c>
      <c r="M206" s="553" t="s">
        <v>127</v>
      </c>
      <c r="N206" s="553" t="s">
        <v>1239</v>
      </c>
      <c r="O206" s="578" t="s">
        <v>3150</v>
      </c>
      <c r="P206" s="515"/>
      <c r="Q206" s="536" t="s">
        <v>2861</v>
      </c>
      <c r="R206" s="553" t="s">
        <v>2862</v>
      </c>
      <c r="S206" s="726">
        <v>796</v>
      </c>
      <c r="T206" s="610" t="s">
        <v>232</v>
      </c>
      <c r="U206" s="727">
        <v>1</v>
      </c>
      <c r="V206" s="783">
        <v>942637.5</v>
      </c>
      <c r="W206" s="729">
        <v>0</v>
      </c>
      <c r="X206" s="544">
        <v>0</v>
      </c>
      <c r="Y206" s="784"/>
      <c r="Z206" s="556">
        <v>2016</v>
      </c>
      <c r="AA206" s="785"/>
      <c r="AB206" s="551" t="s">
        <v>306</v>
      </c>
      <c r="AC206" s="618"/>
      <c r="AD206" s="549"/>
      <c r="AE206" s="551"/>
      <c r="AF206" s="549"/>
      <c r="AG206" s="606"/>
      <c r="AH206" s="606"/>
      <c r="AI206" s="606"/>
      <c r="AJ206" s="606"/>
      <c r="AK206" s="551" t="s">
        <v>2863</v>
      </c>
    </row>
    <row r="207" spans="1:37" s="256" customFormat="1" ht="99.95" customHeight="1">
      <c r="A207" s="643" t="s">
        <v>4006</v>
      </c>
      <c r="B207" s="291" t="s">
        <v>33</v>
      </c>
      <c r="C207" s="323" t="s">
        <v>2942</v>
      </c>
      <c r="D207" s="323" t="s">
        <v>2934</v>
      </c>
      <c r="E207" s="323" t="s">
        <v>2934</v>
      </c>
      <c r="F207" s="323" t="s">
        <v>2943</v>
      </c>
      <c r="G207" s="323" t="s">
        <v>2943</v>
      </c>
      <c r="H207" s="291" t="s">
        <v>2944</v>
      </c>
      <c r="I207" s="291" t="s">
        <v>2944</v>
      </c>
      <c r="J207" s="312" t="s">
        <v>38</v>
      </c>
      <c r="K207" s="323">
        <v>0</v>
      </c>
      <c r="L207" s="644">
        <v>271010000</v>
      </c>
      <c r="M207" s="291" t="s">
        <v>127</v>
      </c>
      <c r="N207" s="291" t="s">
        <v>1239</v>
      </c>
      <c r="O207" s="651" t="s">
        <v>3150</v>
      </c>
      <c r="P207" s="8" t="s">
        <v>229</v>
      </c>
      <c r="Q207" s="645" t="s">
        <v>2861</v>
      </c>
      <c r="R207" s="291" t="s">
        <v>2862</v>
      </c>
      <c r="S207" s="349">
        <v>796</v>
      </c>
      <c r="T207" s="334" t="s">
        <v>232</v>
      </c>
      <c r="U207" s="492">
        <v>1</v>
      </c>
      <c r="V207" s="494">
        <v>942637.5</v>
      </c>
      <c r="W207" s="329">
        <v>942637.5</v>
      </c>
      <c r="X207" s="648">
        <f t="shared" ref="X207" si="41">W207*1.12</f>
        <v>1055754</v>
      </c>
      <c r="Y207" s="342"/>
      <c r="Z207" s="643">
        <v>2016</v>
      </c>
      <c r="AA207" s="291">
        <v>13</v>
      </c>
      <c r="AB207" s="293" t="s">
        <v>306</v>
      </c>
      <c r="AC207" s="646"/>
      <c r="AD207" s="307"/>
      <c r="AE207" s="293"/>
      <c r="AF207" s="307"/>
      <c r="AG207" s="296"/>
      <c r="AH207" s="296"/>
      <c r="AI207" s="296"/>
      <c r="AJ207" s="296"/>
      <c r="AK207" s="293" t="s">
        <v>2863</v>
      </c>
    </row>
    <row r="208" spans="1:37" s="583" customFormat="1" ht="99.95" customHeight="1">
      <c r="A208" s="556" t="s">
        <v>2945</v>
      </c>
      <c r="B208" s="553" t="s">
        <v>33</v>
      </c>
      <c r="C208" s="555" t="s">
        <v>2942</v>
      </c>
      <c r="D208" s="555" t="s">
        <v>2934</v>
      </c>
      <c r="E208" s="555" t="s">
        <v>2934</v>
      </c>
      <c r="F208" s="555" t="s">
        <v>2943</v>
      </c>
      <c r="G208" s="555" t="s">
        <v>2943</v>
      </c>
      <c r="H208" s="553" t="s">
        <v>2946</v>
      </c>
      <c r="I208" s="553" t="s">
        <v>2946</v>
      </c>
      <c r="J208" s="554" t="s">
        <v>38</v>
      </c>
      <c r="K208" s="555">
        <v>0</v>
      </c>
      <c r="L208" s="622">
        <v>271010000</v>
      </c>
      <c r="M208" s="553" t="s">
        <v>127</v>
      </c>
      <c r="N208" s="553" t="s">
        <v>1239</v>
      </c>
      <c r="O208" s="578" t="s">
        <v>3150</v>
      </c>
      <c r="P208" s="515"/>
      <c r="Q208" s="536" t="s">
        <v>2861</v>
      </c>
      <c r="R208" s="553" t="s">
        <v>2862</v>
      </c>
      <c r="S208" s="726">
        <v>796</v>
      </c>
      <c r="T208" s="610" t="s">
        <v>232</v>
      </c>
      <c r="U208" s="727">
        <v>1</v>
      </c>
      <c r="V208" s="783">
        <v>292005</v>
      </c>
      <c r="W208" s="729">
        <v>0</v>
      </c>
      <c r="X208" s="544">
        <v>0</v>
      </c>
      <c r="Y208" s="784"/>
      <c r="Z208" s="556">
        <v>2016</v>
      </c>
      <c r="AA208" s="785"/>
      <c r="AB208" s="551" t="s">
        <v>306</v>
      </c>
      <c r="AC208" s="618"/>
      <c r="AD208" s="549"/>
      <c r="AE208" s="551"/>
      <c r="AF208" s="549"/>
      <c r="AG208" s="606"/>
      <c r="AH208" s="606"/>
      <c r="AI208" s="606"/>
      <c r="AJ208" s="606"/>
      <c r="AK208" s="551" t="s">
        <v>2863</v>
      </c>
    </row>
    <row r="209" spans="1:39" s="256" customFormat="1" ht="99.95" customHeight="1">
      <c r="A209" s="643" t="s">
        <v>4007</v>
      </c>
      <c r="B209" s="291" t="s">
        <v>33</v>
      </c>
      <c r="C209" s="323" t="s">
        <v>2942</v>
      </c>
      <c r="D209" s="323" t="s">
        <v>2934</v>
      </c>
      <c r="E209" s="323" t="s">
        <v>2934</v>
      </c>
      <c r="F209" s="323" t="s">
        <v>2943</v>
      </c>
      <c r="G209" s="323" t="s">
        <v>2943</v>
      </c>
      <c r="H209" s="291" t="s">
        <v>2946</v>
      </c>
      <c r="I209" s="291" t="s">
        <v>2946</v>
      </c>
      <c r="J209" s="312" t="s">
        <v>38</v>
      </c>
      <c r="K209" s="323">
        <v>0</v>
      </c>
      <c r="L209" s="644">
        <v>271010000</v>
      </c>
      <c r="M209" s="291" t="s">
        <v>127</v>
      </c>
      <c r="N209" s="291" t="s">
        <v>1239</v>
      </c>
      <c r="O209" s="651" t="s">
        <v>3150</v>
      </c>
      <c r="P209" s="8" t="s">
        <v>229</v>
      </c>
      <c r="Q209" s="645" t="s">
        <v>2861</v>
      </c>
      <c r="R209" s="291" t="s">
        <v>2862</v>
      </c>
      <c r="S209" s="349">
        <v>796</v>
      </c>
      <c r="T209" s="334" t="s">
        <v>232</v>
      </c>
      <c r="U209" s="492">
        <v>1</v>
      </c>
      <c r="V209" s="494">
        <v>292005</v>
      </c>
      <c r="W209" s="329">
        <v>292005</v>
      </c>
      <c r="X209" s="648">
        <f t="shared" ref="X209" si="42">W209*1.12</f>
        <v>327045.60000000003</v>
      </c>
      <c r="Y209" s="342"/>
      <c r="Z209" s="643">
        <v>2016</v>
      </c>
      <c r="AA209" s="291">
        <v>13</v>
      </c>
      <c r="AB209" s="293" t="s">
        <v>306</v>
      </c>
      <c r="AC209" s="646"/>
      <c r="AD209" s="307"/>
      <c r="AE209" s="293"/>
      <c r="AF209" s="307"/>
      <c r="AG209" s="296"/>
      <c r="AH209" s="296"/>
      <c r="AI209" s="296"/>
      <c r="AJ209" s="296"/>
      <c r="AK209" s="293" t="s">
        <v>2863</v>
      </c>
    </row>
    <row r="210" spans="1:39" s="583" customFormat="1" ht="99.95" customHeight="1">
      <c r="A210" s="556" t="s">
        <v>2947</v>
      </c>
      <c r="B210" s="553" t="s">
        <v>33</v>
      </c>
      <c r="C210" s="553" t="s">
        <v>2948</v>
      </c>
      <c r="D210" s="553" t="s">
        <v>2949</v>
      </c>
      <c r="E210" s="553" t="s">
        <v>2949</v>
      </c>
      <c r="F210" s="553" t="s">
        <v>2950</v>
      </c>
      <c r="G210" s="553" t="s">
        <v>2950</v>
      </c>
      <c r="H210" s="553" t="s">
        <v>2951</v>
      </c>
      <c r="I210" s="553" t="s">
        <v>2951</v>
      </c>
      <c r="J210" s="554" t="s">
        <v>38</v>
      </c>
      <c r="K210" s="555">
        <v>0</v>
      </c>
      <c r="L210" s="787">
        <v>711000000</v>
      </c>
      <c r="M210" s="741" t="s">
        <v>73</v>
      </c>
      <c r="N210" s="553" t="s">
        <v>1239</v>
      </c>
      <c r="O210" s="540" t="s">
        <v>73</v>
      </c>
      <c r="P210" s="515"/>
      <c r="Q210" s="536" t="s">
        <v>2952</v>
      </c>
      <c r="R210" s="553" t="s">
        <v>2862</v>
      </c>
      <c r="S210" s="726">
        <v>796</v>
      </c>
      <c r="T210" s="610" t="s">
        <v>232</v>
      </c>
      <c r="U210" s="727">
        <v>30</v>
      </c>
      <c r="V210" s="786">
        <v>59523.803571428572</v>
      </c>
      <c r="W210" s="729">
        <v>0</v>
      </c>
      <c r="X210" s="544">
        <v>0</v>
      </c>
      <c r="Y210" s="784"/>
      <c r="Z210" s="556">
        <v>2016</v>
      </c>
      <c r="AA210" s="785"/>
      <c r="AB210" s="551" t="s">
        <v>306</v>
      </c>
      <c r="AC210" s="521" t="s">
        <v>209</v>
      </c>
      <c r="AD210" s="549"/>
      <c r="AE210" s="551"/>
      <c r="AF210" s="549"/>
      <c r="AG210" s="606"/>
      <c r="AH210" s="606"/>
      <c r="AI210" s="606"/>
      <c r="AJ210" s="606"/>
      <c r="AK210" s="551" t="s">
        <v>2863</v>
      </c>
    </row>
    <row r="211" spans="1:39" s="256" customFormat="1" ht="99.95" customHeight="1">
      <c r="A211" s="643" t="s">
        <v>4008</v>
      </c>
      <c r="B211" s="291" t="s">
        <v>33</v>
      </c>
      <c r="C211" s="291" t="s">
        <v>2948</v>
      </c>
      <c r="D211" s="291" t="s">
        <v>2949</v>
      </c>
      <c r="E211" s="291" t="s">
        <v>2949</v>
      </c>
      <c r="F211" s="291" t="s">
        <v>2950</v>
      </c>
      <c r="G211" s="291" t="s">
        <v>2950</v>
      </c>
      <c r="H211" s="291" t="s">
        <v>2951</v>
      </c>
      <c r="I211" s="291" t="s">
        <v>2951</v>
      </c>
      <c r="J211" s="312" t="s">
        <v>38</v>
      </c>
      <c r="K211" s="323">
        <v>0</v>
      </c>
      <c r="L211" s="649">
        <v>711000000</v>
      </c>
      <c r="M211" s="647" t="s">
        <v>73</v>
      </c>
      <c r="N211" s="291" t="s">
        <v>1239</v>
      </c>
      <c r="O211" s="298" t="s">
        <v>73</v>
      </c>
      <c r="P211" s="8" t="s">
        <v>229</v>
      </c>
      <c r="Q211" s="645" t="s">
        <v>2952</v>
      </c>
      <c r="R211" s="291" t="s">
        <v>2862</v>
      </c>
      <c r="S211" s="349">
        <v>796</v>
      </c>
      <c r="T211" s="334" t="s">
        <v>232</v>
      </c>
      <c r="U211" s="492">
        <v>30</v>
      </c>
      <c r="V211" s="496">
        <v>59523.803571428572</v>
      </c>
      <c r="W211" s="329">
        <v>1785714.1071428573</v>
      </c>
      <c r="X211" s="648">
        <f>W211*1.12</f>
        <v>1999999.8000000003</v>
      </c>
      <c r="Y211" s="342"/>
      <c r="Z211" s="643">
        <v>2016</v>
      </c>
      <c r="AA211" s="291">
        <v>13</v>
      </c>
      <c r="AB211" s="293" t="s">
        <v>306</v>
      </c>
      <c r="AC211" s="2" t="s">
        <v>209</v>
      </c>
      <c r="AD211" s="307"/>
      <c r="AE211" s="293"/>
      <c r="AF211" s="307"/>
      <c r="AG211" s="296"/>
      <c r="AH211" s="296"/>
      <c r="AI211" s="296"/>
      <c r="AJ211" s="296"/>
      <c r="AK211" s="293" t="s">
        <v>2863</v>
      </c>
    </row>
    <row r="212" spans="1:39" s="583" customFormat="1" ht="99.95" customHeight="1">
      <c r="A212" s="556" t="s">
        <v>2953</v>
      </c>
      <c r="B212" s="553" t="s">
        <v>33</v>
      </c>
      <c r="C212" s="553" t="s">
        <v>2954</v>
      </c>
      <c r="D212" s="553" t="s">
        <v>2955</v>
      </c>
      <c r="E212" s="553" t="s">
        <v>2955</v>
      </c>
      <c r="F212" s="553" t="s">
        <v>2956</v>
      </c>
      <c r="G212" s="553" t="s">
        <v>2956</v>
      </c>
      <c r="H212" s="553" t="s">
        <v>2957</v>
      </c>
      <c r="I212" s="553" t="s">
        <v>2957</v>
      </c>
      <c r="J212" s="554" t="s">
        <v>38</v>
      </c>
      <c r="K212" s="555">
        <v>0</v>
      </c>
      <c r="L212" s="622">
        <v>271010000</v>
      </c>
      <c r="M212" s="553" t="s">
        <v>127</v>
      </c>
      <c r="N212" s="553" t="s">
        <v>1239</v>
      </c>
      <c r="O212" s="578" t="s">
        <v>3150</v>
      </c>
      <c r="P212" s="515"/>
      <c r="Q212" s="536" t="s">
        <v>2958</v>
      </c>
      <c r="R212" s="553" t="s">
        <v>2862</v>
      </c>
      <c r="S212" s="726">
        <v>796</v>
      </c>
      <c r="T212" s="610" t="s">
        <v>232</v>
      </c>
      <c r="U212" s="727">
        <v>2</v>
      </c>
      <c r="V212" s="788">
        <v>800000</v>
      </c>
      <c r="W212" s="729">
        <v>0</v>
      </c>
      <c r="X212" s="544">
        <v>0</v>
      </c>
      <c r="Y212" s="784"/>
      <c r="Z212" s="556">
        <v>2016</v>
      </c>
      <c r="AA212" s="785"/>
      <c r="AB212" s="551" t="s">
        <v>306</v>
      </c>
      <c r="AC212" s="618"/>
      <c r="AD212" s="549"/>
      <c r="AE212" s="551"/>
      <c r="AF212" s="549"/>
      <c r="AG212" s="606"/>
      <c r="AH212" s="606"/>
      <c r="AI212" s="606"/>
      <c r="AJ212" s="606"/>
      <c r="AK212" s="551" t="s">
        <v>2863</v>
      </c>
    </row>
    <row r="213" spans="1:39" s="256" customFormat="1" ht="99.95" customHeight="1">
      <c r="A213" s="643" t="s">
        <v>4009</v>
      </c>
      <c r="B213" s="291" t="s">
        <v>33</v>
      </c>
      <c r="C213" s="291" t="s">
        <v>2954</v>
      </c>
      <c r="D213" s="291" t="s">
        <v>2955</v>
      </c>
      <c r="E213" s="291" t="s">
        <v>2955</v>
      </c>
      <c r="F213" s="291" t="s">
        <v>2956</v>
      </c>
      <c r="G213" s="291" t="s">
        <v>2956</v>
      </c>
      <c r="H213" s="291" t="s">
        <v>2957</v>
      </c>
      <c r="I213" s="291" t="s">
        <v>2957</v>
      </c>
      <c r="J213" s="312" t="s">
        <v>38</v>
      </c>
      <c r="K213" s="323">
        <v>0</v>
      </c>
      <c r="L213" s="644">
        <v>271010000</v>
      </c>
      <c r="M213" s="291" t="s">
        <v>127</v>
      </c>
      <c r="N213" s="291" t="s">
        <v>1239</v>
      </c>
      <c r="O213" s="651" t="s">
        <v>3150</v>
      </c>
      <c r="P213" s="8" t="s">
        <v>229</v>
      </c>
      <c r="Q213" s="645" t="s">
        <v>2958</v>
      </c>
      <c r="R213" s="291" t="s">
        <v>2862</v>
      </c>
      <c r="S213" s="349">
        <v>796</v>
      </c>
      <c r="T213" s="334" t="s">
        <v>232</v>
      </c>
      <c r="U213" s="492">
        <v>2</v>
      </c>
      <c r="V213" s="789">
        <v>800000</v>
      </c>
      <c r="W213" s="329">
        <v>1600000</v>
      </c>
      <c r="X213" s="648">
        <f t="shared" ref="X213" si="43">W213*1.12</f>
        <v>1792000.0000000002</v>
      </c>
      <c r="Y213" s="342"/>
      <c r="Z213" s="643">
        <v>2016</v>
      </c>
      <c r="AA213" s="291">
        <v>13</v>
      </c>
      <c r="AB213" s="293" t="s">
        <v>306</v>
      </c>
      <c r="AC213" s="646"/>
      <c r="AD213" s="307"/>
      <c r="AE213" s="293"/>
      <c r="AF213" s="307"/>
      <c r="AG213" s="296"/>
      <c r="AH213" s="296"/>
      <c r="AI213" s="296"/>
      <c r="AJ213" s="296"/>
      <c r="AK213" s="293" t="s">
        <v>2863</v>
      </c>
    </row>
    <row r="214" spans="1:39" s="583" customFormat="1" ht="99.95" customHeight="1">
      <c r="A214" s="556" t="s">
        <v>2959</v>
      </c>
      <c r="B214" s="553" t="s">
        <v>33</v>
      </c>
      <c r="C214" s="553" t="s">
        <v>2960</v>
      </c>
      <c r="D214" s="553" t="s">
        <v>2955</v>
      </c>
      <c r="E214" s="553" t="s">
        <v>2955</v>
      </c>
      <c r="F214" s="555" t="s">
        <v>2961</v>
      </c>
      <c r="G214" s="555" t="s">
        <v>2961</v>
      </c>
      <c r="H214" s="553" t="s">
        <v>2962</v>
      </c>
      <c r="I214" s="553" t="s">
        <v>2962</v>
      </c>
      <c r="J214" s="554" t="s">
        <v>38</v>
      </c>
      <c r="K214" s="555">
        <v>0</v>
      </c>
      <c r="L214" s="622">
        <v>271010000</v>
      </c>
      <c r="M214" s="553" t="s">
        <v>127</v>
      </c>
      <c r="N214" s="553" t="s">
        <v>1239</v>
      </c>
      <c r="O214" s="578" t="s">
        <v>3150</v>
      </c>
      <c r="P214" s="515"/>
      <c r="Q214" s="536" t="s">
        <v>2958</v>
      </c>
      <c r="R214" s="553" t="s">
        <v>2862</v>
      </c>
      <c r="S214" s="726">
        <v>796</v>
      </c>
      <c r="T214" s="610" t="s">
        <v>232</v>
      </c>
      <c r="U214" s="727">
        <v>1</v>
      </c>
      <c r="V214" s="786">
        <v>280357.14</v>
      </c>
      <c r="W214" s="729">
        <v>0</v>
      </c>
      <c r="X214" s="544">
        <v>0</v>
      </c>
      <c r="Y214" s="784"/>
      <c r="Z214" s="556">
        <v>2016</v>
      </c>
      <c r="AA214" s="785"/>
      <c r="AB214" s="551" t="s">
        <v>306</v>
      </c>
      <c r="AC214" s="618"/>
      <c r="AD214" s="549"/>
      <c r="AE214" s="551"/>
      <c r="AF214" s="549"/>
      <c r="AG214" s="606"/>
      <c r="AH214" s="606"/>
      <c r="AI214" s="606"/>
      <c r="AJ214" s="606"/>
      <c r="AK214" s="551" t="s">
        <v>2863</v>
      </c>
    </row>
    <row r="215" spans="1:39" s="256" customFormat="1" ht="99.95" customHeight="1">
      <c r="A215" s="643" t="s">
        <v>4010</v>
      </c>
      <c r="B215" s="291" t="s">
        <v>33</v>
      </c>
      <c r="C215" s="291" t="s">
        <v>2960</v>
      </c>
      <c r="D215" s="291" t="s">
        <v>2955</v>
      </c>
      <c r="E215" s="291" t="s">
        <v>2955</v>
      </c>
      <c r="F215" s="323" t="s">
        <v>2961</v>
      </c>
      <c r="G215" s="323" t="s">
        <v>2961</v>
      </c>
      <c r="H215" s="291" t="s">
        <v>2962</v>
      </c>
      <c r="I215" s="291" t="s">
        <v>2962</v>
      </c>
      <c r="J215" s="312" t="s">
        <v>38</v>
      </c>
      <c r="K215" s="323">
        <v>0</v>
      </c>
      <c r="L215" s="644">
        <v>271010000</v>
      </c>
      <c r="M215" s="291" t="s">
        <v>127</v>
      </c>
      <c r="N215" s="291" t="s">
        <v>1239</v>
      </c>
      <c r="O215" s="651" t="s">
        <v>3150</v>
      </c>
      <c r="P215" s="8" t="s">
        <v>229</v>
      </c>
      <c r="Q215" s="645" t="s">
        <v>2958</v>
      </c>
      <c r="R215" s="291" t="s">
        <v>2862</v>
      </c>
      <c r="S215" s="349">
        <v>796</v>
      </c>
      <c r="T215" s="334" t="s">
        <v>232</v>
      </c>
      <c r="U215" s="492">
        <v>1</v>
      </c>
      <c r="V215" s="496">
        <v>280357.14</v>
      </c>
      <c r="W215" s="329">
        <v>280357.14</v>
      </c>
      <c r="X215" s="648">
        <f t="shared" ref="X215" si="44">W215*1.12</f>
        <v>313999.99680000002</v>
      </c>
      <c r="Y215" s="342"/>
      <c r="Z215" s="643">
        <v>2016</v>
      </c>
      <c r="AA215" s="291">
        <v>13</v>
      </c>
      <c r="AB215" s="293" t="s">
        <v>306</v>
      </c>
      <c r="AC215" s="646"/>
      <c r="AD215" s="307"/>
      <c r="AE215" s="293"/>
      <c r="AF215" s="307"/>
      <c r="AG215" s="296"/>
      <c r="AH215" s="296"/>
      <c r="AI215" s="296"/>
      <c r="AJ215" s="296"/>
      <c r="AK215" s="293" t="s">
        <v>2863</v>
      </c>
    </row>
    <row r="216" spans="1:39" s="256" customFormat="1" ht="99.95" customHeight="1">
      <c r="A216" s="643" t="s">
        <v>3151</v>
      </c>
      <c r="B216" s="291" t="s">
        <v>33</v>
      </c>
      <c r="C216" s="291" t="s">
        <v>3152</v>
      </c>
      <c r="D216" s="291" t="s">
        <v>3153</v>
      </c>
      <c r="E216" s="291" t="s">
        <v>3153</v>
      </c>
      <c r="F216" s="417" t="s">
        <v>3154</v>
      </c>
      <c r="G216" s="417" t="s">
        <v>3154</v>
      </c>
      <c r="H216" s="417" t="s">
        <v>3154</v>
      </c>
      <c r="I216" s="417" t="s">
        <v>3154</v>
      </c>
      <c r="J216" s="312" t="s">
        <v>38</v>
      </c>
      <c r="K216" s="323">
        <v>0</v>
      </c>
      <c r="L216" s="649">
        <v>711000000</v>
      </c>
      <c r="M216" s="647" t="s">
        <v>73</v>
      </c>
      <c r="N216" s="291" t="s">
        <v>1239</v>
      </c>
      <c r="O216" s="647" t="s">
        <v>73</v>
      </c>
      <c r="P216" s="8" t="s">
        <v>229</v>
      </c>
      <c r="Q216" s="645" t="s">
        <v>2952</v>
      </c>
      <c r="R216" s="291" t="s">
        <v>2862</v>
      </c>
      <c r="S216" s="349">
        <v>166</v>
      </c>
      <c r="T216" s="334" t="s">
        <v>908</v>
      </c>
      <c r="U216" s="452">
        <v>428.58</v>
      </c>
      <c r="V216" s="497">
        <v>500</v>
      </c>
      <c r="W216" s="329">
        <v>214290</v>
      </c>
      <c r="X216" s="648">
        <f t="shared" ref="X216" si="45">W216*1.12</f>
        <v>240004.80000000002</v>
      </c>
      <c r="Y216" s="342"/>
      <c r="Z216" s="643">
        <v>2016</v>
      </c>
      <c r="AA216" s="495"/>
      <c r="AB216" s="293" t="s">
        <v>306</v>
      </c>
      <c r="AC216" s="646" t="s">
        <v>209</v>
      </c>
      <c r="AD216" s="437"/>
      <c r="AE216" s="293"/>
      <c r="AF216" s="437"/>
      <c r="AG216" s="296"/>
      <c r="AH216" s="296"/>
      <c r="AI216" s="296"/>
      <c r="AJ216" s="296"/>
      <c r="AK216" s="293" t="s">
        <v>3155</v>
      </c>
    </row>
    <row r="217" spans="1:39" s="244" customFormat="1" ht="100.5" customHeight="1">
      <c r="A217" s="643" t="s">
        <v>3170</v>
      </c>
      <c r="B217" s="370" t="s">
        <v>33</v>
      </c>
      <c r="C217" s="775" t="s">
        <v>3171</v>
      </c>
      <c r="D217" s="775" t="s">
        <v>3172</v>
      </c>
      <c r="E217" s="775" t="s">
        <v>3172</v>
      </c>
      <c r="F217" s="775" t="s">
        <v>3173</v>
      </c>
      <c r="G217" s="291" t="s">
        <v>3173</v>
      </c>
      <c r="H217" s="291" t="s">
        <v>3173</v>
      </c>
      <c r="I217" s="291" t="s">
        <v>3173</v>
      </c>
      <c r="J217" s="291" t="s">
        <v>38</v>
      </c>
      <c r="K217" s="291"/>
      <c r="L217" s="447">
        <v>271010000</v>
      </c>
      <c r="M217" s="291" t="s">
        <v>127</v>
      </c>
      <c r="N217" s="345" t="s">
        <v>1239</v>
      </c>
      <c r="O217" s="649" t="s">
        <v>808</v>
      </c>
      <c r="P217" s="8" t="s">
        <v>229</v>
      </c>
      <c r="Q217" s="645" t="s">
        <v>2952</v>
      </c>
      <c r="R217" s="291" t="s">
        <v>4039</v>
      </c>
      <c r="S217" s="349">
        <v>55</v>
      </c>
      <c r="T217" s="334" t="s">
        <v>3174</v>
      </c>
      <c r="U217" s="452">
        <v>184</v>
      </c>
      <c r="V217" s="776">
        <v>6642.86</v>
      </c>
      <c r="W217" s="329">
        <v>1222286.24</v>
      </c>
      <c r="X217" s="648">
        <f>W217*1.12</f>
        <v>1368960.5888</v>
      </c>
      <c r="Y217" s="663"/>
      <c r="Z217" s="368">
        <v>2016</v>
      </c>
      <c r="AA217" s="665"/>
      <c r="AB217" s="293" t="s">
        <v>306</v>
      </c>
      <c r="AC217" s="293" t="s">
        <v>209</v>
      </c>
      <c r="AD217" s="293"/>
      <c r="AE217" s="293"/>
      <c r="AF217" s="293"/>
      <c r="AG217" s="293"/>
      <c r="AH217" s="293"/>
      <c r="AI217" s="293"/>
      <c r="AJ217" s="293"/>
      <c r="AK217" s="293" t="s">
        <v>3175</v>
      </c>
      <c r="AL217" s="248"/>
      <c r="AM217" s="248"/>
    </row>
    <row r="218" spans="1:39" s="244" customFormat="1" ht="100.5" customHeight="1">
      <c r="A218" s="643" t="s">
        <v>3176</v>
      </c>
      <c r="B218" s="370" t="s">
        <v>33</v>
      </c>
      <c r="C218" s="775" t="s">
        <v>3177</v>
      </c>
      <c r="D218" s="775" t="s">
        <v>3178</v>
      </c>
      <c r="E218" s="775" t="s">
        <v>3178</v>
      </c>
      <c r="F218" s="775" t="s">
        <v>3968</v>
      </c>
      <c r="G218" s="291" t="s">
        <v>3179</v>
      </c>
      <c r="H218" s="777" t="s">
        <v>3180</v>
      </c>
      <c r="I218" s="777" t="s">
        <v>3180</v>
      </c>
      <c r="J218" s="312" t="s">
        <v>38</v>
      </c>
      <c r="K218" s="323">
        <v>0</v>
      </c>
      <c r="L218" s="324">
        <v>711000000</v>
      </c>
      <c r="M218" s="298" t="s">
        <v>73</v>
      </c>
      <c r="N218" s="291" t="s">
        <v>1239</v>
      </c>
      <c r="O218" s="298" t="s">
        <v>73</v>
      </c>
      <c r="P218" s="8" t="s">
        <v>229</v>
      </c>
      <c r="Q218" s="645" t="s">
        <v>2861</v>
      </c>
      <c r="R218" s="291" t="s">
        <v>2862</v>
      </c>
      <c r="S218" s="349">
        <v>796</v>
      </c>
      <c r="T218" s="334" t="s">
        <v>232</v>
      </c>
      <c r="U218" s="452">
        <v>20</v>
      </c>
      <c r="V218" s="776">
        <v>67410.714285714275</v>
      </c>
      <c r="W218" s="395">
        <v>1348214.2857142854</v>
      </c>
      <c r="X218" s="778">
        <f>W218*1.12</f>
        <v>1509999.9999999998</v>
      </c>
      <c r="Y218" s="324"/>
      <c r="Z218" s="402">
        <v>2016</v>
      </c>
      <c r="AA218" s="291"/>
      <c r="AB218" s="293" t="s">
        <v>306</v>
      </c>
      <c r="AC218" s="293" t="s">
        <v>209</v>
      </c>
      <c r="AD218" s="293"/>
      <c r="AE218" s="293"/>
      <c r="AF218" s="293"/>
      <c r="AG218" s="293" t="s">
        <v>3181</v>
      </c>
      <c r="AH218" s="293" t="s">
        <v>800</v>
      </c>
      <c r="AI218" s="293">
        <v>210021232</v>
      </c>
      <c r="AJ218" s="398" t="s">
        <v>3182</v>
      </c>
      <c r="AK218" s="293" t="s">
        <v>3183</v>
      </c>
      <c r="AL218" s="248"/>
      <c r="AM218" s="248"/>
    </row>
    <row r="219" spans="1:39" s="244" customFormat="1" ht="100.5" customHeight="1">
      <c r="A219" s="643" t="s">
        <v>3184</v>
      </c>
      <c r="B219" s="370" t="s">
        <v>33</v>
      </c>
      <c r="C219" s="775" t="s">
        <v>3185</v>
      </c>
      <c r="D219" s="775" t="s">
        <v>3186</v>
      </c>
      <c r="E219" s="775" t="s">
        <v>3186</v>
      </c>
      <c r="F219" s="775" t="s">
        <v>3969</v>
      </c>
      <c r="G219" s="291" t="s">
        <v>3187</v>
      </c>
      <c r="H219" s="777" t="s">
        <v>3188</v>
      </c>
      <c r="I219" s="777" t="s">
        <v>3188</v>
      </c>
      <c r="J219" s="312" t="s">
        <v>38</v>
      </c>
      <c r="K219" s="323">
        <v>0</v>
      </c>
      <c r="L219" s="324">
        <v>711000000</v>
      </c>
      <c r="M219" s="298" t="s">
        <v>73</v>
      </c>
      <c r="N219" s="291" t="s">
        <v>1239</v>
      </c>
      <c r="O219" s="298" t="s">
        <v>73</v>
      </c>
      <c r="P219" s="8" t="s">
        <v>229</v>
      </c>
      <c r="Q219" s="645" t="s">
        <v>2861</v>
      </c>
      <c r="R219" s="291" t="s">
        <v>2862</v>
      </c>
      <c r="S219" s="349">
        <v>796</v>
      </c>
      <c r="T219" s="334" t="s">
        <v>232</v>
      </c>
      <c r="U219" s="452">
        <v>3</v>
      </c>
      <c r="V219" s="776">
        <v>352678.57142857142</v>
      </c>
      <c r="W219" s="395">
        <v>1058035.7142857143</v>
      </c>
      <c r="X219" s="778">
        <f t="shared" ref="X219:X239" si="46">W219*1.12</f>
        <v>1185000.0000000002</v>
      </c>
      <c r="Y219" s="324"/>
      <c r="Z219" s="402">
        <v>2016</v>
      </c>
      <c r="AA219" s="291"/>
      <c r="AB219" s="293" t="s">
        <v>306</v>
      </c>
      <c r="AC219" s="293" t="s">
        <v>209</v>
      </c>
      <c r="AD219" s="293"/>
      <c r="AE219" s="293"/>
      <c r="AF219" s="293"/>
      <c r="AG219" s="293" t="s">
        <v>3189</v>
      </c>
      <c r="AH219" s="293" t="s">
        <v>800</v>
      </c>
      <c r="AI219" s="293">
        <v>210024749</v>
      </c>
      <c r="AJ219" s="398" t="s">
        <v>3190</v>
      </c>
      <c r="AK219" s="293" t="s">
        <v>3183</v>
      </c>
      <c r="AL219" s="248"/>
      <c r="AM219" s="248"/>
    </row>
    <row r="220" spans="1:39" s="244" customFormat="1" ht="100.5" customHeight="1">
      <c r="A220" s="643" t="s">
        <v>3191</v>
      </c>
      <c r="B220" s="370" t="s">
        <v>33</v>
      </c>
      <c r="C220" s="775" t="s">
        <v>3192</v>
      </c>
      <c r="D220" s="775" t="s">
        <v>3193</v>
      </c>
      <c r="E220" s="775" t="s">
        <v>3193</v>
      </c>
      <c r="F220" s="775" t="s">
        <v>3194</v>
      </c>
      <c r="G220" s="291" t="s">
        <v>3194</v>
      </c>
      <c r="H220" s="777" t="s">
        <v>3195</v>
      </c>
      <c r="I220" s="777" t="s">
        <v>3195</v>
      </c>
      <c r="J220" s="312" t="s">
        <v>38</v>
      </c>
      <c r="K220" s="323">
        <v>0</v>
      </c>
      <c r="L220" s="324">
        <v>711000000</v>
      </c>
      <c r="M220" s="298" t="s">
        <v>73</v>
      </c>
      <c r="N220" s="291" t="s">
        <v>1239</v>
      </c>
      <c r="O220" s="298" t="s">
        <v>73</v>
      </c>
      <c r="P220" s="8" t="s">
        <v>229</v>
      </c>
      <c r="Q220" s="645" t="s">
        <v>2861</v>
      </c>
      <c r="R220" s="291" t="s">
        <v>2862</v>
      </c>
      <c r="S220" s="349">
        <v>704</v>
      </c>
      <c r="T220" s="334" t="s">
        <v>3196</v>
      </c>
      <c r="U220" s="452">
        <v>20</v>
      </c>
      <c r="V220" s="776">
        <v>33482.142857142855</v>
      </c>
      <c r="W220" s="395">
        <v>669642.85714285704</v>
      </c>
      <c r="X220" s="778">
        <f t="shared" si="46"/>
        <v>750000</v>
      </c>
      <c r="Y220" s="324"/>
      <c r="Z220" s="402">
        <v>2016</v>
      </c>
      <c r="AA220" s="291"/>
      <c r="AB220" s="293" t="s">
        <v>306</v>
      </c>
      <c r="AC220" s="293" t="s">
        <v>209</v>
      </c>
      <c r="AD220" s="293"/>
      <c r="AE220" s="293"/>
      <c r="AF220" s="293"/>
      <c r="AG220" s="293" t="s">
        <v>3197</v>
      </c>
      <c r="AH220" s="293" t="s">
        <v>800</v>
      </c>
      <c r="AI220" s="293">
        <v>210024219</v>
      </c>
      <c r="AJ220" s="398" t="s">
        <v>3198</v>
      </c>
      <c r="AK220" s="293" t="s">
        <v>3183</v>
      </c>
      <c r="AL220" s="248"/>
      <c r="AM220" s="248"/>
    </row>
    <row r="221" spans="1:39" s="244" customFormat="1" ht="100.5" customHeight="1">
      <c r="A221" s="643" t="s">
        <v>3199</v>
      </c>
      <c r="B221" s="370" t="s">
        <v>33</v>
      </c>
      <c r="C221" s="775" t="s">
        <v>3200</v>
      </c>
      <c r="D221" s="775" t="s">
        <v>3201</v>
      </c>
      <c r="E221" s="775" t="s">
        <v>3201</v>
      </c>
      <c r="F221" s="775" t="s">
        <v>3202</v>
      </c>
      <c r="G221" s="291" t="s">
        <v>3202</v>
      </c>
      <c r="H221" s="777" t="s">
        <v>3203</v>
      </c>
      <c r="I221" s="777" t="s">
        <v>3203</v>
      </c>
      <c r="J221" s="312" t="s">
        <v>38</v>
      </c>
      <c r="K221" s="323">
        <v>0</v>
      </c>
      <c r="L221" s="324">
        <v>711000000</v>
      </c>
      <c r="M221" s="298" t="s">
        <v>73</v>
      </c>
      <c r="N221" s="291" t="s">
        <v>1239</v>
      </c>
      <c r="O221" s="298" t="s">
        <v>73</v>
      </c>
      <c r="P221" s="8" t="s">
        <v>229</v>
      </c>
      <c r="Q221" s="645" t="s">
        <v>2861</v>
      </c>
      <c r="R221" s="291" t="s">
        <v>2862</v>
      </c>
      <c r="S221" s="349">
        <v>796</v>
      </c>
      <c r="T221" s="334" t="s">
        <v>232</v>
      </c>
      <c r="U221" s="452">
        <v>10</v>
      </c>
      <c r="V221" s="776">
        <v>140089.28571428571</v>
      </c>
      <c r="W221" s="395">
        <v>1400892.857142857</v>
      </c>
      <c r="X221" s="778">
        <f t="shared" si="46"/>
        <v>1569000</v>
      </c>
      <c r="Y221" s="324"/>
      <c r="Z221" s="402">
        <v>2016</v>
      </c>
      <c r="AA221" s="291"/>
      <c r="AB221" s="293" t="s">
        <v>306</v>
      </c>
      <c r="AC221" s="293" t="s">
        <v>209</v>
      </c>
      <c r="AD221" s="293"/>
      <c r="AE221" s="293"/>
      <c r="AF221" s="293"/>
      <c r="AG221" s="293" t="s">
        <v>3204</v>
      </c>
      <c r="AH221" s="293" t="s">
        <v>800</v>
      </c>
      <c r="AI221" s="293">
        <v>210019470</v>
      </c>
      <c r="AJ221" s="398" t="s">
        <v>3205</v>
      </c>
      <c r="AK221" s="293" t="s">
        <v>3183</v>
      </c>
      <c r="AL221" s="248"/>
      <c r="AM221" s="248"/>
    </row>
    <row r="222" spans="1:39" s="244" customFormat="1" ht="100.5" customHeight="1">
      <c r="A222" s="643" t="s">
        <v>3206</v>
      </c>
      <c r="B222" s="370" t="s">
        <v>33</v>
      </c>
      <c r="C222" s="775" t="s">
        <v>3207</v>
      </c>
      <c r="D222" s="775" t="s">
        <v>3208</v>
      </c>
      <c r="E222" s="775" t="s">
        <v>3208</v>
      </c>
      <c r="F222" s="775" t="s">
        <v>3970</v>
      </c>
      <c r="G222" s="291" t="s">
        <v>3209</v>
      </c>
      <c r="H222" s="777" t="s">
        <v>3210</v>
      </c>
      <c r="I222" s="777" t="s">
        <v>3210</v>
      </c>
      <c r="J222" s="312" t="s">
        <v>38</v>
      </c>
      <c r="K222" s="323">
        <v>0</v>
      </c>
      <c r="L222" s="324">
        <v>711000000</v>
      </c>
      <c r="M222" s="298" t="s">
        <v>73</v>
      </c>
      <c r="N222" s="291" t="s">
        <v>1239</v>
      </c>
      <c r="O222" s="298" t="s">
        <v>73</v>
      </c>
      <c r="P222" s="8" t="s">
        <v>229</v>
      </c>
      <c r="Q222" s="645" t="s">
        <v>2861</v>
      </c>
      <c r="R222" s="291" t="s">
        <v>2862</v>
      </c>
      <c r="S222" s="349">
        <v>796</v>
      </c>
      <c r="T222" s="334" t="s">
        <v>232</v>
      </c>
      <c r="U222" s="452">
        <v>20</v>
      </c>
      <c r="V222" s="776">
        <v>35535.714285714283</v>
      </c>
      <c r="W222" s="395">
        <v>710714.28571428568</v>
      </c>
      <c r="X222" s="778">
        <f t="shared" si="46"/>
        <v>796000</v>
      </c>
      <c r="Y222" s="324"/>
      <c r="Z222" s="402">
        <v>2016</v>
      </c>
      <c r="AA222" s="291"/>
      <c r="AB222" s="293" t="s">
        <v>306</v>
      </c>
      <c r="AC222" s="293" t="s">
        <v>209</v>
      </c>
      <c r="AD222" s="293"/>
      <c r="AE222" s="293"/>
      <c r="AF222" s="293"/>
      <c r="AG222" s="293" t="s">
        <v>3211</v>
      </c>
      <c r="AH222" s="293" t="s">
        <v>800</v>
      </c>
      <c r="AI222" s="293">
        <v>210024735</v>
      </c>
      <c r="AJ222" s="398" t="s">
        <v>3212</v>
      </c>
      <c r="AK222" s="293" t="s">
        <v>3183</v>
      </c>
      <c r="AL222" s="248"/>
      <c r="AM222" s="248"/>
    </row>
    <row r="223" spans="1:39" s="244" customFormat="1" ht="100.5" customHeight="1">
      <c r="A223" s="643" t="s">
        <v>3213</v>
      </c>
      <c r="B223" s="370" t="s">
        <v>33</v>
      </c>
      <c r="C223" s="775" t="s">
        <v>3214</v>
      </c>
      <c r="D223" s="775" t="s">
        <v>3215</v>
      </c>
      <c r="E223" s="775" t="s">
        <v>3215</v>
      </c>
      <c r="F223" s="775" t="s">
        <v>3216</v>
      </c>
      <c r="G223" s="291" t="s">
        <v>3216</v>
      </c>
      <c r="H223" s="777" t="s">
        <v>3217</v>
      </c>
      <c r="I223" s="777" t="s">
        <v>3217</v>
      </c>
      <c r="J223" s="312" t="s">
        <v>38</v>
      </c>
      <c r="K223" s="323">
        <v>0</v>
      </c>
      <c r="L223" s="324">
        <v>711000000</v>
      </c>
      <c r="M223" s="298" t="s">
        <v>73</v>
      </c>
      <c r="N223" s="291" t="s">
        <v>1239</v>
      </c>
      <c r="O223" s="298" t="s">
        <v>73</v>
      </c>
      <c r="P223" s="8" t="s">
        <v>229</v>
      </c>
      <c r="Q223" s="645" t="s">
        <v>2861</v>
      </c>
      <c r="R223" s="291" t="s">
        <v>2862</v>
      </c>
      <c r="S223" s="349">
        <v>796</v>
      </c>
      <c r="T223" s="334" t="s">
        <v>232</v>
      </c>
      <c r="U223" s="452">
        <v>20</v>
      </c>
      <c r="V223" s="776">
        <v>15758.928571428571</v>
      </c>
      <c r="W223" s="395">
        <v>315178.57142857142</v>
      </c>
      <c r="X223" s="778">
        <f t="shared" si="46"/>
        <v>353000</v>
      </c>
      <c r="Y223" s="324"/>
      <c r="Z223" s="402">
        <v>2016</v>
      </c>
      <c r="AA223" s="291"/>
      <c r="AB223" s="293" t="s">
        <v>306</v>
      </c>
      <c r="AC223" s="293" t="s">
        <v>209</v>
      </c>
      <c r="AD223" s="293"/>
      <c r="AE223" s="293"/>
      <c r="AF223" s="293"/>
      <c r="AG223" s="293" t="s">
        <v>3218</v>
      </c>
      <c r="AH223" s="293" t="s">
        <v>800</v>
      </c>
      <c r="AI223" s="293">
        <v>210024752</v>
      </c>
      <c r="AJ223" s="398" t="s">
        <v>3219</v>
      </c>
      <c r="AK223" s="293" t="s">
        <v>3183</v>
      </c>
      <c r="AL223" s="248"/>
      <c r="AM223" s="248"/>
    </row>
    <row r="224" spans="1:39" s="244" customFormat="1" ht="100.5" customHeight="1">
      <c r="A224" s="643" t="s">
        <v>3220</v>
      </c>
      <c r="B224" s="370" t="s">
        <v>33</v>
      </c>
      <c r="C224" s="775" t="s">
        <v>3221</v>
      </c>
      <c r="D224" s="775" t="s">
        <v>3222</v>
      </c>
      <c r="E224" s="775" t="s">
        <v>3222</v>
      </c>
      <c r="F224" s="775" t="s">
        <v>3223</v>
      </c>
      <c r="G224" s="291" t="s">
        <v>3223</v>
      </c>
      <c r="H224" s="777" t="s">
        <v>3224</v>
      </c>
      <c r="I224" s="777" t="s">
        <v>3224</v>
      </c>
      <c r="J224" s="312" t="s">
        <v>38</v>
      </c>
      <c r="K224" s="323">
        <v>0</v>
      </c>
      <c r="L224" s="324">
        <v>711000000</v>
      </c>
      <c r="M224" s="298" t="s">
        <v>73</v>
      </c>
      <c r="N224" s="291" t="s">
        <v>1239</v>
      </c>
      <c r="O224" s="298" t="s">
        <v>73</v>
      </c>
      <c r="P224" s="8" t="s">
        <v>229</v>
      </c>
      <c r="Q224" s="645" t="s">
        <v>2861</v>
      </c>
      <c r="R224" s="291" t="s">
        <v>2862</v>
      </c>
      <c r="S224" s="349">
        <v>796</v>
      </c>
      <c r="T224" s="334" t="s">
        <v>232</v>
      </c>
      <c r="U224" s="452">
        <v>30</v>
      </c>
      <c r="V224" s="776">
        <v>11874.999999999998</v>
      </c>
      <c r="W224" s="395">
        <v>356249.99999999994</v>
      </c>
      <c r="X224" s="778">
        <f t="shared" si="46"/>
        <v>399000</v>
      </c>
      <c r="Y224" s="324"/>
      <c r="Z224" s="402">
        <v>2016</v>
      </c>
      <c r="AA224" s="291"/>
      <c r="AB224" s="293" t="s">
        <v>306</v>
      </c>
      <c r="AC224" s="293" t="s">
        <v>209</v>
      </c>
      <c r="AD224" s="293"/>
      <c r="AE224" s="293"/>
      <c r="AF224" s="293"/>
      <c r="AG224" s="293" t="s">
        <v>3225</v>
      </c>
      <c r="AH224" s="293" t="s">
        <v>800</v>
      </c>
      <c r="AI224" s="293">
        <v>210024734</v>
      </c>
      <c r="AJ224" s="398" t="s">
        <v>3226</v>
      </c>
      <c r="AK224" s="293" t="s">
        <v>3183</v>
      </c>
      <c r="AL224" s="248"/>
      <c r="AM224" s="248"/>
    </row>
    <row r="225" spans="1:39" s="244" customFormat="1" ht="100.5" customHeight="1">
      <c r="A225" s="643" t="s">
        <v>3227</v>
      </c>
      <c r="B225" s="370" t="s">
        <v>33</v>
      </c>
      <c r="C225" s="775" t="s">
        <v>3962</v>
      </c>
      <c r="D225" s="775" t="s">
        <v>3186</v>
      </c>
      <c r="E225" s="775" t="s">
        <v>3186</v>
      </c>
      <c r="F225" s="775" t="s">
        <v>3228</v>
      </c>
      <c r="G225" s="291" t="s">
        <v>3228</v>
      </c>
      <c r="H225" s="777" t="s">
        <v>3229</v>
      </c>
      <c r="I225" s="777" t="s">
        <v>3229</v>
      </c>
      <c r="J225" s="312" t="s">
        <v>38</v>
      </c>
      <c r="K225" s="323">
        <v>0</v>
      </c>
      <c r="L225" s="324">
        <v>711000000</v>
      </c>
      <c r="M225" s="298" t="s">
        <v>73</v>
      </c>
      <c r="N225" s="291" t="s">
        <v>1239</v>
      </c>
      <c r="O225" s="298" t="s">
        <v>73</v>
      </c>
      <c r="P225" s="8" t="s">
        <v>229</v>
      </c>
      <c r="Q225" s="645" t="s">
        <v>2861</v>
      </c>
      <c r="R225" s="291" t="s">
        <v>2862</v>
      </c>
      <c r="S225" s="349">
        <v>796</v>
      </c>
      <c r="T225" s="334" t="s">
        <v>232</v>
      </c>
      <c r="U225" s="452">
        <v>20</v>
      </c>
      <c r="V225" s="776">
        <v>25624.999999999996</v>
      </c>
      <c r="W225" s="395">
        <v>512499.99999999994</v>
      </c>
      <c r="X225" s="778">
        <f t="shared" si="46"/>
        <v>574000</v>
      </c>
      <c r="Y225" s="324"/>
      <c r="Z225" s="402">
        <v>2016</v>
      </c>
      <c r="AA225" s="291"/>
      <c r="AB225" s="293" t="s">
        <v>306</v>
      </c>
      <c r="AC225" s="293" t="s">
        <v>209</v>
      </c>
      <c r="AD225" s="293"/>
      <c r="AE225" s="293"/>
      <c r="AF225" s="293"/>
      <c r="AG225" s="293" t="s">
        <v>3230</v>
      </c>
      <c r="AH225" s="293" t="s">
        <v>800</v>
      </c>
      <c r="AI225" s="293">
        <v>210023478</v>
      </c>
      <c r="AJ225" s="398" t="s">
        <v>3231</v>
      </c>
      <c r="AK225" s="293" t="s">
        <v>3183</v>
      </c>
      <c r="AL225" s="248"/>
      <c r="AM225" s="248"/>
    </row>
    <row r="226" spans="1:39" s="244" customFormat="1" ht="100.5" customHeight="1">
      <c r="A226" s="643" t="s">
        <v>3232</v>
      </c>
      <c r="B226" s="370" t="s">
        <v>33</v>
      </c>
      <c r="C226" s="775" t="s">
        <v>3233</v>
      </c>
      <c r="D226" s="775" t="s">
        <v>3234</v>
      </c>
      <c r="E226" s="775" t="s">
        <v>3234</v>
      </c>
      <c r="F226" s="775" t="s">
        <v>3235</v>
      </c>
      <c r="G226" s="291" t="s">
        <v>3235</v>
      </c>
      <c r="H226" s="777" t="s">
        <v>3236</v>
      </c>
      <c r="I226" s="777" t="s">
        <v>3236</v>
      </c>
      <c r="J226" s="312" t="s">
        <v>38</v>
      </c>
      <c r="K226" s="323">
        <v>0</v>
      </c>
      <c r="L226" s="324">
        <v>711000000</v>
      </c>
      <c r="M226" s="298" t="s">
        <v>73</v>
      </c>
      <c r="N226" s="291" t="s">
        <v>1239</v>
      </c>
      <c r="O226" s="298" t="s">
        <v>73</v>
      </c>
      <c r="P226" s="8" t="s">
        <v>229</v>
      </c>
      <c r="Q226" s="645" t="s">
        <v>2861</v>
      </c>
      <c r="R226" s="291" t="s">
        <v>2862</v>
      </c>
      <c r="S226" s="349">
        <v>839</v>
      </c>
      <c r="T226" s="334" t="s">
        <v>1003</v>
      </c>
      <c r="U226" s="452">
        <v>10</v>
      </c>
      <c r="V226" s="776">
        <v>34553.571428571428</v>
      </c>
      <c r="W226" s="395">
        <v>345535.71428571426</v>
      </c>
      <c r="X226" s="778">
        <f t="shared" si="46"/>
        <v>387000</v>
      </c>
      <c r="Y226" s="324"/>
      <c r="Z226" s="402">
        <v>2016</v>
      </c>
      <c r="AA226" s="291"/>
      <c r="AB226" s="293" t="s">
        <v>306</v>
      </c>
      <c r="AC226" s="293" t="s">
        <v>209</v>
      </c>
      <c r="AD226" s="293"/>
      <c r="AE226" s="293"/>
      <c r="AF226" s="293"/>
      <c r="AG226" s="293" t="s">
        <v>3237</v>
      </c>
      <c r="AH226" s="293" t="s">
        <v>800</v>
      </c>
      <c r="AI226" s="293">
        <v>210024722</v>
      </c>
      <c r="AJ226" s="398" t="s">
        <v>3238</v>
      </c>
      <c r="AK226" s="293" t="s">
        <v>3183</v>
      </c>
      <c r="AL226" s="248"/>
      <c r="AM226" s="248"/>
    </row>
    <row r="227" spans="1:39" s="244" customFormat="1" ht="100.5" customHeight="1">
      <c r="A227" s="643" t="s">
        <v>3239</v>
      </c>
      <c r="B227" s="370" t="s">
        <v>33</v>
      </c>
      <c r="C227" s="775" t="s">
        <v>3240</v>
      </c>
      <c r="D227" s="775" t="s">
        <v>3241</v>
      </c>
      <c r="E227" s="775" t="s">
        <v>3241</v>
      </c>
      <c r="F227" s="775" t="s">
        <v>3242</v>
      </c>
      <c r="G227" s="291" t="s">
        <v>3242</v>
      </c>
      <c r="H227" s="777" t="s">
        <v>3243</v>
      </c>
      <c r="I227" s="777" t="s">
        <v>3243</v>
      </c>
      <c r="J227" s="312" t="s">
        <v>38</v>
      </c>
      <c r="K227" s="323">
        <v>0</v>
      </c>
      <c r="L227" s="324">
        <v>711000000</v>
      </c>
      <c r="M227" s="298" t="s">
        <v>73</v>
      </c>
      <c r="N227" s="291" t="s">
        <v>1239</v>
      </c>
      <c r="O227" s="298" t="s">
        <v>73</v>
      </c>
      <c r="P227" s="8" t="s">
        <v>229</v>
      </c>
      <c r="Q227" s="645" t="s">
        <v>2861</v>
      </c>
      <c r="R227" s="291" t="s">
        <v>2862</v>
      </c>
      <c r="S227" s="349">
        <v>796</v>
      </c>
      <c r="T227" s="334" t="s">
        <v>232</v>
      </c>
      <c r="U227" s="452">
        <v>500</v>
      </c>
      <c r="V227" s="776">
        <v>2946.4285714285711</v>
      </c>
      <c r="W227" s="395">
        <v>1473214.2857142854</v>
      </c>
      <c r="X227" s="778">
        <f t="shared" si="46"/>
        <v>1649999.9999999998</v>
      </c>
      <c r="Y227" s="324"/>
      <c r="Z227" s="402">
        <v>2016</v>
      </c>
      <c r="AA227" s="291"/>
      <c r="AB227" s="293" t="s">
        <v>306</v>
      </c>
      <c r="AC227" s="293" t="s">
        <v>209</v>
      </c>
      <c r="AD227" s="293"/>
      <c r="AE227" s="293"/>
      <c r="AF227" s="293"/>
      <c r="AG227" s="293" t="s">
        <v>3244</v>
      </c>
      <c r="AH227" s="293" t="s">
        <v>800</v>
      </c>
      <c r="AI227" s="293">
        <v>210019480</v>
      </c>
      <c r="AJ227" s="398" t="s">
        <v>3245</v>
      </c>
      <c r="AK227" s="293" t="s">
        <v>3183</v>
      </c>
      <c r="AL227" s="248"/>
      <c r="AM227" s="248"/>
    </row>
    <row r="228" spans="1:39" s="244" customFormat="1" ht="100.5" customHeight="1">
      <c r="A228" s="643" t="s">
        <v>3246</v>
      </c>
      <c r="B228" s="370" t="s">
        <v>33</v>
      </c>
      <c r="C228" s="775" t="s">
        <v>3247</v>
      </c>
      <c r="D228" s="775" t="s">
        <v>3241</v>
      </c>
      <c r="E228" s="775" t="s">
        <v>3241</v>
      </c>
      <c r="F228" s="775" t="s">
        <v>3248</v>
      </c>
      <c r="G228" s="291" t="s">
        <v>3248</v>
      </c>
      <c r="H228" s="777" t="s">
        <v>3249</v>
      </c>
      <c r="I228" s="777" t="s">
        <v>3249</v>
      </c>
      <c r="J228" s="312" t="s">
        <v>38</v>
      </c>
      <c r="K228" s="323">
        <v>0</v>
      </c>
      <c r="L228" s="324">
        <v>711000000</v>
      </c>
      <c r="M228" s="298" t="s">
        <v>73</v>
      </c>
      <c r="N228" s="291" t="s">
        <v>1239</v>
      </c>
      <c r="O228" s="298" t="s">
        <v>73</v>
      </c>
      <c r="P228" s="8" t="s">
        <v>229</v>
      </c>
      <c r="Q228" s="645" t="s">
        <v>2861</v>
      </c>
      <c r="R228" s="291" t="s">
        <v>2862</v>
      </c>
      <c r="S228" s="349">
        <v>796</v>
      </c>
      <c r="T228" s="334" t="s">
        <v>232</v>
      </c>
      <c r="U228" s="452">
        <v>500</v>
      </c>
      <c r="V228" s="776">
        <v>2669.6428571428569</v>
      </c>
      <c r="W228" s="395">
        <v>1334821.4285714284</v>
      </c>
      <c r="X228" s="778">
        <f t="shared" si="46"/>
        <v>1495000</v>
      </c>
      <c r="Y228" s="324"/>
      <c r="Z228" s="402">
        <v>2016</v>
      </c>
      <c r="AA228" s="291"/>
      <c r="AB228" s="293" t="s">
        <v>306</v>
      </c>
      <c r="AC228" s="293" t="s">
        <v>209</v>
      </c>
      <c r="AD228" s="293"/>
      <c r="AE228" s="293"/>
      <c r="AF228" s="293"/>
      <c r="AG228" s="293" t="s">
        <v>3250</v>
      </c>
      <c r="AH228" s="293" t="s">
        <v>800</v>
      </c>
      <c r="AI228" s="293">
        <v>210019479</v>
      </c>
      <c r="AJ228" s="398" t="s">
        <v>3251</v>
      </c>
      <c r="AK228" s="293" t="s">
        <v>3183</v>
      </c>
      <c r="AL228" s="248"/>
      <c r="AM228" s="248"/>
    </row>
    <row r="229" spans="1:39" s="244" customFormat="1" ht="100.5" customHeight="1">
      <c r="A229" s="643" t="s">
        <v>3252</v>
      </c>
      <c r="B229" s="370" t="s">
        <v>33</v>
      </c>
      <c r="C229" s="775" t="s">
        <v>3253</v>
      </c>
      <c r="D229" s="775" t="s">
        <v>3963</v>
      </c>
      <c r="E229" s="775" t="s">
        <v>3963</v>
      </c>
      <c r="F229" s="775" t="s">
        <v>3971</v>
      </c>
      <c r="G229" s="291" t="s">
        <v>3254</v>
      </c>
      <c r="H229" s="777" t="s">
        <v>3255</v>
      </c>
      <c r="I229" s="777" t="s">
        <v>3255</v>
      </c>
      <c r="J229" s="312" t="s">
        <v>38</v>
      </c>
      <c r="K229" s="323">
        <v>0</v>
      </c>
      <c r="L229" s="324">
        <v>711000000</v>
      </c>
      <c r="M229" s="298" t="s">
        <v>73</v>
      </c>
      <c r="N229" s="291" t="s">
        <v>1239</v>
      </c>
      <c r="O229" s="298" t="s">
        <v>73</v>
      </c>
      <c r="P229" s="8" t="s">
        <v>229</v>
      </c>
      <c r="Q229" s="645" t="s">
        <v>2861</v>
      </c>
      <c r="R229" s="291" t="s">
        <v>2862</v>
      </c>
      <c r="S229" s="349">
        <v>796</v>
      </c>
      <c r="T229" s="334" t="s">
        <v>232</v>
      </c>
      <c r="U229" s="452">
        <v>10</v>
      </c>
      <c r="V229" s="776">
        <v>39999.999999999993</v>
      </c>
      <c r="W229" s="395">
        <v>399999.99999999994</v>
      </c>
      <c r="X229" s="778">
        <f t="shared" si="46"/>
        <v>448000</v>
      </c>
      <c r="Y229" s="324"/>
      <c r="Z229" s="402">
        <v>2016</v>
      </c>
      <c r="AA229" s="291"/>
      <c r="AB229" s="293" t="s">
        <v>306</v>
      </c>
      <c r="AC229" s="293" t="s">
        <v>209</v>
      </c>
      <c r="AD229" s="293"/>
      <c r="AE229" s="293"/>
      <c r="AF229" s="293"/>
      <c r="AG229" s="293" t="s">
        <v>3256</v>
      </c>
      <c r="AH229" s="293" t="s">
        <v>800</v>
      </c>
      <c r="AI229" s="293">
        <v>210021220</v>
      </c>
      <c r="AJ229" s="398" t="s">
        <v>3257</v>
      </c>
      <c r="AK229" s="293" t="s">
        <v>3183</v>
      </c>
      <c r="AL229" s="248"/>
      <c r="AM229" s="248"/>
    </row>
    <row r="230" spans="1:39" s="244" customFormat="1" ht="100.5" customHeight="1">
      <c r="A230" s="643" t="s">
        <v>3258</v>
      </c>
      <c r="B230" s="370" t="s">
        <v>33</v>
      </c>
      <c r="C230" s="775" t="s">
        <v>3259</v>
      </c>
      <c r="D230" s="775" t="s">
        <v>3964</v>
      </c>
      <c r="E230" s="775" t="s">
        <v>3964</v>
      </c>
      <c r="F230" s="775" t="s">
        <v>3972</v>
      </c>
      <c r="G230" s="291" t="s">
        <v>3260</v>
      </c>
      <c r="H230" s="777" t="s">
        <v>3261</v>
      </c>
      <c r="I230" s="777" t="s">
        <v>3261</v>
      </c>
      <c r="J230" s="312" t="s">
        <v>38</v>
      </c>
      <c r="K230" s="323">
        <v>0</v>
      </c>
      <c r="L230" s="324">
        <v>711000000</v>
      </c>
      <c r="M230" s="298" t="s">
        <v>73</v>
      </c>
      <c r="N230" s="291" t="s">
        <v>1239</v>
      </c>
      <c r="O230" s="298" t="s">
        <v>73</v>
      </c>
      <c r="P230" s="8" t="s">
        <v>229</v>
      </c>
      <c r="Q230" s="645" t="s">
        <v>2861</v>
      </c>
      <c r="R230" s="291" t="s">
        <v>2862</v>
      </c>
      <c r="S230" s="349">
        <v>796</v>
      </c>
      <c r="T230" s="334" t="s">
        <v>232</v>
      </c>
      <c r="U230" s="452">
        <v>50</v>
      </c>
      <c r="V230" s="776">
        <v>8392.8571428571413</v>
      </c>
      <c r="W230" s="395">
        <v>419642.85714285704</v>
      </c>
      <c r="X230" s="778">
        <f t="shared" si="46"/>
        <v>469999.99999999994</v>
      </c>
      <c r="Y230" s="324"/>
      <c r="Z230" s="402">
        <v>2016</v>
      </c>
      <c r="AA230" s="291"/>
      <c r="AB230" s="293" t="s">
        <v>306</v>
      </c>
      <c r="AC230" s="293" t="s">
        <v>209</v>
      </c>
      <c r="AD230" s="293"/>
      <c r="AE230" s="293"/>
      <c r="AF230" s="293"/>
      <c r="AG230" s="293" t="s">
        <v>3262</v>
      </c>
      <c r="AH230" s="293" t="s">
        <v>800</v>
      </c>
      <c r="AI230" s="293">
        <v>210019497</v>
      </c>
      <c r="AJ230" s="398" t="s">
        <v>3263</v>
      </c>
      <c r="AK230" s="293" t="s">
        <v>3183</v>
      </c>
      <c r="AL230" s="248"/>
      <c r="AM230" s="248"/>
    </row>
    <row r="231" spans="1:39" s="244" customFormat="1" ht="100.5" customHeight="1">
      <c r="A231" s="643" t="s">
        <v>3264</v>
      </c>
      <c r="B231" s="370" t="s">
        <v>33</v>
      </c>
      <c r="C231" s="775" t="s">
        <v>3265</v>
      </c>
      <c r="D231" s="775" t="s">
        <v>3965</v>
      </c>
      <c r="E231" s="775" t="s">
        <v>3965</v>
      </c>
      <c r="F231" s="775" t="s">
        <v>3973</v>
      </c>
      <c r="G231" s="291" t="s">
        <v>3266</v>
      </c>
      <c r="H231" s="777" t="s">
        <v>3267</v>
      </c>
      <c r="I231" s="777" t="s">
        <v>3267</v>
      </c>
      <c r="J231" s="312" t="s">
        <v>38</v>
      </c>
      <c r="K231" s="323">
        <v>0</v>
      </c>
      <c r="L231" s="324">
        <v>711000000</v>
      </c>
      <c r="M231" s="298" t="s">
        <v>73</v>
      </c>
      <c r="N231" s="291" t="s">
        <v>1239</v>
      </c>
      <c r="O231" s="298" t="s">
        <v>73</v>
      </c>
      <c r="P231" s="8" t="s">
        <v>229</v>
      </c>
      <c r="Q231" s="645" t="s">
        <v>2861</v>
      </c>
      <c r="R231" s="291" t="s">
        <v>2862</v>
      </c>
      <c r="S231" s="349">
        <v>796</v>
      </c>
      <c r="T231" s="334" t="s">
        <v>232</v>
      </c>
      <c r="U231" s="452">
        <v>300</v>
      </c>
      <c r="V231" s="776">
        <v>2571.4285714285711</v>
      </c>
      <c r="W231" s="395">
        <v>771428.57142857136</v>
      </c>
      <c r="X231" s="778">
        <f t="shared" si="46"/>
        <v>864000</v>
      </c>
      <c r="Y231" s="324"/>
      <c r="Z231" s="402">
        <v>2016</v>
      </c>
      <c r="AA231" s="291"/>
      <c r="AB231" s="293" t="s">
        <v>306</v>
      </c>
      <c r="AC231" s="293" t="s">
        <v>209</v>
      </c>
      <c r="AD231" s="293"/>
      <c r="AE231" s="293"/>
      <c r="AF231" s="293"/>
      <c r="AG231" s="293" t="s">
        <v>3268</v>
      </c>
      <c r="AH231" s="293" t="s">
        <v>800</v>
      </c>
      <c r="AI231" s="293">
        <v>210019481</v>
      </c>
      <c r="AJ231" s="398" t="s">
        <v>3269</v>
      </c>
      <c r="AK231" s="293" t="s">
        <v>3183</v>
      </c>
      <c r="AL231" s="248"/>
      <c r="AM231" s="248"/>
    </row>
    <row r="232" spans="1:39" s="244" customFormat="1" ht="100.5" customHeight="1">
      <c r="A232" s="643" t="s">
        <v>3270</v>
      </c>
      <c r="B232" s="370" t="s">
        <v>33</v>
      </c>
      <c r="C232" s="775" t="s">
        <v>3271</v>
      </c>
      <c r="D232" s="775" t="s">
        <v>3966</v>
      </c>
      <c r="E232" s="775" t="s">
        <v>3966</v>
      </c>
      <c r="F232" s="775" t="s">
        <v>3974</v>
      </c>
      <c r="G232" s="291" t="s">
        <v>3272</v>
      </c>
      <c r="H232" s="777" t="s">
        <v>3273</v>
      </c>
      <c r="I232" s="777" t="s">
        <v>3273</v>
      </c>
      <c r="J232" s="312" t="s">
        <v>38</v>
      </c>
      <c r="K232" s="323">
        <v>0</v>
      </c>
      <c r="L232" s="324">
        <v>711000000</v>
      </c>
      <c r="M232" s="298" t="s">
        <v>73</v>
      </c>
      <c r="N232" s="291" t="s">
        <v>1239</v>
      </c>
      <c r="O232" s="298" t="s">
        <v>73</v>
      </c>
      <c r="P232" s="8" t="s">
        <v>229</v>
      </c>
      <c r="Q232" s="645" t="s">
        <v>2861</v>
      </c>
      <c r="R232" s="291" t="s">
        <v>2862</v>
      </c>
      <c r="S232" s="349">
        <v>796</v>
      </c>
      <c r="T232" s="334" t="s">
        <v>232</v>
      </c>
      <c r="U232" s="452">
        <v>250</v>
      </c>
      <c r="V232" s="776">
        <v>7502.8571428571431</v>
      </c>
      <c r="W232" s="395">
        <v>1875714.2857142857</v>
      </c>
      <c r="X232" s="778">
        <f t="shared" si="46"/>
        <v>2100800</v>
      </c>
      <c r="Y232" s="324"/>
      <c r="Z232" s="402">
        <v>2016</v>
      </c>
      <c r="AA232" s="291"/>
      <c r="AB232" s="293" t="s">
        <v>306</v>
      </c>
      <c r="AC232" s="293" t="s">
        <v>209</v>
      </c>
      <c r="AD232" s="293"/>
      <c r="AE232" s="293"/>
      <c r="AF232" s="293"/>
      <c r="AG232" s="293" t="s">
        <v>3274</v>
      </c>
      <c r="AH232" s="293" t="s">
        <v>800</v>
      </c>
      <c r="AI232" s="293">
        <v>210019462</v>
      </c>
      <c r="AJ232" s="398" t="s">
        <v>3275</v>
      </c>
      <c r="AK232" s="293" t="s">
        <v>3183</v>
      </c>
      <c r="AL232" s="248"/>
      <c r="AM232" s="248"/>
    </row>
    <row r="233" spans="1:39" s="244" customFormat="1" ht="100.5" customHeight="1">
      <c r="A233" s="643" t="s">
        <v>3276</v>
      </c>
      <c r="B233" s="370" t="s">
        <v>33</v>
      </c>
      <c r="C233" s="775" t="s">
        <v>3277</v>
      </c>
      <c r="D233" s="775" t="s">
        <v>3278</v>
      </c>
      <c r="E233" s="775" t="s">
        <v>3278</v>
      </c>
      <c r="F233" s="775" t="s">
        <v>3975</v>
      </c>
      <c r="G233" s="291" t="s">
        <v>3279</v>
      </c>
      <c r="H233" s="777" t="s">
        <v>3280</v>
      </c>
      <c r="I233" s="777" t="s">
        <v>3280</v>
      </c>
      <c r="J233" s="312" t="s">
        <v>38</v>
      </c>
      <c r="K233" s="323">
        <v>0</v>
      </c>
      <c r="L233" s="324">
        <v>711000000</v>
      </c>
      <c r="M233" s="298" t="s">
        <v>73</v>
      </c>
      <c r="N233" s="291" t="s">
        <v>1239</v>
      </c>
      <c r="O233" s="298" t="s">
        <v>73</v>
      </c>
      <c r="P233" s="8" t="s">
        <v>229</v>
      </c>
      <c r="Q233" s="645" t="s">
        <v>2861</v>
      </c>
      <c r="R233" s="291" t="s">
        <v>2862</v>
      </c>
      <c r="S233" s="349">
        <v>796</v>
      </c>
      <c r="T233" s="334" t="s">
        <v>232</v>
      </c>
      <c r="U233" s="452">
        <v>650</v>
      </c>
      <c r="V233" s="776">
        <v>2243.75</v>
      </c>
      <c r="W233" s="395">
        <v>1458437.5</v>
      </c>
      <c r="X233" s="778">
        <f t="shared" si="46"/>
        <v>1633450.0000000002</v>
      </c>
      <c r="Y233" s="324"/>
      <c r="Z233" s="402">
        <v>2016</v>
      </c>
      <c r="AA233" s="291"/>
      <c r="AB233" s="293" t="s">
        <v>306</v>
      </c>
      <c r="AC233" s="293" t="s">
        <v>209</v>
      </c>
      <c r="AD233" s="293"/>
      <c r="AE233" s="293"/>
      <c r="AF233" s="293"/>
      <c r="AG233" s="293" t="s">
        <v>3281</v>
      </c>
      <c r="AH233" s="293" t="s">
        <v>800</v>
      </c>
      <c r="AI233" s="293">
        <v>210019492</v>
      </c>
      <c r="AJ233" s="398" t="s">
        <v>3282</v>
      </c>
      <c r="AK233" s="293" t="s">
        <v>3183</v>
      </c>
      <c r="AL233" s="248"/>
      <c r="AM233" s="248"/>
    </row>
    <row r="234" spans="1:39" s="244" customFormat="1" ht="100.5" customHeight="1">
      <c r="A234" s="643" t="s">
        <v>3283</v>
      </c>
      <c r="B234" s="370" t="s">
        <v>33</v>
      </c>
      <c r="C234" s="775" t="s">
        <v>3284</v>
      </c>
      <c r="D234" s="775" t="s">
        <v>3285</v>
      </c>
      <c r="E234" s="775" t="s">
        <v>3285</v>
      </c>
      <c r="F234" s="775" t="s">
        <v>3976</v>
      </c>
      <c r="G234" s="291" t="s">
        <v>3286</v>
      </c>
      <c r="H234" s="777" t="s">
        <v>3287</v>
      </c>
      <c r="I234" s="777" t="s">
        <v>3287</v>
      </c>
      <c r="J234" s="312" t="s">
        <v>38</v>
      </c>
      <c r="K234" s="323">
        <v>0</v>
      </c>
      <c r="L234" s="324">
        <v>711000000</v>
      </c>
      <c r="M234" s="298" t="s">
        <v>73</v>
      </c>
      <c r="N234" s="291" t="s">
        <v>1239</v>
      </c>
      <c r="O234" s="298" t="s">
        <v>73</v>
      </c>
      <c r="P234" s="8" t="s">
        <v>229</v>
      </c>
      <c r="Q234" s="645" t="s">
        <v>2861</v>
      </c>
      <c r="R234" s="291" t="s">
        <v>2862</v>
      </c>
      <c r="S234" s="349">
        <v>796</v>
      </c>
      <c r="T234" s="334" t="s">
        <v>232</v>
      </c>
      <c r="U234" s="452">
        <v>650</v>
      </c>
      <c r="V234" s="776">
        <v>1142.8571428571427</v>
      </c>
      <c r="W234" s="395">
        <v>742857.14285714272</v>
      </c>
      <c r="X234" s="778">
        <f t="shared" si="46"/>
        <v>831999.99999999988</v>
      </c>
      <c r="Y234" s="324"/>
      <c r="Z234" s="402">
        <v>2016</v>
      </c>
      <c r="AA234" s="291"/>
      <c r="AB234" s="293" t="s">
        <v>306</v>
      </c>
      <c r="AC234" s="293" t="s">
        <v>209</v>
      </c>
      <c r="AD234" s="293"/>
      <c r="AE234" s="293"/>
      <c r="AF234" s="293"/>
      <c r="AG234" s="293" t="s">
        <v>3288</v>
      </c>
      <c r="AH234" s="293" t="s">
        <v>800</v>
      </c>
      <c r="AI234" s="293">
        <v>210019490</v>
      </c>
      <c r="AJ234" s="398" t="s">
        <v>3289</v>
      </c>
      <c r="AK234" s="293" t="s">
        <v>3183</v>
      </c>
      <c r="AL234" s="248"/>
      <c r="AM234" s="248"/>
    </row>
    <row r="235" spans="1:39" s="244" customFormat="1" ht="100.5" customHeight="1">
      <c r="A235" s="643" t="s">
        <v>3290</v>
      </c>
      <c r="B235" s="370" t="s">
        <v>33</v>
      </c>
      <c r="C235" s="775" t="s">
        <v>3291</v>
      </c>
      <c r="D235" s="775" t="s">
        <v>3292</v>
      </c>
      <c r="E235" s="775" t="s">
        <v>3292</v>
      </c>
      <c r="F235" s="775" t="s">
        <v>3977</v>
      </c>
      <c r="G235" s="291" t="s">
        <v>3293</v>
      </c>
      <c r="H235" s="777" t="s">
        <v>3294</v>
      </c>
      <c r="I235" s="777" t="s">
        <v>3294</v>
      </c>
      <c r="J235" s="312" t="s">
        <v>38</v>
      </c>
      <c r="K235" s="323">
        <v>0</v>
      </c>
      <c r="L235" s="324">
        <v>711000000</v>
      </c>
      <c r="M235" s="298" t="s">
        <v>73</v>
      </c>
      <c r="N235" s="291" t="s">
        <v>1239</v>
      </c>
      <c r="O235" s="298" t="s">
        <v>73</v>
      </c>
      <c r="P235" s="8" t="s">
        <v>229</v>
      </c>
      <c r="Q235" s="645" t="s">
        <v>2861</v>
      </c>
      <c r="R235" s="291" t="s">
        <v>2862</v>
      </c>
      <c r="S235" s="349">
        <v>796</v>
      </c>
      <c r="T235" s="334" t="s">
        <v>232</v>
      </c>
      <c r="U235" s="452">
        <v>200</v>
      </c>
      <c r="V235" s="776">
        <v>999.99999999999989</v>
      </c>
      <c r="W235" s="395">
        <v>199999.99999999997</v>
      </c>
      <c r="X235" s="778">
        <f t="shared" si="46"/>
        <v>224000</v>
      </c>
      <c r="Y235" s="324"/>
      <c r="Z235" s="402">
        <v>2016</v>
      </c>
      <c r="AA235" s="291"/>
      <c r="AB235" s="293" t="s">
        <v>306</v>
      </c>
      <c r="AC235" s="293" t="s">
        <v>209</v>
      </c>
      <c r="AD235" s="293"/>
      <c r="AE235" s="293"/>
      <c r="AF235" s="293"/>
      <c r="AG235" s="293" t="s">
        <v>3295</v>
      </c>
      <c r="AH235" s="293" t="s">
        <v>800</v>
      </c>
      <c r="AI235" s="293">
        <v>210024217</v>
      </c>
      <c r="AJ235" s="398" t="s">
        <v>3296</v>
      </c>
      <c r="AK235" s="293" t="s">
        <v>3183</v>
      </c>
      <c r="AL235" s="248"/>
      <c r="AM235" s="248"/>
    </row>
    <row r="236" spans="1:39" s="244" customFormat="1" ht="100.5" customHeight="1">
      <c r="A236" s="643" t="s">
        <v>3297</v>
      </c>
      <c r="B236" s="370" t="s">
        <v>33</v>
      </c>
      <c r="C236" s="775" t="s">
        <v>3298</v>
      </c>
      <c r="D236" s="775" t="s">
        <v>3967</v>
      </c>
      <c r="E236" s="775" t="s">
        <v>3967</v>
      </c>
      <c r="F236" s="775" t="s">
        <v>3978</v>
      </c>
      <c r="G236" s="291" t="s">
        <v>3299</v>
      </c>
      <c r="H236" s="777" t="s">
        <v>3300</v>
      </c>
      <c r="I236" s="777" t="s">
        <v>3300</v>
      </c>
      <c r="J236" s="312" t="s">
        <v>38</v>
      </c>
      <c r="K236" s="323">
        <v>0</v>
      </c>
      <c r="L236" s="324">
        <v>711000000</v>
      </c>
      <c r="M236" s="298" t="s">
        <v>73</v>
      </c>
      <c r="N236" s="291" t="s">
        <v>1239</v>
      </c>
      <c r="O236" s="298" t="s">
        <v>73</v>
      </c>
      <c r="P236" s="8" t="s">
        <v>229</v>
      </c>
      <c r="Q236" s="645" t="s">
        <v>2861</v>
      </c>
      <c r="R236" s="291" t="s">
        <v>2862</v>
      </c>
      <c r="S236" s="349">
        <v>796</v>
      </c>
      <c r="T236" s="334" t="s">
        <v>232</v>
      </c>
      <c r="U236" s="452">
        <v>50</v>
      </c>
      <c r="V236" s="776">
        <v>6071.4285714285706</v>
      </c>
      <c r="W236" s="395">
        <v>303571.42857142852</v>
      </c>
      <c r="X236" s="778">
        <f t="shared" si="46"/>
        <v>340000</v>
      </c>
      <c r="Y236" s="324"/>
      <c r="Z236" s="402">
        <v>2016</v>
      </c>
      <c r="AA236" s="291"/>
      <c r="AB236" s="293" t="s">
        <v>306</v>
      </c>
      <c r="AC236" s="293" t="s">
        <v>209</v>
      </c>
      <c r="AD236" s="293"/>
      <c r="AE236" s="293"/>
      <c r="AF236" s="293"/>
      <c r="AG236" s="293" t="s">
        <v>3301</v>
      </c>
      <c r="AH236" s="293" t="s">
        <v>800</v>
      </c>
      <c r="AI236" s="293">
        <v>210023467</v>
      </c>
      <c r="AJ236" s="398" t="s">
        <v>3302</v>
      </c>
      <c r="AK236" s="293" t="s">
        <v>3183</v>
      </c>
      <c r="AL236" s="248"/>
      <c r="AM236" s="248"/>
    </row>
    <row r="237" spans="1:39" s="244" customFormat="1" ht="100.5" customHeight="1">
      <c r="A237" s="643" t="s">
        <v>3303</v>
      </c>
      <c r="B237" s="370" t="s">
        <v>33</v>
      </c>
      <c r="C237" s="775" t="s">
        <v>3304</v>
      </c>
      <c r="D237" s="775" t="s">
        <v>3967</v>
      </c>
      <c r="E237" s="775" t="s">
        <v>3967</v>
      </c>
      <c r="F237" s="775" t="s">
        <v>3979</v>
      </c>
      <c r="G237" s="291" t="s">
        <v>3299</v>
      </c>
      <c r="H237" s="777" t="s">
        <v>3305</v>
      </c>
      <c r="I237" s="777" t="s">
        <v>3305</v>
      </c>
      <c r="J237" s="312" t="s">
        <v>38</v>
      </c>
      <c r="K237" s="323">
        <v>0</v>
      </c>
      <c r="L237" s="324">
        <v>711000000</v>
      </c>
      <c r="M237" s="298" t="s">
        <v>73</v>
      </c>
      <c r="N237" s="291" t="s">
        <v>1239</v>
      </c>
      <c r="O237" s="298" t="s">
        <v>73</v>
      </c>
      <c r="P237" s="8" t="s">
        <v>229</v>
      </c>
      <c r="Q237" s="645" t="s">
        <v>2861</v>
      </c>
      <c r="R237" s="291" t="s">
        <v>2862</v>
      </c>
      <c r="S237" s="349">
        <v>796</v>
      </c>
      <c r="T237" s="334" t="s">
        <v>232</v>
      </c>
      <c r="U237" s="452">
        <v>3000</v>
      </c>
      <c r="V237" s="776">
        <v>258.03571428571428</v>
      </c>
      <c r="W237" s="395">
        <v>774107.14285714284</v>
      </c>
      <c r="X237" s="778">
        <f t="shared" si="46"/>
        <v>867000.00000000012</v>
      </c>
      <c r="Y237" s="324"/>
      <c r="Z237" s="402">
        <v>2016</v>
      </c>
      <c r="AA237" s="291"/>
      <c r="AB237" s="293" t="s">
        <v>306</v>
      </c>
      <c r="AC237" s="293" t="s">
        <v>209</v>
      </c>
      <c r="AD237" s="293"/>
      <c r="AE237" s="293"/>
      <c r="AF237" s="293"/>
      <c r="AG237" s="293" t="s">
        <v>3306</v>
      </c>
      <c r="AH237" s="293" t="s">
        <v>800</v>
      </c>
      <c r="AI237" s="293">
        <v>210023468</v>
      </c>
      <c r="AJ237" s="398" t="s">
        <v>3307</v>
      </c>
      <c r="AK237" s="293" t="s">
        <v>3183</v>
      </c>
      <c r="AL237" s="248"/>
      <c r="AM237" s="248"/>
    </row>
    <row r="238" spans="1:39" s="244" customFormat="1" ht="100.5" customHeight="1">
      <c r="A238" s="643" t="s">
        <v>3308</v>
      </c>
      <c r="B238" s="370" t="s">
        <v>33</v>
      </c>
      <c r="C238" s="775" t="s">
        <v>3309</v>
      </c>
      <c r="D238" s="775" t="s">
        <v>3310</v>
      </c>
      <c r="E238" s="775" t="s">
        <v>3310</v>
      </c>
      <c r="F238" s="775" t="s">
        <v>3980</v>
      </c>
      <c r="G238" s="291" t="s">
        <v>3311</v>
      </c>
      <c r="H238" s="777" t="s">
        <v>3312</v>
      </c>
      <c r="I238" s="777" t="s">
        <v>3312</v>
      </c>
      <c r="J238" s="312" t="s">
        <v>38</v>
      </c>
      <c r="K238" s="323">
        <v>0</v>
      </c>
      <c r="L238" s="324">
        <v>711000000</v>
      </c>
      <c r="M238" s="298" t="s">
        <v>73</v>
      </c>
      <c r="N238" s="291" t="s">
        <v>1239</v>
      </c>
      <c r="O238" s="298" t="s">
        <v>73</v>
      </c>
      <c r="P238" s="8" t="s">
        <v>229</v>
      </c>
      <c r="Q238" s="645" t="s">
        <v>2861</v>
      </c>
      <c r="R238" s="291" t="s">
        <v>2862</v>
      </c>
      <c r="S238" s="349">
        <v>796</v>
      </c>
      <c r="T238" s="334" t="s">
        <v>232</v>
      </c>
      <c r="U238" s="452">
        <v>50</v>
      </c>
      <c r="V238" s="776">
        <v>5535.7142857142853</v>
      </c>
      <c r="W238" s="395">
        <v>276785.71428571426</v>
      </c>
      <c r="X238" s="778">
        <f t="shared" si="46"/>
        <v>310000</v>
      </c>
      <c r="Y238" s="324"/>
      <c r="Z238" s="402">
        <v>2016</v>
      </c>
      <c r="AA238" s="291"/>
      <c r="AB238" s="293" t="s">
        <v>306</v>
      </c>
      <c r="AC238" s="293" t="s">
        <v>209</v>
      </c>
      <c r="AD238" s="293"/>
      <c r="AE238" s="293"/>
      <c r="AF238" s="293"/>
      <c r="AG238" s="293" t="s">
        <v>3313</v>
      </c>
      <c r="AH238" s="293" t="s">
        <v>800</v>
      </c>
      <c r="AI238" s="293">
        <v>210023456</v>
      </c>
      <c r="AJ238" s="398" t="s">
        <v>3314</v>
      </c>
      <c r="AK238" s="293" t="s">
        <v>3183</v>
      </c>
      <c r="AL238" s="248"/>
      <c r="AM238" s="248"/>
    </row>
    <row r="239" spans="1:39" s="244" customFormat="1" ht="100.5" customHeight="1">
      <c r="A239" s="643" t="s">
        <v>3315</v>
      </c>
      <c r="B239" s="370" t="s">
        <v>33</v>
      </c>
      <c r="C239" s="775" t="s">
        <v>3316</v>
      </c>
      <c r="D239" s="775" t="s">
        <v>3186</v>
      </c>
      <c r="E239" s="775" t="s">
        <v>3186</v>
      </c>
      <c r="F239" s="775" t="s">
        <v>3981</v>
      </c>
      <c r="G239" s="291" t="s">
        <v>3317</v>
      </c>
      <c r="H239" s="777" t="s">
        <v>3318</v>
      </c>
      <c r="I239" s="777" t="s">
        <v>3318</v>
      </c>
      <c r="J239" s="312" t="s">
        <v>38</v>
      </c>
      <c r="K239" s="323">
        <v>0</v>
      </c>
      <c r="L239" s="324">
        <v>711000000</v>
      </c>
      <c r="M239" s="298" t="s">
        <v>73</v>
      </c>
      <c r="N239" s="291" t="s">
        <v>1239</v>
      </c>
      <c r="O239" s="298" t="s">
        <v>73</v>
      </c>
      <c r="P239" s="8" t="s">
        <v>229</v>
      </c>
      <c r="Q239" s="645" t="s">
        <v>2861</v>
      </c>
      <c r="R239" s="291" t="s">
        <v>2862</v>
      </c>
      <c r="S239" s="349">
        <v>796</v>
      </c>
      <c r="T239" s="334" t="s">
        <v>232</v>
      </c>
      <c r="U239" s="452">
        <v>50</v>
      </c>
      <c r="V239" s="776">
        <v>4999.9999999999991</v>
      </c>
      <c r="W239" s="395">
        <v>249999.99999999994</v>
      </c>
      <c r="X239" s="778">
        <f t="shared" si="46"/>
        <v>279999.99999999994</v>
      </c>
      <c r="Y239" s="324"/>
      <c r="Z239" s="402">
        <v>2016</v>
      </c>
      <c r="AA239" s="291"/>
      <c r="AB239" s="293" t="s">
        <v>306</v>
      </c>
      <c r="AC239" s="293" t="s">
        <v>209</v>
      </c>
      <c r="AD239" s="293"/>
      <c r="AE239" s="293"/>
      <c r="AF239" s="293"/>
      <c r="AG239" s="293" t="s">
        <v>3319</v>
      </c>
      <c r="AH239" s="293" t="s">
        <v>800</v>
      </c>
      <c r="AI239" s="293">
        <v>210024733</v>
      </c>
      <c r="AJ239" s="398" t="s">
        <v>3320</v>
      </c>
      <c r="AK239" s="293" t="s">
        <v>3183</v>
      </c>
      <c r="AL239" s="248"/>
      <c r="AM239" s="248"/>
    </row>
    <row r="240" spans="1:39" s="244" customFormat="1" ht="100.5" customHeight="1">
      <c r="A240" s="643" t="s">
        <v>3321</v>
      </c>
      <c r="B240" s="668" t="s">
        <v>33</v>
      </c>
      <c r="C240" s="664" t="s">
        <v>3322</v>
      </c>
      <c r="D240" s="669" t="s">
        <v>3323</v>
      </c>
      <c r="E240" s="669" t="s">
        <v>3324</v>
      </c>
      <c r="F240" s="670" t="s">
        <v>3325</v>
      </c>
      <c r="G240" s="670"/>
      <c r="H240" s="671" t="s">
        <v>3326</v>
      </c>
      <c r="I240" s="671"/>
      <c r="J240" s="668" t="s">
        <v>38</v>
      </c>
      <c r="K240" s="668">
        <v>0</v>
      </c>
      <c r="L240" s="297">
        <v>711000000</v>
      </c>
      <c r="M240" s="298" t="s">
        <v>73</v>
      </c>
      <c r="N240" s="668" t="s">
        <v>333</v>
      </c>
      <c r="O240" s="298" t="s">
        <v>73</v>
      </c>
      <c r="P240" s="672" t="s">
        <v>229</v>
      </c>
      <c r="Q240" s="673" t="s">
        <v>3327</v>
      </c>
      <c r="R240" s="668" t="s">
        <v>3328</v>
      </c>
      <c r="S240" s="668">
        <v>796</v>
      </c>
      <c r="T240" s="668" t="s">
        <v>232</v>
      </c>
      <c r="U240" s="674">
        <v>1</v>
      </c>
      <c r="V240" s="675">
        <v>3500</v>
      </c>
      <c r="W240" s="676">
        <v>3500</v>
      </c>
      <c r="X240" s="677">
        <f>W240*1.12</f>
        <v>3920.0000000000005</v>
      </c>
      <c r="Y240" s="668"/>
      <c r="Z240" s="668">
        <v>2016</v>
      </c>
      <c r="AA240" s="678"/>
      <c r="AB240" s="666" t="s">
        <v>3329</v>
      </c>
      <c r="AC240" s="666" t="s">
        <v>209</v>
      </c>
      <c r="AD240" s="293"/>
      <c r="AE240" s="293"/>
      <c r="AF240" s="293"/>
      <c r="AG240" s="666"/>
      <c r="AH240" s="666"/>
      <c r="AI240" s="666"/>
      <c r="AJ240" s="667"/>
      <c r="AK240" s="666" t="s">
        <v>3330</v>
      </c>
      <c r="AL240" s="248"/>
      <c r="AM240" s="248"/>
    </row>
    <row r="241" spans="1:39" s="244" customFormat="1" ht="100.5" customHeight="1">
      <c r="A241" s="643" t="s">
        <v>3331</v>
      </c>
      <c r="B241" s="668" t="s">
        <v>33</v>
      </c>
      <c r="C241" s="664" t="s">
        <v>3322</v>
      </c>
      <c r="D241" s="669" t="s">
        <v>3323</v>
      </c>
      <c r="E241" s="669" t="s">
        <v>3324</v>
      </c>
      <c r="F241" s="670" t="s">
        <v>3325</v>
      </c>
      <c r="G241" s="670"/>
      <c r="H241" s="671" t="s">
        <v>3332</v>
      </c>
      <c r="I241" s="671"/>
      <c r="J241" s="668" t="s">
        <v>38</v>
      </c>
      <c r="K241" s="668">
        <v>0</v>
      </c>
      <c r="L241" s="297">
        <v>711000000</v>
      </c>
      <c r="M241" s="298" t="s">
        <v>73</v>
      </c>
      <c r="N241" s="668" t="s">
        <v>333</v>
      </c>
      <c r="O241" s="298" t="s">
        <v>73</v>
      </c>
      <c r="P241" s="672" t="s">
        <v>229</v>
      </c>
      <c r="Q241" s="673" t="s">
        <v>3327</v>
      </c>
      <c r="R241" s="668" t="s">
        <v>3328</v>
      </c>
      <c r="S241" s="668">
        <v>796</v>
      </c>
      <c r="T241" s="668" t="s">
        <v>232</v>
      </c>
      <c r="U241" s="674">
        <v>1</v>
      </c>
      <c r="V241" s="674">
        <v>4000</v>
      </c>
      <c r="W241" s="676">
        <v>4000</v>
      </c>
      <c r="X241" s="677">
        <f t="shared" ref="X241:X258" si="47">W241*1.12</f>
        <v>4480</v>
      </c>
      <c r="Y241" s="668"/>
      <c r="Z241" s="668">
        <v>2016</v>
      </c>
      <c r="AA241" s="678"/>
      <c r="AB241" s="666" t="s">
        <v>3329</v>
      </c>
      <c r="AC241" s="666" t="s">
        <v>209</v>
      </c>
      <c r="AD241" s="293"/>
      <c r="AE241" s="293"/>
      <c r="AF241" s="293"/>
      <c r="AG241" s="666"/>
      <c r="AH241" s="666"/>
      <c r="AI241" s="666"/>
      <c r="AJ241" s="667"/>
      <c r="AK241" s="666" t="s">
        <v>3330</v>
      </c>
      <c r="AL241" s="248"/>
      <c r="AM241" s="248"/>
    </row>
    <row r="242" spans="1:39" s="244" customFormat="1" ht="100.5" customHeight="1">
      <c r="A242" s="643" t="s">
        <v>3333</v>
      </c>
      <c r="B242" s="668" t="s">
        <v>33</v>
      </c>
      <c r="C242" s="664" t="s">
        <v>3322</v>
      </c>
      <c r="D242" s="669" t="s">
        <v>3323</v>
      </c>
      <c r="E242" s="669" t="s">
        <v>3324</v>
      </c>
      <c r="F242" s="670" t="s">
        <v>3325</v>
      </c>
      <c r="G242" s="670"/>
      <c r="H242" s="671" t="s">
        <v>3334</v>
      </c>
      <c r="I242" s="671"/>
      <c r="J242" s="668" t="s">
        <v>38</v>
      </c>
      <c r="K242" s="668">
        <v>0</v>
      </c>
      <c r="L242" s="297">
        <v>711000000</v>
      </c>
      <c r="M242" s="298" t="s">
        <v>73</v>
      </c>
      <c r="N242" s="668" t="s">
        <v>333</v>
      </c>
      <c r="O242" s="298" t="s">
        <v>73</v>
      </c>
      <c r="P242" s="672" t="s">
        <v>229</v>
      </c>
      <c r="Q242" s="673" t="s">
        <v>3327</v>
      </c>
      <c r="R242" s="668" t="s">
        <v>3328</v>
      </c>
      <c r="S242" s="668">
        <v>796</v>
      </c>
      <c r="T242" s="668" t="s">
        <v>232</v>
      </c>
      <c r="U242" s="675">
        <v>3</v>
      </c>
      <c r="V242" s="674">
        <v>2000</v>
      </c>
      <c r="W242" s="676">
        <v>6000</v>
      </c>
      <c r="X242" s="677">
        <f t="shared" si="47"/>
        <v>6720.0000000000009</v>
      </c>
      <c r="Y242" s="668"/>
      <c r="Z242" s="668">
        <v>2016</v>
      </c>
      <c r="AA242" s="678"/>
      <c r="AB242" s="666" t="s">
        <v>3329</v>
      </c>
      <c r="AC242" s="666" t="s">
        <v>209</v>
      </c>
      <c r="AD242" s="293"/>
      <c r="AE242" s="293"/>
      <c r="AF242" s="293"/>
      <c r="AG242" s="666"/>
      <c r="AH242" s="666"/>
      <c r="AI242" s="666"/>
      <c r="AJ242" s="667"/>
      <c r="AK242" s="666" t="s">
        <v>3330</v>
      </c>
      <c r="AL242" s="248"/>
      <c r="AM242" s="248"/>
    </row>
    <row r="243" spans="1:39" s="244" customFormat="1" ht="100.5" customHeight="1">
      <c r="A243" s="643" t="s">
        <v>3335</v>
      </c>
      <c r="B243" s="668" t="s">
        <v>33</v>
      </c>
      <c r="C243" s="664" t="s">
        <v>3322</v>
      </c>
      <c r="D243" s="669" t="s">
        <v>3323</v>
      </c>
      <c r="E243" s="669" t="s">
        <v>3324</v>
      </c>
      <c r="F243" s="670" t="s">
        <v>3325</v>
      </c>
      <c r="G243" s="670"/>
      <c r="H243" s="671" t="s">
        <v>3336</v>
      </c>
      <c r="I243" s="671"/>
      <c r="J243" s="668" t="s">
        <v>38</v>
      </c>
      <c r="K243" s="668">
        <v>0</v>
      </c>
      <c r="L243" s="297">
        <v>711000000</v>
      </c>
      <c r="M243" s="298" t="s">
        <v>73</v>
      </c>
      <c r="N243" s="668" t="s">
        <v>333</v>
      </c>
      <c r="O243" s="298" t="s">
        <v>73</v>
      </c>
      <c r="P243" s="672" t="s">
        <v>229</v>
      </c>
      <c r="Q243" s="673" t="s">
        <v>3327</v>
      </c>
      <c r="R243" s="668" t="s">
        <v>3328</v>
      </c>
      <c r="S243" s="668">
        <v>796</v>
      </c>
      <c r="T243" s="668" t="s">
        <v>232</v>
      </c>
      <c r="U243" s="675">
        <v>1</v>
      </c>
      <c r="V243" s="674">
        <v>26000</v>
      </c>
      <c r="W243" s="676">
        <v>26000</v>
      </c>
      <c r="X243" s="677">
        <f t="shared" si="47"/>
        <v>29120.000000000004</v>
      </c>
      <c r="Y243" s="668"/>
      <c r="Z243" s="668">
        <v>2016</v>
      </c>
      <c r="AA243" s="678"/>
      <c r="AB243" s="666" t="s">
        <v>3329</v>
      </c>
      <c r="AC243" s="666" t="s">
        <v>209</v>
      </c>
      <c r="AD243" s="293"/>
      <c r="AE243" s="293"/>
      <c r="AF243" s="293"/>
      <c r="AG243" s="666"/>
      <c r="AH243" s="666"/>
      <c r="AI243" s="666"/>
      <c r="AJ243" s="667"/>
      <c r="AK243" s="666" t="s">
        <v>3330</v>
      </c>
      <c r="AL243" s="248"/>
      <c r="AM243" s="248"/>
    </row>
    <row r="244" spans="1:39" s="244" customFormat="1" ht="100.5" customHeight="1">
      <c r="A244" s="643" t="s">
        <v>3337</v>
      </c>
      <c r="B244" s="668" t="s">
        <v>33</v>
      </c>
      <c r="C244" s="664" t="s">
        <v>3322</v>
      </c>
      <c r="D244" s="669" t="s">
        <v>3323</v>
      </c>
      <c r="E244" s="669" t="s">
        <v>3324</v>
      </c>
      <c r="F244" s="670" t="s">
        <v>3325</v>
      </c>
      <c r="G244" s="670"/>
      <c r="H244" s="671" t="s">
        <v>3338</v>
      </c>
      <c r="I244" s="671"/>
      <c r="J244" s="668" t="s">
        <v>38</v>
      </c>
      <c r="K244" s="668">
        <v>0</v>
      </c>
      <c r="L244" s="297">
        <v>711000000</v>
      </c>
      <c r="M244" s="298" t="s">
        <v>73</v>
      </c>
      <c r="N244" s="668" t="s">
        <v>333</v>
      </c>
      <c r="O244" s="298" t="s">
        <v>73</v>
      </c>
      <c r="P244" s="672" t="s">
        <v>229</v>
      </c>
      <c r="Q244" s="673" t="s">
        <v>3327</v>
      </c>
      <c r="R244" s="668" t="s">
        <v>3328</v>
      </c>
      <c r="S244" s="668">
        <v>796</v>
      </c>
      <c r="T244" s="668" t="s">
        <v>232</v>
      </c>
      <c r="U244" s="675">
        <v>2</v>
      </c>
      <c r="V244" s="674">
        <v>9000</v>
      </c>
      <c r="W244" s="676">
        <v>18000</v>
      </c>
      <c r="X244" s="677">
        <f t="shared" si="47"/>
        <v>20160.000000000004</v>
      </c>
      <c r="Y244" s="668"/>
      <c r="Z244" s="668">
        <v>2016</v>
      </c>
      <c r="AA244" s="678"/>
      <c r="AB244" s="666" t="s">
        <v>3329</v>
      </c>
      <c r="AC244" s="666" t="s">
        <v>209</v>
      </c>
      <c r="AD244" s="293"/>
      <c r="AE244" s="293"/>
      <c r="AF244" s="293"/>
      <c r="AG244" s="666"/>
      <c r="AH244" s="666"/>
      <c r="AI244" s="666"/>
      <c r="AJ244" s="667"/>
      <c r="AK244" s="666" t="s">
        <v>3330</v>
      </c>
      <c r="AL244" s="248"/>
      <c r="AM244" s="248"/>
    </row>
    <row r="245" spans="1:39" s="244" customFormat="1" ht="100.5" customHeight="1">
      <c r="A245" s="643" t="s">
        <v>3339</v>
      </c>
      <c r="B245" s="668" t="s">
        <v>33</v>
      </c>
      <c r="C245" s="664" t="s">
        <v>3322</v>
      </c>
      <c r="D245" s="669" t="s">
        <v>3323</v>
      </c>
      <c r="E245" s="669" t="s">
        <v>3324</v>
      </c>
      <c r="F245" s="670" t="s">
        <v>3325</v>
      </c>
      <c r="G245" s="670"/>
      <c r="H245" s="671" t="s">
        <v>3340</v>
      </c>
      <c r="I245" s="671"/>
      <c r="J245" s="668" t="s">
        <v>38</v>
      </c>
      <c r="K245" s="668">
        <v>0</v>
      </c>
      <c r="L245" s="297">
        <v>711000000</v>
      </c>
      <c r="M245" s="298" t="s">
        <v>73</v>
      </c>
      <c r="N245" s="668" t="s">
        <v>333</v>
      </c>
      <c r="O245" s="298" t="s">
        <v>73</v>
      </c>
      <c r="P245" s="672" t="s">
        <v>229</v>
      </c>
      <c r="Q245" s="673" t="s">
        <v>3327</v>
      </c>
      <c r="R245" s="668" t="s">
        <v>3328</v>
      </c>
      <c r="S245" s="668">
        <v>796</v>
      </c>
      <c r="T245" s="668" t="s">
        <v>232</v>
      </c>
      <c r="U245" s="675">
        <v>2</v>
      </c>
      <c r="V245" s="674">
        <v>9000</v>
      </c>
      <c r="W245" s="676">
        <v>18000</v>
      </c>
      <c r="X245" s="677">
        <f t="shared" si="47"/>
        <v>20160.000000000004</v>
      </c>
      <c r="Y245" s="668"/>
      <c r="Z245" s="668">
        <v>2016</v>
      </c>
      <c r="AA245" s="678"/>
      <c r="AB245" s="666" t="s">
        <v>3329</v>
      </c>
      <c r="AC245" s="666" t="s">
        <v>209</v>
      </c>
      <c r="AD245" s="293"/>
      <c r="AE245" s="293"/>
      <c r="AF245" s="293"/>
      <c r="AG245" s="666"/>
      <c r="AH245" s="666"/>
      <c r="AI245" s="666"/>
      <c r="AJ245" s="667"/>
      <c r="AK245" s="666" t="s">
        <v>3330</v>
      </c>
      <c r="AL245" s="248"/>
      <c r="AM245" s="248"/>
    </row>
    <row r="246" spans="1:39" s="244" customFormat="1" ht="100.5" customHeight="1">
      <c r="A246" s="643" t="s">
        <v>3341</v>
      </c>
      <c r="B246" s="668" t="s">
        <v>33</v>
      </c>
      <c r="C246" s="664" t="s">
        <v>3322</v>
      </c>
      <c r="D246" s="669" t="s">
        <v>3323</v>
      </c>
      <c r="E246" s="669" t="s">
        <v>3324</v>
      </c>
      <c r="F246" s="670" t="s">
        <v>3325</v>
      </c>
      <c r="G246" s="670"/>
      <c r="H246" s="671" t="s">
        <v>3342</v>
      </c>
      <c r="I246" s="671"/>
      <c r="J246" s="668" t="s">
        <v>38</v>
      </c>
      <c r="K246" s="668">
        <v>0</v>
      </c>
      <c r="L246" s="297">
        <v>711000000</v>
      </c>
      <c r="M246" s="298" t="s">
        <v>73</v>
      </c>
      <c r="N246" s="668" t="s">
        <v>333</v>
      </c>
      <c r="O246" s="298" t="s">
        <v>73</v>
      </c>
      <c r="P246" s="672" t="s">
        <v>229</v>
      </c>
      <c r="Q246" s="673" t="s">
        <v>3327</v>
      </c>
      <c r="R246" s="668" t="s">
        <v>3328</v>
      </c>
      <c r="S246" s="668">
        <v>796</v>
      </c>
      <c r="T246" s="668" t="s">
        <v>232</v>
      </c>
      <c r="U246" s="675">
        <v>2</v>
      </c>
      <c r="V246" s="674">
        <v>9000</v>
      </c>
      <c r="W246" s="676">
        <v>18000</v>
      </c>
      <c r="X246" s="677">
        <f t="shared" si="47"/>
        <v>20160.000000000004</v>
      </c>
      <c r="Y246" s="668"/>
      <c r="Z246" s="668">
        <v>2016</v>
      </c>
      <c r="AA246" s="678"/>
      <c r="AB246" s="666" t="s">
        <v>3329</v>
      </c>
      <c r="AC246" s="666" t="s">
        <v>209</v>
      </c>
      <c r="AD246" s="293"/>
      <c r="AE246" s="293"/>
      <c r="AF246" s="293"/>
      <c r="AG246" s="666"/>
      <c r="AH246" s="666"/>
      <c r="AI246" s="666"/>
      <c r="AJ246" s="667"/>
      <c r="AK246" s="666" t="s">
        <v>3330</v>
      </c>
      <c r="AL246" s="248"/>
      <c r="AM246" s="248"/>
    </row>
    <row r="247" spans="1:39" s="244" customFormat="1" ht="100.5" customHeight="1">
      <c r="A247" s="643" t="s">
        <v>3343</v>
      </c>
      <c r="B247" s="668" t="s">
        <v>33</v>
      </c>
      <c r="C247" s="664" t="s">
        <v>3322</v>
      </c>
      <c r="D247" s="669" t="s">
        <v>3323</v>
      </c>
      <c r="E247" s="669" t="s">
        <v>3324</v>
      </c>
      <c r="F247" s="670" t="s">
        <v>3325</v>
      </c>
      <c r="G247" s="670"/>
      <c r="H247" s="671" t="s">
        <v>3344</v>
      </c>
      <c r="I247" s="671"/>
      <c r="J247" s="668" t="s">
        <v>38</v>
      </c>
      <c r="K247" s="668">
        <v>0</v>
      </c>
      <c r="L247" s="297">
        <v>711000000</v>
      </c>
      <c r="M247" s="298" t="s">
        <v>73</v>
      </c>
      <c r="N247" s="668" t="s">
        <v>333</v>
      </c>
      <c r="O247" s="298" t="s">
        <v>73</v>
      </c>
      <c r="P247" s="672" t="s">
        <v>229</v>
      </c>
      <c r="Q247" s="673" t="s">
        <v>3327</v>
      </c>
      <c r="R247" s="668" t="s">
        <v>3328</v>
      </c>
      <c r="S247" s="668">
        <v>796</v>
      </c>
      <c r="T247" s="668" t="s">
        <v>232</v>
      </c>
      <c r="U247" s="675">
        <v>2</v>
      </c>
      <c r="V247" s="674">
        <v>9000</v>
      </c>
      <c r="W247" s="676">
        <v>18000</v>
      </c>
      <c r="X247" s="677">
        <f t="shared" si="47"/>
        <v>20160.000000000004</v>
      </c>
      <c r="Y247" s="668"/>
      <c r="Z247" s="668">
        <v>2016</v>
      </c>
      <c r="AA247" s="678"/>
      <c r="AB247" s="666" t="s">
        <v>3329</v>
      </c>
      <c r="AC247" s="666" t="s">
        <v>209</v>
      </c>
      <c r="AD247" s="293"/>
      <c r="AE247" s="293"/>
      <c r="AF247" s="293"/>
      <c r="AG247" s="666"/>
      <c r="AH247" s="666"/>
      <c r="AI247" s="666"/>
      <c r="AJ247" s="667"/>
      <c r="AK247" s="666" t="s">
        <v>3330</v>
      </c>
      <c r="AL247" s="248"/>
      <c r="AM247" s="248"/>
    </row>
    <row r="248" spans="1:39" s="244" customFormat="1" ht="100.5" customHeight="1">
      <c r="A248" s="643" t="s">
        <v>3345</v>
      </c>
      <c r="B248" s="668" t="s">
        <v>33</v>
      </c>
      <c r="C248" s="664" t="s">
        <v>3322</v>
      </c>
      <c r="D248" s="669" t="s">
        <v>3323</v>
      </c>
      <c r="E248" s="669" t="s">
        <v>3324</v>
      </c>
      <c r="F248" s="670" t="s">
        <v>3325</v>
      </c>
      <c r="G248" s="670"/>
      <c r="H248" s="671" t="s">
        <v>3346</v>
      </c>
      <c r="I248" s="671"/>
      <c r="J248" s="668" t="s">
        <v>38</v>
      </c>
      <c r="K248" s="668">
        <v>0</v>
      </c>
      <c r="L248" s="297">
        <v>711000000</v>
      </c>
      <c r="M248" s="298" t="s">
        <v>73</v>
      </c>
      <c r="N248" s="668" t="s">
        <v>333</v>
      </c>
      <c r="O248" s="298" t="s">
        <v>73</v>
      </c>
      <c r="P248" s="672" t="s">
        <v>229</v>
      </c>
      <c r="Q248" s="673" t="s">
        <v>3327</v>
      </c>
      <c r="R248" s="668" t="s">
        <v>3328</v>
      </c>
      <c r="S248" s="668">
        <v>796</v>
      </c>
      <c r="T248" s="668" t="s">
        <v>232</v>
      </c>
      <c r="U248" s="675">
        <v>2</v>
      </c>
      <c r="V248" s="674">
        <v>9000</v>
      </c>
      <c r="W248" s="676">
        <v>18000</v>
      </c>
      <c r="X248" s="677">
        <f t="shared" si="47"/>
        <v>20160.000000000004</v>
      </c>
      <c r="Y248" s="668"/>
      <c r="Z248" s="668">
        <v>2016</v>
      </c>
      <c r="AA248" s="678"/>
      <c r="AB248" s="666" t="s">
        <v>3329</v>
      </c>
      <c r="AC248" s="666" t="s">
        <v>209</v>
      </c>
      <c r="AD248" s="293"/>
      <c r="AE248" s="293"/>
      <c r="AF248" s="293"/>
      <c r="AG248" s="666"/>
      <c r="AH248" s="666"/>
      <c r="AI248" s="666"/>
      <c r="AJ248" s="667"/>
      <c r="AK248" s="666" t="s">
        <v>3330</v>
      </c>
      <c r="AL248" s="248"/>
      <c r="AM248" s="248"/>
    </row>
    <row r="249" spans="1:39" s="244" customFormat="1" ht="100.5" customHeight="1">
      <c r="A249" s="643" t="s">
        <v>3347</v>
      </c>
      <c r="B249" s="668" t="s">
        <v>33</v>
      </c>
      <c r="C249" s="664" t="s">
        <v>3322</v>
      </c>
      <c r="D249" s="669" t="s">
        <v>3323</v>
      </c>
      <c r="E249" s="669" t="s">
        <v>3324</v>
      </c>
      <c r="F249" s="670" t="s">
        <v>3325</v>
      </c>
      <c r="G249" s="670"/>
      <c r="H249" s="671" t="s">
        <v>3348</v>
      </c>
      <c r="I249" s="671"/>
      <c r="J249" s="668" t="s">
        <v>38</v>
      </c>
      <c r="K249" s="668">
        <v>0</v>
      </c>
      <c r="L249" s="297">
        <v>711000000</v>
      </c>
      <c r="M249" s="298" t="s">
        <v>73</v>
      </c>
      <c r="N249" s="668" t="s">
        <v>333</v>
      </c>
      <c r="O249" s="298" t="s">
        <v>73</v>
      </c>
      <c r="P249" s="672" t="s">
        <v>229</v>
      </c>
      <c r="Q249" s="673" t="s">
        <v>3327</v>
      </c>
      <c r="R249" s="668" t="s">
        <v>3328</v>
      </c>
      <c r="S249" s="668">
        <v>796</v>
      </c>
      <c r="T249" s="668" t="s">
        <v>232</v>
      </c>
      <c r="U249" s="675">
        <v>2</v>
      </c>
      <c r="V249" s="674">
        <v>9000</v>
      </c>
      <c r="W249" s="676">
        <v>18000</v>
      </c>
      <c r="X249" s="677">
        <f t="shared" si="47"/>
        <v>20160.000000000004</v>
      </c>
      <c r="Y249" s="668"/>
      <c r="Z249" s="668">
        <v>2016</v>
      </c>
      <c r="AA249" s="678"/>
      <c r="AB249" s="666" t="s">
        <v>3329</v>
      </c>
      <c r="AC249" s="666" t="s">
        <v>209</v>
      </c>
      <c r="AD249" s="293"/>
      <c r="AE249" s="293"/>
      <c r="AF249" s="293"/>
      <c r="AG249" s="666"/>
      <c r="AH249" s="666"/>
      <c r="AI249" s="666"/>
      <c r="AJ249" s="667"/>
      <c r="AK249" s="666" t="s">
        <v>3330</v>
      </c>
      <c r="AL249" s="248"/>
      <c r="AM249" s="248"/>
    </row>
    <row r="250" spans="1:39" s="244" customFormat="1" ht="100.5" customHeight="1">
      <c r="A250" s="643" t="s">
        <v>3349</v>
      </c>
      <c r="B250" s="668" t="s">
        <v>33</v>
      </c>
      <c r="C250" s="664" t="s">
        <v>3322</v>
      </c>
      <c r="D250" s="669" t="s">
        <v>3323</v>
      </c>
      <c r="E250" s="669" t="s">
        <v>3324</v>
      </c>
      <c r="F250" s="670" t="s">
        <v>3325</v>
      </c>
      <c r="G250" s="670"/>
      <c r="H250" s="671" t="s">
        <v>3350</v>
      </c>
      <c r="I250" s="671"/>
      <c r="J250" s="668" t="s">
        <v>38</v>
      </c>
      <c r="K250" s="668">
        <v>0</v>
      </c>
      <c r="L250" s="297">
        <v>711000000</v>
      </c>
      <c r="M250" s="298" t="s">
        <v>73</v>
      </c>
      <c r="N250" s="668" t="s">
        <v>333</v>
      </c>
      <c r="O250" s="298" t="s">
        <v>73</v>
      </c>
      <c r="P250" s="672" t="s">
        <v>229</v>
      </c>
      <c r="Q250" s="673" t="s">
        <v>3327</v>
      </c>
      <c r="R250" s="668" t="s">
        <v>3328</v>
      </c>
      <c r="S250" s="668">
        <v>796</v>
      </c>
      <c r="T250" s="668" t="s">
        <v>232</v>
      </c>
      <c r="U250" s="675">
        <v>2</v>
      </c>
      <c r="V250" s="674">
        <v>9000</v>
      </c>
      <c r="W250" s="676">
        <v>18000</v>
      </c>
      <c r="X250" s="677">
        <f t="shared" si="47"/>
        <v>20160.000000000004</v>
      </c>
      <c r="Y250" s="668"/>
      <c r="Z250" s="668">
        <v>2016</v>
      </c>
      <c r="AA250" s="678"/>
      <c r="AB250" s="666" t="s">
        <v>3329</v>
      </c>
      <c r="AC250" s="666" t="s">
        <v>209</v>
      </c>
      <c r="AD250" s="293"/>
      <c r="AE250" s="293"/>
      <c r="AF250" s="293"/>
      <c r="AG250" s="666"/>
      <c r="AH250" s="666"/>
      <c r="AI250" s="666"/>
      <c r="AJ250" s="667"/>
      <c r="AK250" s="666" t="s">
        <v>3330</v>
      </c>
      <c r="AL250" s="248"/>
      <c r="AM250" s="248"/>
    </row>
    <row r="251" spans="1:39" s="244" customFormat="1" ht="100.5" customHeight="1">
      <c r="A251" s="643" t="s">
        <v>3351</v>
      </c>
      <c r="B251" s="668" t="s">
        <v>33</v>
      </c>
      <c r="C251" s="664" t="s">
        <v>3322</v>
      </c>
      <c r="D251" s="669" t="s">
        <v>3323</v>
      </c>
      <c r="E251" s="669" t="s">
        <v>3324</v>
      </c>
      <c r="F251" s="670" t="s">
        <v>3325</v>
      </c>
      <c r="G251" s="670"/>
      <c r="H251" s="671" t="s">
        <v>3352</v>
      </c>
      <c r="I251" s="671"/>
      <c r="J251" s="668" t="s">
        <v>38</v>
      </c>
      <c r="K251" s="668">
        <v>0</v>
      </c>
      <c r="L251" s="297">
        <v>711000000</v>
      </c>
      <c r="M251" s="298" t="s">
        <v>73</v>
      </c>
      <c r="N251" s="668" t="s">
        <v>333</v>
      </c>
      <c r="O251" s="298" t="s">
        <v>73</v>
      </c>
      <c r="P251" s="672" t="s">
        <v>229</v>
      </c>
      <c r="Q251" s="673" t="s">
        <v>3327</v>
      </c>
      <c r="R251" s="668" t="s">
        <v>3328</v>
      </c>
      <c r="S251" s="668">
        <v>796</v>
      </c>
      <c r="T251" s="668" t="s">
        <v>232</v>
      </c>
      <c r="U251" s="675">
        <v>2</v>
      </c>
      <c r="V251" s="674">
        <v>9000</v>
      </c>
      <c r="W251" s="676">
        <v>18000</v>
      </c>
      <c r="X251" s="677">
        <f t="shared" si="47"/>
        <v>20160.000000000004</v>
      </c>
      <c r="Y251" s="668"/>
      <c r="Z251" s="668">
        <v>2016</v>
      </c>
      <c r="AA251" s="678"/>
      <c r="AB251" s="666" t="s">
        <v>3329</v>
      </c>
      <c r="AC251" s="666" t="s">
        <v>209</v>
      </c>
      <c r="AD251" s="293"/>
      <c r="AE251" s="293"/>
      <c r="AF251" s="293"/>
      <c r="AG251" s="666"/>
      <c r="AH251" s="666"/>
      <c r="AI251" s="666"/>
      <c r="AJ251" s="667"/>
      <c r="AK251" s="666" t="s">
        <v>3330</v>
      </c>
      <c r="AL251" s="248"/>
      <c r="AM251" s="248"/>
    </row>
    <row r="252" spans="1:39" s="244" customFormat="1" ht="100.5" customHeight="1">
      <c r="A252" s="643" t="s">
        <v>3353</v>
      </c>
      <c r="B252" s="668" t="s">
        <v>33</v>
      </c>
      <c r="C252" s="664" t="s">
        <v>3322</v>
      </c>
      <c r="D252" s="669" t="s">
        <v>3323</v>
      </c>
      <c r="E252" s="669" t="s">
        <v>3324</v>
      </c>
      <c r="F252" s="670" t="s">
        <v>3325</v>
      </c>
      <c r="G252" s="670"/>
      <c r="H252" s="671" t="s">
        <v>3354</v>
      </c>
      <c r="I252" s="671"/>
      <c r="J252" s="668" t="s">
        <v>38</v>
      </c>
      <c r="K252" s="668">
        <v>0</v>
      </c>
      <c r="L252" s="297">
        <v>711000000</v>
      </c>
      <c r="M252" s="298" t="s">
        <v>73</v>
      </c>
      <c r="N252" s="668" t="s">
        <v>333</v>
      </c>
      <c r="O252" s="298" t="s">
        <v>73</v>
      </c>
      <c r="P252" s="672" t="s">
        <v>229</v>
      </c>
      <c r="Q252" s="673" t="s">
        <v>3327</v>
      </c>
      <c r="R252" s="668" t="s">
        <v>3328</v>
      </c>
      <c r="S252" s="668">
        <v>796</v>
      </c>
      <c r="T252" s="668" t="s">
        <v>232</v>
      </c>
      <c r="U252" s="675">
        <v>2</v>
      </c>
      <c r="V252" s="674">
        <v>9000</v>
      </c>
      <c r="W252" s="676">
        <v>18000</v>
      </c>
      <c r="X252" s="677">
        <f t="shared" si="47"/>
        <v>20160.000000000004</v>
      </c>
      <c r="Y252" s="668"/>
      <c r="Z252" s="668">
        <v>2016</v>
      </c>
      <c r="AA252" s="678"/>
      <c r="AB252" s="666" t="s">
        <v>3329</v>
      </c>
      <c r="AC252" s="666" t="s">
        <v>209</v>
      </c>
      <c r="AD252" s="293"/>
      <c r="AE252" s="293"/>
      <c r="AF252" s="293"/>
      <c r="AG252" s="666"/>
      <c r="AH252" s="666"/>
      <c r="AI252" s="666"/>
      <c r="AJ252" s="667"/>
      <c r="AK252" s="666" t="s">
        <v>3330</v>
      </c>
      <c r="AL252" s="248"/>
      <c r="AM252" s="248"/>
    </row>
    <row r="253" spans="1:39" s="244" customFormat="1" ht="100.5" customHeight="1">
      <c r="A253" s="643" t="s">
        <v>3355</v>
      </c>
      <c r="B253" s="668" t="s">
        <v>33</v>
      </c>
      <c r="C253" s="664" t="s">
        <v>3322</v>
      </c>
      <c r="D253" s="669" t="s">
        <v>3323</v>
      </c>
      <c r="E253" s="669" t="s">
        <v>3324</v>
      </c>
      <c r="F253" s="670" t="s">
        <v>3325</v>
      </c>
      <c r="G253" s="670"/>
      <c r="H253" s="671" t="s">
        <v>3356</v>
      </c>
      <c r="I253" s="671"/>
      <c r="J253" s="668" t="s">
        <v>38</v>
      </c>
      <c r="K253" s="668">
        <v>0</v>
      </c>
      <c r="L253" s="297">
        <v>711000000</v>
      </c>
      <c r="M253" s="298" t="s">
        <v>73</v>
      </c>
      <c r="N253" s="668" t="s">
        <v>333</v>
      </c>
      <c r="O253" s="298" t="s">
        <v>73</v>
      </c>
      <c r="P253" s="672" t="s">
        <v>229</v>
      </c>
      <c r="Q253" s="673" t="s">
        <v>3327</v>
      </c>
      <c r="R253" s="668" t="s">
        <v>3328</v>
      </c>
      <c r="S253" s="668">
        <v>796</v>
      </c>
      <c r="T253" s="668" t="s">
        <v>232</v>
      </c>
      <c r="U253" s="675">
        <v>2</v>
      </c>
      <c r="V253" s="674">
        <v>9000</v>
      </c>
      <c r="W253" s="676">
        <v>18000</v>
      </c>
      <c r="X253" s="677">
        <f t="shared" si="47"/>
        <v>20160.000000000004</v>
      </c>
      <c r="Y253" s="668"/>
      <c r="Z253" s="668">
        <v>2016</v>
      </c>
      <c r="AA253" s="678"/>
      <c r="AB253" s="666" t="s">
        <v>3329</v>
      </c>
      <c r="AC253" s="666" t="s">
        <v>209</v>
      </c>
      <c r="AD253" s="293"/>
      <c r="AE253" s="293"/>
      <c r="AF253" s="293"/>
      <c r="AG253" s="666"/>
      <c r="AH253" s="666"/>
      <c r="AI253" s="666"/>
      <c r="AJ253" s="667"/>
      <c r="AK253" s="666" t="s">
        <v>3330</v>
      </c>
      <c r="AL253" s="248"/>
      <c r="AM253" s="248"/>
    </row>
    <row r="254" spans="1:39" s="244" customFormat="1" ht="100.5" customHeight="1">
      <c r="A254" s="643" t="s">
        <v>3357</v>
      </c>
      <c r="B254" s="668" t="s">
        <v>33</v>
      </c>
      <c r="C254" s="664" t="s">
        <v>3322</v>
      </c>
      <c r="D254" s="669" t="s">
        <v>3323</v>
      </c>
      <c r="E254" s="669" t="s">
        <v>3324</v>
      </c>
      <c r="F254" s="670" t="s">
        <v>3325</v>
      </c>
      <c r="G254" s="670"/>
      <c r="H254" s="671" t="s">
        <v>3358</v>
      </c>
      <c r="I254" s="671"/>
      <c r="J254" s="668" t="s">
        <v>38</v>
      </c>
      <c r="K254" s="668">
        <v>0</v>
      </c>
      <c r="L254" s="297">
        <v>711000000</v>
      </c>
      <c r="M254" s="298" t="s">
        <v>73</v>
      </c>
      <c r="N254" s="668" t="s">
        <v>333</v>
      </c>
      <c r="O254" s="298" t="s">
        <v>73</v>
      </c>
      <c r="P254" s="672" t="s">
        <v>229</v>
      </c>
      <c r="Q254" s="673" t="s">
        <v>3327</v>
      </c>
      <c r="R254" s="668" t="s">
        <v>3328</v>
      </c>
      <c r="S254" s="668">
        <v>796</v>
      </c>
      <c r="T254" s="668" t="s">
        <v>232</v>
      </c>
      <c r="U254" s="675">
        <v>13</v>
      </c>
      <c r="V254" s="674">
        <v>9000</v>
      </c>
      <c r="W254" s="676">
        <v>117000</v>
      </c>
      <c r="X254" s="677">
        <f t="shared" si="47"/>
        <v>131040.00000000001</v>
      </c>
      <c r="Y254" s="668"/>
      <c r="Z254" s="668">
        <v>2016</v>
      </c>
      <c r="AA254" s="678"/>
      <c r="AB254" s="666" t="s">
        <v>3329</v>
      </c>
      <c r="AC254" s="666" t="s">
        <v>209</v>
      </c>
      <c r="AD254" s="293"/>
      <c r="AE254" s="293"/>
      <c r="AF254" s="293"/>
      <c r="AG254" s="666"/>
      <c r="AH254" s="666"/>
      <c r="AI254" s="666"/>
      <c r="AJ254" s="667"/>
      <c r="AK254" s="666" t="s">
        <v>3330</v>
      </c>
      <c r="AL254" s="248"/>
      <c r="AM254" s="248"/>
    </row>
    <row r="255" spans="1:39" s="244" customFormat="1" ht="100.5" customHeight="1">
      <c r="A255" s="643" t="s">
        <v>3359</v>
      </c>
      <c r="B255" s="668" t="s">
        <v>33</v>
      </c>
      <c r="C255" s="664" t="s">
        <v>3322</v>
      </c>
      <c r="D255" s="669" t="s">
        <v>3323</v>
      </c>
      <c r="E255" s="669" t="s">
        <v>3324</v>
      </c>
      <c r="F255" s="670" t="s">
        <v>3325</v>
      </c>
      <c r="G255" s="670"/>
      <c r="H255" s="671" t="s">
        <v>3360</v>
      </c>
      <c r="I255" s="671"/>
      <c r="J255" s="668" t="s">
        <v>38</v>
      </c>
      <c r="K255" s="668">
        <v>0</v>
      </c>
      <c r="L255" s="297">
        <v>711000000</v>
      </c>
      <c r="M255" s="298" t="s">
        <v>73</v>
      </c>
      <c r="N255" s="668" t="s">
        <v>333</v>
      </c>
      <c r="O255" s="298" t="s">
        <v>73</v>
      </c>
      <c r="P255" s="672" t="s">
        <v>229</v>
      </c>
      <c r="Q255" s="673" t="s">
        <v>3327</v>
      </c>
      <c r="R255" s="668" t="s">
        <v>3328</v>
      </c>
      <c r="S255" s="668">
        <v>796</v>
      </c>
      <c r="T255" s="668" t="s">
        <v>232</v>
      </c>
      <c r="U255" s="675">
        <v>5</v>
      </c>
      <c r="V255" s="674">
        <v>9000</v>
      </c>
      <c r="W255" s="676">
        <v>45000</v>
      </c>
      <c r="X255" s="677">
        <f t="shared" si="47"/>
        <v>50400.000000000007</v>
      </c>
      <c r="Y255" s="668"/>
      <c r="Z255" s="668">
        <v>2016</v>
      </c>
      <c r="AA255" s="678"/>
      <c r="AB255" s="666" t="s">
        <v>3329</v>
      </c>
      <c r="AC255" s="666" t="s">
        <v>209</v>
      </c>
      <c r="AD255" s="293"/>
      <c r="AE255" s="293"/>
      <c r="AF255" s="293"/>
      <c r="AG255" s="666"/>
      <c r="AH255" s="666"/>
      <c r="AI255" s="666"/>
      <c r="AJ255" s="667"/>
      <c r="AK255" s="666" t="s">
        <v>3330</v>
      </c>
      <c r="AL255" s="248"/>
      <c r="AM255" s="248"/>
    </row>
    <row r="256" spans="1:39" s="244" customFormat="1" ht="100.5" customHeight="1">
      <c r="A256" s="643" t="s">
        <v>3361</v>
      </c>
      <c r="B256" s="668" t="s">
        <v>33</v>
      </c>
      <c r="C256" s="664" t="s">
        <v>3322</v>
      </c>
      <c r="D256" s="669" t="s">
        <v>3323</v>
      </c>
      <c r="E256" s="669" t="s">
        <v>3324</v>
      </c>
      <c r="F256" s="670" t="s">
        <v>3325</v>
      </c>
      <c r="G256" s="670"/>
      <c r="H256" s="671" t="s">
        <v>3362</v>
      </c>
      <c r="I256" s="671"/>
      <c r="J256" s="668" t="s">
        <v>38</v>
      </c>
      <c r="K256" s="668">
        <v>0</v>
      </c>
      <c r="L256" s="297">
        <v>711000000</v>
      </c>
      <c r="M256" s="298" t="s">
        <v>73</v>
      </c>
      <c r="N256" s="668" t="s">
        <v>333</v>
      </c>
      <c r="O256" s="298" t="s">
        <v>73</v>
      </c>
      <c r="P256" s="672" t="s">
        <v>229</v>
      </c>
      <c r="Q256" s="673" t="s">
        <v>3327</v>
      </c>
      <c r="R256" s="668" t="s">
        <v>3328</v>
      </c>
      <c r="S256" s="668">
        <v>796</v>
      </c>
      <c r="T256" s="668" t="s">
        <v>232</v>
      </c>
      <c r="U256" s="675">
        <v>3</v>
      </c>
      <c r="V256" s="674">
        <v>9000</v>
      </c>
      <c r="W256" s="676">
        <v>27000</v>
      </c>
      <c r="X256" s="677">
        <f t="shared" si="47"/>
        <v>30240.000000000004</v>
      </c>
      <c r="Y256" s="668"/>
      <c r="Z256" s="668">
        <v>2016</v>
      </c>
      <c r="AA256" s="678"/>
      <c r="AB256" s="666" t="s">
        <v>3329</v>
      </c>
      <c r="AC256" s="666" t="s">
        <v>209</v>
      </c>
      <c r="AD256" s="293"/>
      <c r="AE256" s="293"/>
      <c r="AF256" s="293"/>
      <c r="AG256" s="666"/>
      <c r="AH256" s="666"/>
      <c r="AI256" s="666"/>
      <c r="AJ256" s="667"/>
      <c r="AK256" s="666" t="s">
        <v>3330</v>
      </c>
      <c r="AL256" s="248"/>
      <c r="AM256" s="248"/>
    </row>
    <row r="257" spans="1:39" s="244" customFormat="1" ht="100.5" customHeight="1">
      <c r="A257" s="643" t="s">
        <v>3363</v>
      </c>
      <c r="B257" s="668" t="s">
        <v>33</v>
      </c>
      <c r="C257" s="664" t="s">
        <v>3322</v>
      </c>
      <c r="D257" s="669" t="s">
        <v>3323</v>
      </c>
      <c r="E257" s="669" t="s">
        <v>3324</v>
      </c>
      <c r="F257" s="670" t="s">
        <v>3325</v>
      </c>
      <c r="G257" s="670"/>
      <c r="H257" s="671" t="s">
        <v>3364</v>
      </c>
      <c r="I257" s="671"/>
      <c r="J257" s="668" t="s">
        <v>38</v>
      </c>
      <c r="K257" s="668">
        <v>0</v>
      </c>
      <c r="L257" s="297">
        <v>711000000</v>
      </c>
      <c r="M257" s="298" t="s">
        <v>73</v>
      </c>
      <c r="N257" s="668" t="s">
        <v>333</v>
      </c>
      <c r="O257" s="298" t="s">
        <v>73</v>
      </c>
      <c r="P257" s="672" t="s">
        <v>229</v>
      </c>
      <c r="Q257" s="673" t="s">
        <v>3327</v>
      </c>
      <c r="R257" s="668" t="s">
        <v>3328</v>
      </c>
      <c r="S257" s="668">
        <v>796</v>
      </c>
      <c r="T257" s="668" t="s">
        <v>232</v>
      </c>
      <c r="U257" s="675">
        <v>2</v>
      </c>
      <c r="V257" s="674">
        <v>9000</v>
      </c>
      <c r="W257" s="676">
        <v>18000</v>
      </c>
      <c r="X257" s="677">
        <f t="shared" si="47"/>
        <v>20160.000000000004</v>
      </c>
      <c r="Y257" s="668"/>
      <c r="Z257" s="668">
        <v>2016</v>
      </c>
      <c r="AA257" s="678"/>
      <c r="AB257" s="666" t="s">
        <v>3329</v>
      </c>
      <c r="AC257" s="666" t="s">
        <v>209</v>
      </c>
      <c r="AD257" s="293"/>
      <c r="AE257" s="293"/>
      <c r="AF257" s="293"/>
      <c r="AG257" s="666"/>
      <c r="AH257" s="666"/>
      <c r="AI257" s="666"/>
      <c r="AJ257" s="667"/>
      <c r="AK257" s="666" t="s">
        <v>3330</v>
      </c>
      <c r="AL257" s="248"/>
      <c r="AM257" s="248"/>
    </row>
    <row r="258" spans="1:39" s="165" customFormat="1" ht="17.25" customHeight="1">
      <c r="A258" s="175" t="s">
        <v>660</v>
      </c>
      <c r="B258" s="176"/>
      <c r="C258" s="170"/>
      <c r="D258" s="170"/>
      <c r="E258" s="170"/>
      <c r="F258" s="170"/>
      <c r="G258" s="170"/>
      <c r="H258" s="170"/>
      <c r="I258" s="170"/>
      <c r="J258" s="170"/>
      <c r="K258" s="170"/>
      <c r="L258" s="177"/>
      <c r="M258" s="178"/>
      <c r="N258" s="179"/>
      <c r="O258" s="170"/>
      <c r="P258" s="170"/>
      <c r="Q258" s="180"/>
      <c r="R258" s="181"/>
      <c r="S258" s="170"/>
      <c r="T258" s="170"/>
      <c r="U258" s="168"/>
      <c r="V258" s="168"/>
      <c r="W258" s="168">
        <f>SUM(W12:W257)</f>
        <v>14793291667.417953</v>
      </c>
      <c r="X258" s="169">
        <f t="shared" si="47"/>
        <v>16568486667.50811</v>
      </c>
      <c r="Y258" s="170"/>
      <c r="Z258" s="171"/>
      <c r="AA258" s="221"/>
      <c r="AB258" s="163"/>
      <c r="AC258" s="163"/>
      <c r="AD258" s="163"/>
      <c r="AE258" s="163"/>
      <c r="AF258" s="164"/>
      <c r="AG258" s="164"/>
      <c r="AH258" s="164"/>
      <c r="AI258" s="163"/>
      <c r="AJ258" s="163"/>
      <c r="AK258" s="235"/>
    </row>
    <row r="259" spans="1:39" s="244" customFormat="1" ht="18" customHeight="1">
      <c r="A259" s="863" t="s">
        <v>1176</v>
      </c>
      <c r="B259" s="864"/>
      <c r="C259" s="864"/>
      <c r="D259" s="864"/>
      <c r="E259" s="864"/>
      <c r="F259" s="864"/>
      <c r="G259" s="864"/>
      <c r="H259" s="864"/>
      <c r="I259" s="864"/>
      <c r="J259" s="864"/>
      <c r="K259" s="864"/>
      <c r="L259" s="864"/>
      <c r="M259" s="864"/>
      <c r="N259" s="864"/>
      <c r="O259" s="864"/>
      <c r="P259" s="864"/>
      <c r="Q259" s="864"/>
      <c r="R259" s="864"/>
      <c r="S259" s="864"/>
      <c r="T259" s="864"/>
      <c r="U259" s="864"/>
      <c r="V259" s="864"/>
      <c r="W259" s="864"/>
      <c r="X259" s="864"/>
      <c r="Y259" s="864"/>
      <c r="Z259" s="864"/>
      <c r="AA259" s="865"/>
      <c r="AB259" s="215"/>
      <c r="AC259" s="2"/>
      <c r="AD259" s="2"/>
      <c r="AE259" s="2"/>
      <c r="AF259" s="2"/>
      <c r="AG259" s="2"/>
      <c r="AH259" s="2"/>
      <c r="AI259" s="2"/>
      <c r="AJ259" s="2"/>
      <c r="AK259" s="163"/>
      <c r="AL259" s="248"/>
      <c r="AM259" s="248"/>
    </row>
    <row r="260" spans="1:39" s="256" customFormat="1" ht="100.5" customHeight="1">
      <c r="A260" s="13" t="s">
        <v>1178</v>
      </c>
      <c r="B260" s="13" t="s">
        <v>825</v>
      </c>
      <c r="C260" s="13" t="s">
        <v>1179</v>
      </c>
      <c r="D260" s="13" t="s">
        <v>1180</v>
      </c>
      <c r="E260" s="13" t="s">
        <v>1181</v>
      </c>
      <c r="F260" s="13" t="s">
        <v>1180</v>
      </c>
      <c r="G260" s="13" t="s">
        <v>1181</v>
      </c>
      <c r="H260" s="13" t="s">
        <v>1182</v>
      </c>
      <c r="I260" s="13" t="s">
        <v>1183</v>
      </c>
      <c r="J260" s="13" t="s">
        <v>227</v>
      </c>
      <c r="K260" s="252">
        <v>20</v>
      </c>
      <c r="L260" s="236">
        <v>711000000</v>
      </c>
      <c r="M260" s="11" t="s">
        <v>73</v>
      </c>
      <c r="N260" s="161" t="s">
        <v>847</v>
      </c>
      <c r="O260" s="11" t="s">
        <v>73</v>
      </c>
      <c r="P260" s="8"/>
      <c r="Q260" s="8" t="s">
        <v>1184</v>
      </c>
      <c r="R260" s="8" t="s">
        <v>1185</v>
      </c>
      <c r="S260" s="13"/>
      <c r="T260" s="14" t="s">
        <v>1186</v>
      </c>
      <c r="U260" s="253"/>
      <c r="V260" s="33">
        <v>51143000</v>
      </c>
      <c r="W260" s="33">
        <f>V260</f>
        <v>51143000</v>
      </c>
      <c r="X260" s="33">
        <f>W260*1.12</f>
        <v>57280160.000000007</v>
      </c>
      <c r="Y260" s="13" t="s">
        <v>77</v>
      </c>
      <c r="Z260" s="13">
        <v>2016</v>
      </c>
      <c r="AA260" s="13"/>
      <c r="AB260" s="213" t="s">
        <v>372</v>
      </c>
      <c r="AC260" s="254"/>
      <c r="AD260" s="264"/>
      <c r="AE260" s="264"/>
      <c r="AF260" s="264"/>
      <c r="AG260" s="254" t="s">
        <v>1187</v>
      </c>
      <c r="AH260" s="255"/>
      <c r="AI260" s="255"/>
      <c r="AJ260" s="255"/>
      <c r="AK260" s="2" t="s">
        <v>1188</v>
      </c>
    </row>
    <row r="261" spans="1:39" s="572" customFormat="1" ht="100.5" customHeight="1">
      <c r="A261" s="514" t="s">
        <v>1189</v>
      </c>
      <c r="B261" s="514" t="s">
        <v>825</v>
      </c>
      <c r="C261" s="513" t="s">
        <v>1190</v>
      </c>
      <c r="D261" s="732" t="s">
        <v>1191</v>
      </c>
      <c r="E261" s="732" t="s">
        <v>1192</v>
      </c>
      <c r="F261" s="732" t="s">
        <v>1191</v>
      </c>
      <c r="G261" s="732" t="s">
        <v>1192</v>
      </c>
      <c r="H261" s="515" t="s">
        <v>1193</v>
      </c>
      <c r="I261" s="732" t="s">
        <v>1194</v>
      </c>
      <c r="J261" s="733" t="s">
        <v>227</v>
      </c>
      <c r="K261" s="733">
        <v>100</v>
      </c>
      <c r="L261" s="560">
        <v>711000000</v>
      </c>
      <c r="M261" s="578" t="s">
        <v>73</v>
      </c>
      <c r="N261" s="517" t="s">
        <v>847</v>
      </c>
      <c r="O261" s="513" t="s">
        <v>1195</v>
      </c>
      <c r="P261" s="734"/>
      <c r="Q261" s="579" t="s">
        <v>1196</v>
      </c>
      <c r="R261" s="515" t="s">
        <v>1185</v>
      </c>
      <c r="S261" s="734"/>
      <c r="T261" s="579" t="s">
        <v>1186</v>
      </c>
      <c r="U261" s="580"/>
      <c r="V261" s="564">
        <v>145000000</v>
      </c>
      <c r="W261" s="564">
        <v>0</v>
      </c>
      <c r="X261" s="564">
        <v>0</v>
      </c>
      <c r="Y261" s="735" t="s">
        <v>77</v>
      </c>
      <c r="Z261" s="563">
        <v>2016</v>
      </c>
      <c r="AA261" s="210"/>
      <c r="AB261" s="605" t="s">
        <v>688</v>
      </c>
      <c r="AC261" s="520"/>
      <c r="AD261" s="569"/>
      <c r="AE261" s="569"/>
      <c r="AF261" s="569"/>
      <c r="AG261" s="605" t="s">
        <v>1197</v>
      </c>
      <c r="AH261" s="569"/>
      <c r="AI261" s="569"/>
      <c r="AJ261" s="569"/>
      <c r="AK261" s="521" t="s">
        <v>1198</v>
      </c>
    </row>
    <row r="262" spans="1:39" s="193" customFormat="1" ht="100.5" customHeight="1">
      <c r="A262" s="645" t="s">
        <v>3838</v>
      </c>
      <c r="B262" s="645" t="s">
        <v>825</v>
      </c>
      <c r="C262" s="643" t="s">
        <v>1190</v>
      </c>
      <c r="D262" s="370" t="s">
        <v>1191</v>
      </c>
      <c r="E262" s="370" t="s">
        <v>1192</v>
      </c>
      <c r="F262" s="370" t="s">
        <v>1191</v>
      </c>
      <c r="G262" s="370" t="s">
        <v>1192</v>
      </c>
      <c r="H262" s="291" t="s">
        <v>1193</v>
      </c>
      <c r="I262" s="370" t="s">
        <v>1194</v>
      </c>
      <c r="J262" s="345" t="s">
        <v>227</v>
      </c>
      <c r="K262" s="345">
        <v>100</v>
      </c>
      <c r="L262" s="324">
        <v>711000000</v>
      </c>
      <c r="M262" s="298" t="s">
        <v>73</v>
      </c>
      <c r="N262" s="345" t="s">
        <v>1205</v>
      </c>
      <c r="O262" s="643" t="s">
        <v>1195</v>
      </c>
      <c r="P262" s="371"/>
      <c r="Q262" s="334" t="s">
        <v>1196</v>
      </c>
      <c r="R262" s="291" t="s">
        <v>1185</v>
      </c>
      <c r="S262" s="371"/>
      <c r="T262" s="334" t="s">
        <v>1186</v>
      </c>
      <c r="U262" s="321"/>
      <c r="V262" s="648">
        <v>145000000</v>
      </c>
      <c r="W262" s="648">
        <v>145000000</v>
      </c>
      <c r="X262" s="648">
        <f>W262*1.12</f>
        <v>162400000.00000003</v>
      </c>
      <c r="Y262" s="372"/>
      <c r="Z262" s="368">
        <v>2016</v>
      </c>
      <c r="AA262" s="355" t="s">
        <v>3839</v>
      </c>
      <c r="AB262" s="646" t="s">
        <v>688</v>
      </c>
      <c r="AC262" s="350"/>
      <c r="AD262" s="296"/>
      <c r="AE262" s="296"/>
      <c r="AF262" s="296"/>
      <c r="AG262" s="646" t="s">
        <v>1197</v>
      </c>
      <c r="AH262" s="296"/>
      <c r="AI262" s="296"/>
      <c r="AJ262" s="296"/>
      <c r="AK262" s="293"/>
    </row>
    <row r="263" spans="1:39" s="193" customFormat="1" ht="100.5" customHeight="1">
      <c r="A263" s="13" t="s">
        <v>1199</v>
      </c>
      <c r="B263" s="208" t="s">
        <v>33</v>
      </c>
      <c r="C263" s="9" t="s">
        <v>1200</v>
      </c>
      <c r="D263" s="9" t="s">
        <v>1201</v>
      </c>
      <c r="E263" s="9" t="s">
        <v>1202</v>
      </c>
      <c r="F263" s="9" t="s">
        <v>1201</v>
      </c>
      <c r="G263" s="9" t="s">
        <v>1202</v>
      </c>
      <c r="H263" s="266" t="s">
        <v>1203</v>
      </c>
      <c r="I263" s="266" t="s">
        <v>1204</v>
      </c>
      <c r="J263" s="12" t="s">
        <v>227</v>
      </c>
      <c r="K263" s="12">
        <v>100</v>
      </c>
      <c r="L263" s="31">
        <v>711000000</v>
      </c>
      <c r="M263" s="11" t="s">
        <v>73</v>
      </c>
      <c r="N263" s="12" t="s">
        <v>1205</v>
      </c>
      <c r="O263" s="5" t="s">
        <v>1206</v>
      </c>
      <c r="P263" s="265"/>
      <c r="Q263" s="14" t="s">
        <v>1207</v>
      </c>
      <c r="R263" s="5" t="s">
        <v>1152</v>
      </c>
      <c r="S263" s="265"/>
      <c r="T263" s="5" t="s">
        <v>1186</v>
      </c>
      <c r="U263" s="8"/>
      <c r="V263" s="7">
        <v>76734202</v>
      </c>
      <c r="W263" s="7">
        <f>V263</f>
        <v>76734202</v>
      </c>
      <c r="X263" s="7">
        <f>W263*1.12</f>
        <v>85942306.24000001</v>
      </c>
      <c r="Y263" s="20" t="s">
        <v>77</v>
      </c>
      <c r="Z263" s="3">
        <v>2016</v>
      </c>
      <c r="AA263" s="220"/>
      <c r="AB263" s="2" t="s">
        <v>1208</v>
      </c>
      <c r="AC263" s="1"/>
      <c r="AD263" s="2"/>
      <c r="AE263" s="264"/>
      <c r="AF263" s="264"/>
      <c r="AG263" s="1"/>
      <c r="AH263" s="264"/>
      <c r="AI263" s="264"/>
      <c r="AJ263" s="264"/>
      <c r="AK263" s="2" t="s">
        <v>1209</v>
      </c>
    </row>
    <row r="264" spans="1:39" s="193" customFormat="1" ht="100.5" customHeight="1">
      <c r="A264" s="13" t="s">
        <v>1210</v>
      </c>
      <c r="B264" s="208" t="s">
        <v>33</v>
      </c>
      <c r="C264" s="9" t="s">
        <v>1200</v>
      </c>
      <c r="D264" s="9" t="s">
        <v>1201</v>
      </c>
      <c r="E264" s="9" t="s">
        <v>1202</v>
      </c>
      <c r="F264" s="9" t="s">
        <v>1201</v>
      </c>
      <c r="G264" s="9" t="s">
        <v>1202</v>
      </c>
      <c r="H264" s="266" t="s">
        <v>1203</v>
      </c>
      <c r="I264" s="266" t="s">
        <v>1204</v>
      </c>
      <c r="J264" s="12" t="s">
        <v>227</v>
      </c>
      <c r="K264" s="12">
        <v>100</v>
      </c>
      <c r="L264" s="31">
        <v>711000000</v>
      </c>
      <c r="M264" s="11" t="s">
        <v>73</v>
      </c>
      <c r="N264" s="12" t="s">
        <v>1205</v>
      </c>
      <c r="O264" s="5" t="s">
        <v>1211</v>
      </c>
      <c r="P264" s="265"/>
      <c r="Q264" s="14" t="s">
        <v>1207</v>
      </c>
      <c r="R264" s="5" t="s">
        <v>1152</v>
      </c>
      <c r="S264" s="265"/>
      <c r="T264" s="5" t="s">
        <v>1186</v>
      </c>
      <c r="U264" s="8"/>
      <c r="V264" s="7">
        <v>543606</v>
      </c>
      <c r="W264" s="7">
        <f t="shared" ref="W264:W273" si="48">V264</f>
        <v>543606</v>
      </c>
      <c r="X264" s="7">
        <f t="shared" ref="X264:X328" si="49">W264*1.12</f>
        <v>608838.72000000009</v>
      </c>
      <c r="Y264" s="20" t="s">
        <v>77</v>
      </c>
      <c r="Z264" s="3">
        <v>2016</v>
      </c>
      <c r="AA264" s="220"/>
      <c r="AB264" s="2" t="s">
        <v>1208</v>
      </c>
      <c r="AC264" s="1"/>
      <c r="AD264" s="2"/>
      <c r="AE264" s="264"/>
      <c r="AF264" s="264"/>
      <c r="AG264" s="1"/>
      <c r="AH264" s="264"/>
      <c r="AI264" s="264"/>
      <c r="AJ264" s="264"/>
      <c r="AK264" s="2" t="s">
        <v>1209</v>
      </c>
    </row>
    <row r="265" spans="1:39" s="193" customFormat="1" ht="100.5" customHeight="1">
      <c r="A265" s="13" t="s">
        <v>1212</v>
      </c>
      <c r="B265" s="208" t="s">
        <v>33</v>
      </c>
      <c r="C265" s="9" t="s">
        <v>1200</v>
      </c>
      <c r="D265" s="9" t="s">
        <v>1201</v>
      </c>
      <c r="E265" s="9" t="s">
        <v>1202</v>
      </c>
      <c r="F265" s="9" t="s">
        <v>1201</v>
      </c>
      <c r="G265" s="9" t="s">
        <v>1202</v>
      </c>
      <c r="H265" s="266" t="s">
        <v>1203</v>
      </c>
      <c r="I265" s="266" t="s">
        <v>1204</v>
      </c>
      <c r="J265" s="12" t="s">
        <v>227</v>
      </c>
      <c r="K265" s="12">
        <v>100</v>
      </c>
      <c r="L265" s="31">
        <v>711000000</v>
      </c>
      <c r="M265" s="11" t="s">
        <v>73</v>
      </c>
      <c r="N265" s="12" t="s">
        <v>1205</v>
      </c>
      <c r="O265" s="5" t="s">
        <v>1213</v>
      </c>
      <c r="P265" s="265"/>
      <c r="Q265" s="14" t="s">
        <v>1207</v>
      </c>
      <c r="R265" s="5" t="s">
        <v>1152</v>
      </c>
      <c r="S265" s="265"/>
      <c r="T265" s="5" t="s">
        <v>1186</v>
      </c>
      <c r="U265" s="8"/>
      <c r="V265" s="7">
        <v>51448327</v>
      </c>
      <c r="W265" s="7">
        <f t="shared" si="48"/>
        <v>51448327</v>
      </c>
      <c r="X265" s="7">
        <f t="shared" si="49"/>
        <v>57622126.240000002</v>
      </c>
      <c r="Y265" s="20" t="s">
        <v>77</v>
      </c>
      <c r="Z265" s="3">
        <v>2016</v>
      </c>
      <c r="AA265" s="220"/>
      <c r="AB265" s="2" t="s">
        <v>1208</v>
      </c>
      <c r="AC265" s="1"/>
      <c r="AD265" s="2"/>
      <c r="AE265" s="264"/>
      <c r="AF265" s="264"/>
      <c r="AG265" s="1"/>
      <c r="AH265" s="264"/>
      <c r="AI265" s="264"/>
      <c r="AJ265" s="264"/>
      <c r="AK265" s="2" t="s">
        <v>1209</v>
      </c>
    </row>
    <row r="266" spans="1:39" s="193" customFormat="1" ht="100.5" customHeight="1">
      <c r="A266" s="13" t="s">
        <v>1214</v>
      </c>
      <c r="B266" s="208" t="s">
        <v>33</v>
      </c>
      <c r="C266" s="9" t="s">
        <v>1200</v>
      </c>
      <c r="D266" s="9" t="s">
        <v>1201</v>
      </c>
      <c r="E266" s="9" t="s">
        <v>1202</v>
      </c>
      <c r="F266" s="9" t="s">
        <v>1201</v>
      </c>
      <c r="G266" s="9" t="s">
        <v>1202</v>
      </c>
      <c r="H266" s="266" t="s">
        <v>1203</v>
      </c>
      <c r="I266" s="266" t="s">
        <v>1204</v>
      </c>
      <c r="J266" s="12" t="s">
        <v>227</v>
      </c>
      <c r="K266" s="12">
        <v>100</v>
      </c>
      <c r="L266" s="31">
        <v>711000000</v>
      </c>
      <c r="M266" s="11" t="s">
        <v>73</v>
      </c>
      <c r="N266" s="12" t="s">
        <v>1205</v>
      </c>
      <c r="O266" s="5" t="s">
        <v>1215</v>
      </c>
      <c r="P266" s="265"/>
      <c r="Q266" s="14" t="s">
        <v>1207</v>
      </c>
      <c r="R266" s="5" t="s">
        <v>1152</v>
      </c>
      <c r="S266" s="265"/>
      <c r="T266" s="5" t="s">
        <v>1186</v>
      </c>
      <c r="U266" s="8"/>
      <c r="V266" s="7">
        <v>17801256</v>
      </c>
      <c r="W266" s="7">
        <f t="shared" si="48"/>
        <v>17801256</v>
      </c>
      <c r="X266" s="7">
        <f t="shared" si="49"/>
        <v>19937406.720000003</v>
      </c>
      <c r="Y266" s="20" t="s">
        <v>77</v>
      </c>
      <c r="Z266" s="3">
        <v>2016</v>
      </c>
      <c r="AA266" s="220"/>
      <c r="AB266" s="2" t="s">
        <v>1208</v>
      </c>
      <c r="AC266" s="1"/>
      <c r="AD266" s="2"/>
      <c r="AE266" s="264"/>
      <c r="AF266" s="264"/>
      <c r="AG266" s="1"/>
      <c r="AH266" s="264"/>
      <c r="AI266" s="264"/>
      <c r="AJ266" s="264"/>
      <c r="AK266" s="2" t="s">
        <v>1209</v>
      </c>
    </row>
    <row r="267" spans="1:39" s="193" customFormat="1" ht="100.5" customHeight="1">
      <c r="A267" s="13" t="s">
        <v>1216</v>
      </c>
      <c r="B267" s="208" t="s">
        <v>33</v>
      </c>
      <c r="C267" s="9" t="s">
        <v>1200</v>
      </c>
      <c r="D267" s="9" t="s">
        <v>1201</v>
      </c>
      <c r="E267" s="9" t="s">
        <v>1202</v>
      </c>
      <c r="F267" s="9" t="s">
        <v>1201</v>
      </c>
      <c r="G267" s="9" t="s">
        <v>1202</v>
      </c>
      <c r="H267" s="266" t="s">
        <v>1203</v>
      </c>
      <c r="I267" s="266" t="s">
        <v>1204</v>
      </c>
      <c r="J267" s="12" t="s">
        <v>227</v>
      </c>
      <c r="K267" s="12">
        <v>100</v>
      </c>
      <c r="L267" s="31">
        <v>711000000</v>
      </c>
      <c r="M267" s="11" t="s">
        <v>73</v>
      </c>
      <c r="N267" s="12" t="s">
        <v>1205</v>
      </c>
      <c r="O267" s="5" t="s">
        <v>1217</v>
      </c>
      <c r="P267" s="265"/>
      <c r="Q267" s="14" t="s">
        <v>1207</v>
      </c>
      <c r="R267" s="5" t="s">
        <v>1152</v>
      </c>
      <c r="S267" s="265"/>
      <c r="T267" s="5" t="s">
        <v>1186</v>
      </c>
      <c r="U267" s="8"/>
      <c r="V267" s="7">
        <v>101885219</v>
      </c>
      <c r="W267" s="7">
        <f t="shared" si="48"/>
        <v>101885219</v>
      </c>
      <c r="X267" s="7">
        <f t="shared" si="49"/>
        <v>114111445.28000002</v>
      </c>
      <c r="Y267" s="20" t="s">
        <v>77</v>
      </c>
      <c r="Z267" s="3">
        <v>2016</v>
      </c>
      <c r="AA267" s="220"/>
      <c r="AB267" s="2" t="s">
        <v>1208</v>
      </c>
      <c r="AC267" s="1"/>
      <c r="AD267" s="2"/>
      <c r="AE267" s="264"/>
      <c r="AF267" s="264"/>
      <c r="AG267" s="1"/>
      <c r="AH267" s="264"/>
      <c r="AI267" s="264"/>
      <c r="AJ267" s="264"/>
      <c r="AK267" s="2" t="s">
        <v>1209</v>
      </c>
    </row>
    <row r="268" spans="1:39" s="193" customFormat="1" ht="100.5" customHeight="1">
      <c r="A268" s="13" t="s">
        <v>1218</v>
      </c>
      <c r="B268" s="208" t="s">
        <v>33</v>
      </c>
      <c r="C268" s="9" t="s">
        <v>1200</v>
      </c>
      <c r="D268" s="9" t="s">
        <v>1201</v>
      </c>
      <c r="E268" s="9" t="s">
        <v>1202</v>
      </c>
      <c r="F268" s="9" t="s">
        <v>1201</v>
      </c>
      <c r="G268" s="9" t="s">
        <v>1202</v>
      </c>
      <c r="H268" s="266" t="s">
        <v>1203</v>
      </c>
      <c r="I268" s="266" t="s">
        <v>1204</v>
      </c>
      <c r="J268" s="12" t="s">
        <v>227</v>
      </c>
      <c r="K268" s="12">
        <v>100</v>
      </c>
      <c r="L268" s="31">
        <v>711000000</v>
      </c>
      <c r="M268" s="11" t="s">
        <v>73</v>
      </c>
      <c r="N268" s="12" t="s">
        <v>1205</v>
      </c>
      <c r="O268" s="5" t="s">
        <v>1219</v>
      </c>
      <c r="P268" s="265"/>
      <c r="Q268" s="14" t="s">
        <v>1207</v>
      </c>
      <c r="R268" s="5" t="s">
        <v>1152</v>
      </c>
      <c r="S268" s="265"/>
      <c r="T268" s="5" t="s">
        <v>1186</v>
      </c>
      <c r="U268" s="8"/>
      <c r="V268" s="7">
        <v>58595801</v>
      </c>
      <c r="W268" s="7">
        <f t="shared" si="48"/>
        <v>58595801</v>
      </c>
      <c r="X268" s="7">
        <f t="shared" si="49"/>
        <v>65627297.120000005</v>
      </c>
      <c r="Y268" s="20" t="s">
        <v>77</v>
      </c>
      <c r="Z268" s="3">
        <v>2016</v>
      </c>
      <c r="AA268" s="220"/>
      <c r="AB268" s="2" t="s">
        <v>1208</v>
      </c>
      <c r="AC268" s="1"/>
      <c r="AD268" s="2"/>
      <c r="AE268" s="264"/>
      <c r="AF268" s="264"/>
      <c r="AG268" s="1"/>
      <c r="AH268" s="264"/>
      <c r="AI268" s="264"/>
      <c r="AJ268" s="264"/>
      <c r="AK268" s="2" t="s">
        <v>1209</v>
      </c>
    </row>
    <row r="269" spans="1:39" s="193" customFormat="1" ht="100.5" customHeight="1">
      <c r="A269" s="13" t="s">
        <v>1220</v>
      </c>
      <c r="B269" s="208" t="s">
        <v>33</v>
      </c>
      <c r="C269" s="9" t="s">
        <v>1200</v>
      </c>
      <c r="D269" s="9" t="s">
        <v>1201</v>
      </c>
      <c r="E269" s="9" t="s">
        <v>1202</v>
      </c>
      <c r="F269" s="9" t="s">
        <v>1201</v>
      </c>
      <c r="G269" s="9" t="s">
        <v>1202</v>
      </c>
      <c r="H269" s="266" t="s">
        <v>1203</v>
      </c>
      <c r="I269" s="266" t="s">
        <v>1204</v>
      </c>
      <c r="J269" s="12" t="s">
        <v>227</v>
      </c>
      <c r="K269" s="12">
        <v>100</v>
      </c>
      <c r="L269" s="31">
        <v>711000000</v>
      </c>
      <c r="M269" s="11" t="s">
        <v>73</v>
      </c>
      <c r="N269" s="12" t="s">
        <v>1205</v>
      </c>
      <c r="O269" s="5" t="s">
        <v>1221</v>
      </c>
      <c r="P269" s="265"/>
      <c r="Q269" s="14" t="s">
        <v>1207</v>
      </c>
      <c r="R269" s="5" t="s">
        <v>1152</v>
      </c>
      <c r="S269" s="265"/>
      <c r="T269" s="5" t="s">
        <v>1186</v>
      </c>
      <c r="U269" s="8"/>
      <c r="V269" s="7">
        <v>4854888</v>
      </c>
      <c r="W269" s="7">
        <f t="shared" si="48"/>
        <v>4854888</v>
      </c>
      <c r="X269" s="7">
        <f t="shared" si="49"/>
        <v>5437474.5600000005</v>
      </c>
      <c r="Y269" s="20" t="s">
        <v>77</v>
      </c>
      <c r="Z269" s="3">
        <v>2016</v>
      </c>
      <c r="AA269" s="220"/>
      <c r="AB269" s="2" t="s">
        <v>1208</v>
      </c>
      <c r="AC269" s="1"/>
      <c r="AD269" s="2"/>
      <c r="AE269" s="264"/>
      <c r="AF269" s="264"/>
      <c r="AG269" s="1"/>
      <c r="AH269" s="264"/>
      <c r="AI269" s="264"/>
      <c r="AJ269" s="264"/>
      <c r="AK269" s="2" t="s">
        <v>1209</v>
      </c>
    </row>
    <row r="270" spans="1:39" s="193" customFormat="1" ht="100.5" customHeight="1">
      <c r="A270" s="13" t="s">
        <v>1222</v>
      </c>
      <c r="B270" s="208" t="s">
        <v>33</v>
      </c>
      <c r="C270" s="9" t="s">
        <v>1200</v>
      </c>
      <c r="D270" s="9" t="s">
        <v>1201</v>
      </c>
      <c r="E270" s="9" t="s">
        <v>1202</v>
      </c>
      <c r="F270" s="9" t="s">
        <v>1201</v>
      </c>
      <c r="G270" s="9" t="s">
        <v>1202</v>
      </c>
      <c r="H270" s="266" t="s">
        <v>1203</v>
      </c>
      <c r="I270" s="266" t="s">
        <v>1204</v>
      </c>
      <c r="J270" s="12" t="s">
        <v>227</v>
      </c>
      <c r="K270" s="12">
        <v>100</v>
      </c>
      <c r="L270" s="31">
        <v>711000000</v>
      </c>
      <c r="M270" s="11" t="s">
        <v>73</v>
      </c>
      <c r="N270" s="12" t="s">
        <v>1205</v>
      </c>
      <c r="O270" s="5" t="s">
        <v>1223</v>
      </c>
      <c r="P270" s="265"/>
      <c r="Q270" s="14" t="s">
        <v>1207</v>
      </c>
      <c r="R270" s="5" t="s">
        <v>1152</v>
      </c>
      <c r="S270" s="265"/>
      <c r="T270" s="5" t="s">
        <v>1186</v>
      </c>
      <c r="U270" s="8"/>
      <c r="V270" s="7">
        <v>12676652</v>
      </c>
      <c r="W270" s="7">
        <f t="shared" si="48"/>
        <v>12676652</v>
      </c>
      <c r="X270" s="7">
        <f t="shared" si="49"/>
        <v>14197850.240000002</v>
      </c>
      <c r="Y270" s="20" t="s">
        <v>77</v>
      </c>
      <c r="Z270" s="3">
        <v>2016</v>
      </c>
      <c r="AA270" s="220"/>
      <c r="AB270" s="2" t="s">
        <v>1208</v>
      </c>
      <c r="AC270" s="1"/>
      <c r="AD270" s="2"/>
      <c r="AE270" s="264"/>
      <c r="AF270" s="264"/>
      <c r="AG270" s="1"/>
      <c r="AH270" s="264"/>
      <c r="AI270" s="264"/>
      <c r="AJ270" s="264"/>
      <c r="AK270" s="2" t="s">
        <v>1209</v>
      </c>
    </row>
    <row r="271" spans="1:39" s="193" customFormat="1" ht="100.5" customHeight="1">
      <c r="A271" s="13" t="s">
        <v>1224</v>
      </c>
      <c r="B271" s="208" t="s">
        <v>33</v>
      </c>
      <c r="C271" s="9" t="s">
        <v>1200</v>
      </c>
      <c r="D271" s="9" t="s">
        <v>1201</v>
      </c>
      <c r="E271" s="9" t="s">
        <v>1202</v>
      </c>
      <c r="F271" s="9" t="s">
        <v>1201</v>
      </c>
      <c r="G271" s="9" t="s">
        <v>1202</v>
      </c>
      <c r="H271" s="266" t="s">
        <v>1203</v>
      </c>
      <c r="I271" s="266" t="s">
        <v>1204</v>
      </c>
      <c r="J271" s="12" t="s">
        <v>227</v>
      </c>
      <c r="K271" s="12">
        <v>100</v>
      </c>
      <c r="L271" s="31">
        <v>711000000</v>
      </c>
      <c r="M271" s="11" t="s">
        <v>73</v>
      </c>
      <c r="N271" s="12" t="s">
        <v>1205</v>
      </c>
      <c r="O271" s="5" t="s">
        <v>1225</v>
      </c>
      <c r="P271" s="265"/>
      <c r="Q271" s="14" t="s">
        <v>1207</v>
      </c>
      <c r="R271" s="5" t="s">
        <v>1152</v>
      </c>
      <c r="S271" s="265"/>
      <c r="T271" s="5" t="s">
        <v>1186</v>
      </c>
      <c r="U271" s="8"/>
      <c r="V271" s="7">
        <v>52662049</v>
      </c>
      <c r="W271" s="7">
        <f t="shared" si="48"/>
        <v>52662049</v>
      </c>
      <c r="X271" s="7">
        <f t="shared" si="49"/>
        <v>58981494.880000003</v>
      </c>
      <c r="Y271" s="20" t="s">
        <v>77</v>
      </c>
      <c r="Z271" s="3">
        <v>2016</v>
      </c>
      <c r="AA271" s="220"/>
      <c r="AB271" s="2" t="s">
        <v>1208</v>
      </c>
      <c r="AC271" s="1"/>
      <c r="AD271" s="2"/>
      <c r="AE271" s="264"/>
      <c r="AF271" s="264"/>
      <c r="AG271" s="1"/>
      <c r="AH271" s="264"/>
      <c r="AI271" s="264"/>
      <c r="AJ271" s="264"/>
      <c r="AK271" s="2" t="s">
        <v>1209</v>
      </c>
    </row>
    <row r="272" spans="1:39" s="193" customFormat="1" ht="100.5" customHeight="1">
      <c r="A272" s="13" t="s">
        <v>1226</v>
      </c>
      <c r="B272" s="208" t="s">
        <v>33</v>
      </c>
      <c r="C272" s="208" t="s">
        <v>1200</v>
      </c>
      <c r="D272" s="208" t="s">
        <v>1201</v>
      </c>
      <c r="E272" s="208" t="s">
        <v>1227</v>
      </c>
      <c r="F272" s="208" t="s">
        <v>1201</v>
      </c>
      <c r="G272" s="208" t="s">
        <v>1227</v>
      </c>
      <c r="H272" s="208" t="s">
        <v>1228</v>
      </c>
      <c r="I272" s="267" t="s">
        <v>1229</v>
      </c>
      <c r="J272" s="12" t="s">
        <v>38</v>
      </c>
      <c r="K272" s="12">
        <v>100</v>
      </c>
      <c r="L272" s="31">
        <v>271010000</v>
      </c>
      <c r="M272" s="8" t="s">
        <v>127</v>
      </c>
      <c r="N272" s="12" t="s">
        <v>847</v>
      </c>
      <c r="O272" s="5" t="s">
        <v>1230</v>
      </c>
      <c r="P272" s="265"/>
      <c r="Q272" s="14" t="s">
        <v>1207</v>
      </c>
      <c r="R272" s="5" t="s">
        <v>1152</v>
      </c>
      <c r="S272" s="265"/>
      <c r="T272" s="5" t="s">
        <v>1186</v>
      </c>
      <c r="U272" s="8"/>
      <c r="V272" s="7">
        <v>148413</v>
      </c>
      <c r="W272" s="7">
        <f t="shared" si="48"/>
        <v>148413</v>
      </c>
      <c r="X272" s="7">
        <f t="shared" si="49"/>
        <v>166222.56000000003</v>
      </c>
      <c r="Y272" s="20" t="s">
        <v>77</v>
      </c>
      <c r="Z272" s="3">
        <v>2016</v>
      </c>
      <c r="AA272" s="220"/>
      <c r="AB272" s="2" t="s">
        <v>1208</v>
      </c>
      <c r="AC272" s="1" t="s">
        <v>1231</v>
      </c>
      <c r="AD272" s="2"/>
      <c r="AE272" s="264"/>
      <c r="AF272" s="264"/>
      <c r="AG272" s="1"/>
      <c r="AH272" s="264"/>
      <c r="AI272" s="264"/>
      <c r="AJ272" s="264"/>
      <c r="AK272" s="2" t="s">
        <v>1209</v>
      </c>
    </row>
    <row r="273" spans="1:45" s="193" customFormat="1" ht="100.5" customHeight="1">
      <c r="A273" s="13" t="s">
        <v>1232</v>
      </c>
      <c r="B273" s="208" t="s">
        <v>33</v>
      </c>
      <c r="C273" s="208" t="s">
        <v>1200</v>
      </c>
      <c r="D273" s="208" t="s">
        <v>1201</v>
      </c>
      <c r="E273" s="208" t="s">
        <v>1227</v>
      </c>
      <c r="F273" s="208" t="s">
        <v>1201</v>
      </c>
      <c r="G273" s="208" t="s">
        <v>1227</v>
      </c>
      <c r="H273" s="208" t="s">
        <v>1228</v>
      </c>
      <c r="I273" s="267" t="s">
        <v>1229</v>
      </c>
      <c r="J273" s="12" t="s">
        <v>38</v>
      </c>
      <c r="K273" s="12">
        <v>100</v>
      </c>
      <c r="L273" s="31">
        <v>271010000</v>
      </c>
      <c r="M273" s="8" t="s">
        <v>127</v>
      </c>
      <c r="N273" s="12" t="s">
        <v>333</v>
      </c>
      <c r="O273" s="5" t="s">
        <v>1230</v>
      </c>
      <c r="P273" s="265"/>
      <c r="Q273" s="14" t="s">
        <v>1207</v>
      </c>
      <c r="R273" s="5" t="s">
        <v>1152</v>
      </c>
      <c r="S273" s="265"/>
      <c r="T273" s="5" t="s">
        <v>1186</v>
      </c>
      <c r="U273" s="8"/>
      <c r="V273" s="7">
        <v>464235</v>
      </c>
      <c r="W273" s="7">
        <f t="shared" si="48"/>
        <v>464235</v>
      </c>
      <c r="X273" s="7">
        <f t="shared" si="49"/>
        <v>519943.20000000007</v>
      </c>
      <c r="Y273" s="20" t="s">
        <v>77</v>
      </c>
      <c r="Z273" s="3">
        <v>2016</v>
      </c>
      <c r="AA273" s="220"/>
      <c r="AB273" s="2" t="s">
        <v>1208</v>
      </c>
      <c r="AC273" s="1" t="s">
        <v>1231</v>
      </c>
      <c r="AD273" s="2"/>
      <c r="AE273" s="264"/>
      <c r="AF273" s="264"/>
      <c r="AG273" s="1"/>
      <c r="AH273" s="264"/>
      <c r="AI273" s="264"/>
      <c r="AJ273" s="264"/>
      <c r="AK273" s="2" t="s">
        <v>1209</v>
      </c>
    </row>
    <row r="274" spans="1:45" s="193" customFormat="1" ht="100.5" customHeight="1">
      <c r="A274" s="13" t="s">
        <v>1233</v>
      </c>
      <c r="B274" s="208" t="s">
        <v>33</v>
      </c>
      <c r="C274" s="9" t="s">
        <v>1234</v>
      </c>
      <c r="D274" s="9" t="s">
        <v>1235</v>
      </c>
      <c r="E274" s="9" t="s">
        <v>1236</v>
      </c>
      <c r="F274" s="9" t="s">
        <v>1235</v>
      </c>
      <c r="G274" s="9" t="s">
        <v>1236</v>
      </c>
      <c r="H274" s="455" t="s">
        <v>1237</v>
      </c>
      <c r="I274" s="455" t="s">
        <v>1238</v>
      </c>
      <c r="J274" s="12" t="s">
        <v>38</v>
      </c>
      <c r="K274" s="12">
        <v>100</v>
      </c>
      <c r="L274" s="31">
        <v>271010000</v>
      </c>
      <c r="M274" s="8" t="s">
        <v>127</v>
      </c>
      <c r="N274" s="12" t="s">
        <v>1239</v>
      </c>
      <c r="O274" s="5" t="s">
        <v>1230</v>
      </c>
      <c r="P274" s="265"/>
      <c r="Q274" s="14" t="s">
        <v>1207</v>
      </c>
      <c r="R274" s="5" t="s">
        <v>1152</v>
      </c>
      <c r="S274" s="265"/>
      <c r="T274" s="5" t="s">
        <v>1186</v>
      </c>
      <c r="U274" s="8"/>
      <c r="V274" s="7">
        <v>5214991</v>
      </c>
      <c r="W274" s="7">
        <v>5214991</v>
      </c>
      <c r="X274" s="7">
        <f t="shared" si="49"/>
        <v>5840789.9200000009</v>
      </c>
      <c r="Y274" s="20" t="s">
        <v>77</v>
      </c>
      <c r="Z274" s="3">
        <v>2016</v>
      </c>
      <c r="AA274" s="220"/>
      <c r="AB274" s="2" t="s">
        <v>1208</v>
      </c>
      <c r="AC274" s="1" t="s">
        <v>1231</v>
      </c>
      <c r="AD274" s="2"/>
      <c r="AE274" s="264"/>
      <c r="AF274" s="264"/>
      <c r="AG274" s="1"/>
      <c r="AH274" s="264"/>
      <c r="AI274" s="264"/>
      <c r="AJ274" s="264"/>
      <c r="AK274" s="2" t="s">
        <v>1209</v>
      </c>
    </row>
    <row r="275" spans="1:45" s="193" customFormat="1" ht="100.5" customHeight="1">
      <c r="A275" s="13" t="s">
        <v>1240</v>
      </c>
      <c r="B275" s="208" t="s">
        <v>33</v>
      </c>
      <c r="C275" s="9" t="s">
        <v>1234</v>
      </c>
      <c r="D275" s="266" t="s">
        <v>1235</v>
      </c>
      <c r="E275" s="266" t="s">
        <v>1236</v>
      </c>
      <c r="F275" s="266" t="s">
        <v>1235</v>
      </c>
      <c r="G275" s="266" t="s">
        <v>1236</v>
      </c>
      <c r="H275" s="268" t="s">
        <v>1241</v>
      </c>
      <c r="I275" s="269" t="s">
        <v>1242</v>
      </c>
      <c r="J275" s="12" t="s">
        <v>38</v>
      </c>
      <c r="K275" s="12">
        <v>100</v>
      </c>
      <c r="L275" s="31">
        <v>511010000</v>
      </c>
      <c r="M275" s="5" t="s">
        <v>87</v>
      </c>
      <c r="N275" s="12" t="s">
        <v>847</v>
      </c>
      <c r="O275" s="5" t="s">
        <v>1243</v>
      </c>
      <c r="P275" s="265"/>
      <c r="Q275" s="14" t="s">
        <v>1207</v>
      </c>
      <c r="R275" s="5" t="s">
        <v>1152</v>
      </c>
      <c r="S275" s="265"/>
      <c r="T275" s="5" t="s">
        <v>1186</v>
      </c>
      <c r="U275" s="8"/>
      <c r="V275" s="7">
        <v>700000</v>
      </c>
      <c r="W275" s="7">
        <f t="shared" ref="W275:W277" si="50">V275</f>
        <v>700000</v>
      </c>
      <c r="X275" s="7">
        <f t="shared" si="49"/>
        <v>784000.00000000012</v>
      </c>
      <c r="Y275" s="20" t="s">
        <v>77</v>
      </c>
      <c r="Z275" s="3">
        <v>2016</v>
      </c>
      <c r="AA275" s="220"/>
      <c r="AB275" s="2" t="s">
        <v>1208</v>
      </c>
      <c r="AC275" s="1" t="s">
        <v>1231</v>
      </c>
      <c r="AD275" s="2"/>
      <c r="AE275" s="264"/>
      <c r="AF275" s="264"/>
      <c r="AG275" s="1"/>
      <c r="AH275" s="264"/>
      <c r="AI275" s="264"/>
      <c r="AJ275" s="264"/>
      <c r="AK275" s="2" t="s">
        <v>1209</v>
      </c>
    </row>
    <row r="276" spans="1:45" s="193" customFormat="1" ht="100.5" customHeight="1">
      <c r="A276" s="13" t="s">
        <v>1244</v>
      </c>
      <c r="B276" s="208" t="s">
        <v>33</v>
      </c>
      <c r="C276" s="9" t="s">
        <v>1234</v>
      </c>
      <c r="D276" s="266" t="s">
        <v>1235</v>
      </c>
      <c r="E276" s="266" t="s">
        <v>1236</v>
      </c>
      <c r="F276" s="266" t="s">
        <v>1235</v>
      </c>
      <c r="G276" s="266" t="s">
        <v>1236</v>
      </c>
      <c r="H276" s="270" t="s">
        <v>1245</v>
      </c>
      <c r="I276" s="270" t="s">
        <v>1246</v>
      </c>
      <c r="J276" s="12" t="s">
        <v>38</v>
      </c>
      <c r="K276" s="12">
        <v>100</v>
      </c>
      <c r="L276" s="271">
        <v>151010000</v>
      </c>
      <c r="M276" s="5" t="s">
        <v>82</v>
      </c>
      <c r="N276" s="12" t="s">
        <v>847</v>
      </c>
      <c r="O276" s="8" t="s">
        <v>1247</v>
      </c>
      <c r="P276" s="265"/>
      <c r="Q276" s="14" t="s">
        <v>1207</v>
      </c>
      <c r="R276" s="5" t="s">
        <v>1152</v>
      </c>
      <c r="S276" s="265"/>
      <c r="T276" s="5" t="s">
        <v>1186</v>
      </c>
      <c r="U276" s="8"/>
      <c r="V276" s="7">
        <v>1155640</v>
      </c>
      <c r="W276" s="7">
        <f t="shared" si="50"/>
        <v>1155640</v>
      </c>
      <c r="X276" s="7">
        <f t="shared" si="49"/>
        <v>1294316.8</v>
      </c>
      <c r="Y276" s="20" t="s">
        <v>77</v>
      </c>
      <c r="Z276" s="3">
        <v>2016</v>
      </c>
      <c r="AA276" s="220"/>
      <c r="AB276" s="2" t="s">
        <v>1208</v>
      </c>
      <c r="AC276" s="1" t="s">
        <v>1231</v>
      </c>
      <c r="AD276" s="2"/>
      <c r="AE276" s="264"/>
      <c r="AF276" s="264"/>
      <c r="AG276" s="1"/>
      <c r="AH276" s="264"/>
      <c r="AI276" s="264"/>
      <c r="AJ276" s="264"/>
      <c r="AK276" s="2" t="s">
        <v>1209</v>
      </c>
    </row>
    <row r="277" spans="1:45" s="193" customFormat="1" ht="100.5" customHeight="1">
      <c r="A277" s="13" t="s">
        <v>1248</v>
      </c>
      <c r="B277" s="208" t="s">
        <v>33</v>
      </c>
      <c r="C277" s="9" t="s">
        <v>1200</v>
      </c>
      <c r="D277" s="9" t="s">
        <v>1201</v>
      </c>
      <c r="E277" s="9" t="s">
        <v>1202</v>
      </c>
      <c r="F277" s="9" t="s">
        <v>1201</v>
      </c>
      <c r="G277" s="9" t="s">
        <v>1202</v>
      </c>
      <c r="H277" s="266" t="s">
        <v>1203</v>
      </c>
      <c r="I277" s="266" t="s">
        <v>1204</v>
      </c>
      <c r="J277" s="12" t="s">
        <v>38</v>
      </c>
      <c r="K277" s="12">
        <v>100</v>
      </c>
      <c r="L277" s="31">
        <v>471010000</v>
      </c>
      <c r="M277" s="455" t="s">
        <v>125</v>
      </c>
      <c r="N277" s="12" t="s">
        <v>847</v>
      </c>
      <c r="O277" s="5" t="s">
        <v>1219</v>
      </c>
      <c r="P277" s="265"/>
      <c r="Q277" s="14" t="s">
        <v>1207</v>
      </c>
      <c r="R277" s="5" t="s">
        <v>1152</v>
      </c>
      <c r="S277" s="265"/>
      <c r="T277" s="5" t="s">
        <v>1186</v>
      </c>
      <c r="U277" s="8"/>
      <c r="V277" s="7">
        <v>1586831</v>
      </c>
      <c r="W277" s="7">
        <f t="shared" si="50"/>
        <v>1586831</v>
      </c>
      <c r="X277" s="7">
        <f t="shared" si="49"/>
        <v>1777250.7200000002</v>
      </c>
      <c r="Y277" s="20" t="s">
        <v>77</v>
      </c>
      <c r="Z277" s="3">
        <v>2016</v>
      </c>
      <c r="AA277" s="220"/>
      <c r="AB277" s="2" t="s">
        <v>1208</v>
      </c>
      <c r="AC277" s="1" t="s">
        <v>209</v>
      </c>
      <c r="AD277" s="2"/>
      <c r="AE277" s="264"/>
      <c r="AF277" s="264"/>
      <c r="AG277" s="1"/>
      <c r="AH277" s="264"/>
      <c r="AI277" s="264"/>
      <c r="AJ277" s="264"/>
      <c r="AK277" s="2" t="s">
        <v>1209</v>
      </c>
    </row>
    <row r="278" spans="1:45" s="572" customFormat="1" ht="100.5" customHeight="1">
      <c r="A278" s="536" t="s">
        <v>2008</v>
      </c>
      <c r="B278" s="736" t="s">
        <v>33</v>
      </c>
      <c r="C278" s="536" t="s">
        <v>2009</v>
      </c>
      <c r="D278" s="536" t="s">
        <v>2010</v>
      </c>
      <c r="E278" s="536" t="s">
        <v>2011</v>
      </c>
      <c r="F278" s="536" t="s">
        <v>2010</v>
      </c>
      <c r="G278" s="536" t="s">
        <v>2012</v>
      </c>
      <c r="H278" s="536" t="s">
        <v>2013</v>
      </c>
      <c r="I278" s="536" t="s">
        <v>2014</v>
      </c>
      <c r="J278" s="536" t="s">
        <v>2015</v>
      </c>
      <c r="K278" s="536">
        <v>20</v>
      </c>
      <c r="L278" s="622">
        <v>711000000</v>
      </c>
      <c r="M278" s="540" t="s">
        <v>73</v>
      </c>
      <c r="N278" s="621" t="s">
        <v>847</v>
      </c>
      <c r="O278" s="536" t="s">
        <v>2016</v>
      </c>
      <c r="P278" s="536"/>
      <c r="Q278" s="536" t="s">
        <v>2017</v>
      </c>
      <c r="R278" s="536" t="s">
        <v>2018</v>
      </c>
      <c r="S278" s="536"/>
      <c r="T278" s="536" t="s">
        <v>1186</v>
      </c>
      <c r="U278" s="536"/>
      <c r="V278" s="543">
        <v>15500000</v>
      </c>
      <c r="W278" s="543">
        <v>0</v>
      </c>
      <c r="X278" s="544">
        <v>0</v>
      </c>
      <c r="Y278" s="536" t="s">
        <v>77</v>
      </c>
      <c r="Z278" s="536">
        <v>2016</v>
      </c>
      <c r="AA278" s="543" t="s">
        <v>2019</v>
      </c>
      <c r="AB278" s="551" t="s">
        <v>372</v>
      </c>
      <c r="AC278" s="618"/>
      <c r="AD278" s="551"/>
      <c r="AE278" s="606"/>
      <c r="AF278" s="606"/>
      <c r="AG278" s="737" t="s">
        <v>2020</v>
      </c>
      <c r="AH278" s="606"/>
      <c r="AI278" s="606"/>
      <c r="AJ278" s="606"/>
      <c r="AK278" s="551" t="s">
        <v>2021</v>
      </c>
    </row>
    <row r="279" spans="1:45" s="193" customFormat="1" ht="100.5" customHeight="1">
      <c r="A279" s="645" t="s">
        <v>3840</v>
      </c>
      <c r="B279" s="370" t="s">
        <v>33</v>
      </c>
      <c r="C279" s="645" t="s">
        <v>2009</v>
      </c>
      <c r="D279" s="645" t="s">
        <v>2010</v>
      </c>
      <c r="E279" s="645" t="s">
        <v>2011</v>
      </c>
      <c r="F279" s="645" t="s">
        <v>2010</v>
      </c>
      <c r="G279" s="645" t="s">
        <v>2012</v>
      </c>
      <c r="H279" s="645" t="s">
        <v>2013</v>
      </c>
      <c r="I279" s="645" t="s">
        <v>2014</v>
      </c>
      <c r="J279" s="645" t="s">
        <v>2015</v>
      </c>
      <c r="K279" s="645">
        <v>20</v>
      </c>
      <c r="L279" s="644">
        <v>711000000</v>
      </c>
      <c r="M279" s="298" t="s">
        <v>73</v>
      </c>
      <c r="N279" s="345" t="s">
        <v>1205</v>
      </c>
      <c r="O279" s="645" t="s">
        <v>2016</v>
      </c>
      <c r="P279" s="645"/>
      <c r="Q279" s="645" t="s">
        <v>2017</v>
      </c>
      <c r="R279" s="645" t="s">
        <v>2018</v>
      </c>
      <c r="S279" s="645"/>
      <c r="T279" s="645" t="s">
        <v>1186</v>
      </c>
      <c r="U279" s="645"/>
      <c r="V279" s="322">
        <v>15500000</v>
      </c>
      <c r="W279" s="322">
        <v>15500000</v>
      </c>
      <c r="X279" s="648">
        <f t="shared" si="49"/>
        <v>17360000</v>
      </c>
      <c r="Y279" s="645" t="s">
        <v>77</v>
      </c>
      <c r="Z279" s="645">
        <v>2016</v>
      </c>
      <c r="AA279" s="322">
        <v>11</v>
      </c>
      <c r="AB279" s="293" t="s">
        <v>372</v>
      </c>
      <c r="AC279" s="646"/>
      <c r="AD279" s="293"/>
      <c r="AE279" s="296"/>
      <c r="AF279" s="296"/>
      <c r="AG279" s="350" t="s">
        <v>2020</v>
      </c>
      <c r="AH279" s="296"/>
      <c r="AI279" s="296"/>
      <c r="AJ279" s="296"/>
      <c r="AK279" s="293" t="s">
        <v>3841</v>
      </c>
    </row>
    <row r="280" spans="1:45" s="415" customFormat="1" ht="100.5" customHeight="1">
      <c r="A280" s="299" t="s">
        <v>2289</v>
      </c>
      <c r="B280" s="312" t="s">
        <v>33</v>
      </c>
      <c r="C280" s="312" t="s">
        <v>2290</v>
      </c>
      <c r="D280" s="312" t="s">
        <v>2291</v>
      </c>
      <c r="E280" s="312" t="s">
        <v>2291</v>
      </c>
      <c r="F280" s="312" t="s">
        <v>2291</v>
      </c>
      <c r="G280" s="312" t="s">
        <v>2291</v>
      </c>
      <c r="H280" s="312" t="s">
        <v>2292</v>
      </c>
      <c r="I280" s="312" t="s">
        <v>2293</v>
      </c>
      <c r="J280" s="312" t="s">
        <v>38</v>
      </c>
      <c r="K280" s="323">
        <v>100</v>
      </c>
      <c r="L280" s="314">
        <v>271034100</v>
      </c>
      <c r="M280" s="315" t="s">
        <v>84</v>
      </c>
      <c r="N280" s="312" t="s">
        <v>1239</v>
      </c>
      <c r="O280" s="312" t="s">
        <v>2108</v>
      </c>
      <c r="P280" s="312"/>
      <c r="Q280" s="312" t="s">
        <v>675</v>
      </c>
      <c r="R280" s="312" t="s">
        <v>1773</v>
      </c>
      <c r="S280" s="312"/>
      <c r="T280" s="312" t="s">
        <v>1186</v>
      </c>
      <c r="U280" s="312"/>
      <c r="V280" s="290">
        <v>1467720.78</v>
      </c>
      <c r="W280" s="290">
        <f t="shared" ref="W280:W282" si="51">V280</f>
        <v>1467720.78</v>
      </c>
      <c r="X280" s="290">
        <f t="shared" si="49"/>
        <v>1643847.2736000002</v>
      </c>
      <c r="Y280" s="312" t="s">
        <v>77</v>
      </c>
      <c r="Z280" s="312">
        <v>2016</v>
      </c>
      <c r="AA280" s="312"/>
      <c r="AB280" s="307" t="s">
        <v>688</v>
      </c>
      <c r="AC280" s="307" t="s">
        <v>209</v>
      </c>
      <c r="AD280" s="307">
        <v>8401060603</v>
      </c>
      <c r="AE280" s="307"/>
      <c r="AF280" s="307"/>
      <c r="AG280" s="307" t="s">
        <v>2294</v>
      </c>
      <c r="AH280" s="307" t="s">
        <v>2110</v>
      </c>
      <c r="AI280" s="384"/>
      <c r="AJ280" s="384"/>
      <c r="AK280" s="307" t="s">
        <v>1613</v>
      </c>
      <c r="AL280" s="385"/>
      <c r="AM280" s="385"/>
      <c r="AN280" s="385"/>
      <c r="AO280" s="385"/>
      <c r="AP280" s="385"/>
      <c r="AQ280" s="385"/>
      <c r="AR280" s="385"/>
      <c r="AS280" s="385"/>
    </row>
    <row r="281" spans="1:45" s="559" customFormat="1" ht="100.5" customHeight="1">
      <c r="A281" s="536" t="s">
        <v>2295</v>
      </c>
      <c r="B281" s="554" t="s">
        <v>33</v>
      </c>
      <c r="C281" s="554" t="s">
        <v>2290</v>
      </c>
      <c r="D281" s="554" t="s">
        <v>2291</v>
      </c>
      <c r="E281" s="554" t="s">
        <v>2291</v>
      </c>
      <c r="F281" s="554" t="s">
        <v>2291</v>
      </c>
      <c r="G281" s="554" t="s">
        <v>2291</v>
      </c>
      <c r="H281" s="554" t="s">
        <v>2292</v>
      </c>
      <c r="I281" s="554" t="s">
        <v>2293</v>
      </c>
      <c r="J281" s="554" t="s">
        <v>38</v>
      </c>
      <c r="K281" s="555">
        <v>100</v>
      </c>
      <c r="L281" s="841">
        <v>311000000</v>
      </c>
      <c r="M281" s="553" t="s">
        <v>348</v>
      </c>
      <c r="N281" s="554" t="s">
        <v>847</v>
      </c>
      <c r="O281" s="554" t="s">
        <v>2180</v>
      </c>
      <c r="P281" s="554"/>
      <c r="Q281" s="554" t="s">
        <v>675</v>
      </c>
      <c r="R281" s="554" t="s">
        <v>1773</v>
      </c>
      <c r="S281" s="554"/>
      <c r="T281" s="554" t="s">
        <v>1186</v>
      </c>
      <c r="U281" s="554"/>
      <c r="V281" s="557">
        <v>595598.21</v>
      </c>
      <c r="W281" s="557">
        <v>0</v>
      </c>
      <c r="X281" s="557">
        <v>0</v>
      </c>
      <c r="Y281" s="554" t="s">
        <v>77</v>
      </c>
      <c r="Z281" s="554">
        <v>2016</v>
      </c>
      <c r="AA281" s="554"/>
      <c r="AB281" s="549" t="s">
        <v>688</v>
      </c>
      <c r="AC281" s="549" t="s">
        <v>209</v>
      </c>
      <c r="AD281" s="549">
        <v>8401060603</v>
      </c>
      <c r="AE281" s="549"/>
      <c r="AF281" s="549"/>
      <c r="AG281" s="549" t="s">
        <v>2296</v>
      </c>
      <c r="AH281" s="549" t="s">
        <v>2110</v>
      </c>
      <c r="AI281" s="742"/>
      <c r="AJ281" s="742"/>
      <c r="AK281" s="549" t="s">
        <v>1613</v>
      </c>
      <c r="AL281" s="743"/>
      <c r="AM281" s="743"/>
      <c r="AN281" s="743"/>
      <c r="AO281" s="743"/>
      <c r="AP281" s="743"/>
      <c r="AQ281" s="743"/>
      <c r="AR281" s="743"/>
      <c r="AS281" s="743"/>
    </row>
    <row r="282" spans="1:45" s="840" customFormat="1" ht="100.5" customHeight="1">
      <c r="A282" s="834" t="s">
        <v>4028</v>
      </c>
      <c r="B282" s="816" t="s">
        <v>33</v>
      </c>
      <c r="C282" s="816" t="s">
        <v>2290</v>
      </c>
      <c r="D282" s="816" t="s">
        <v>2291</v>
      </c>
      <c r="E282" s="816" t="s">
        <v>2291</v>
      </c>
      <c r="F282" s="816" t="s">
        <v>2291</v>
      </c>
      <c r="G282" s="816" t="s">
        <v>2291</v>
      </c>
      <c r="H282" s="816" t="s">
        <v>2292</v>
      </c>
      <c r="I282" s="816" t="s">
        <v>2293</v>
      </c>
      <c r="J282" s="816" t="s">
        <v>38</v>
      </c>
      <c r="K282" s="835">
        <v>100</v>
      </c>
      <c r="L282" s="836">
        <v>311000000</v>
      </c>
      <c r="M282" s="775" t="s">
        <v>348</v>
      </c>
      <c r="N282" s="816" t="s">
        <v>1205</v>
      </c>
      <c r="O282" s="816" t="s">
        <v>2180</v>
      </c>
      <c r="P282" s="816"/>
      <c r="Q282" s="816" t="s">
        <v>675</v>
      </c>
      <c r="R282" s="816" t="s">
        <v>1773</v>
      </c>
      <c r="S282" s="816"/>
      <c r="T282" s="816" t="s">
        <v>1186</v>
      </c>
      <c r="U282" s="816"/>
      <c r="V282" s="837">
        <v>595598.21</v>
      </c>
      <c r="W282" s="837">
        <f t="shared" si="51"/>
        <v>595598.21</v>
      </c>
      <c r="X282" s="837">
        <f t="shared" si="49"/>
        <v>667069.9952</v>
      </c>
      <c r="Y282" s="816"/>
      <c r="Z282" s="816">
        <v>2016</v>
      </c>
      <c r="AA282" s="816" t="s">
        <v>3839</v>
      </c>
      <c r="AB282" s="838" t="s">
        <v>688</v>
      </c>
      <c r="AC282" s="838" t="s">
        <v>209</v>
      </c>
      <c r="AD282" s="838">
        <v>8401060603</v>
      </c>
      <c r="AE282" s="838"/>
      <c r="AF282" s="838"/>
      <c r="AG282" s="838" t="s">
        <v>2296</v>
      </c>
      <c r="AH282" s="838" t="s">
        <v>2110</v>
      </c>
      <c r="AI282" s="839"/>
      <c r="AJ282" s="839"/>
      <c r="AK282" s="838" t="s">
        <v>4029</v>
      </c>
      <c r="AL282" s="385"/>
      <c r="AM282" s="385"/>
      <c r="AN282" s="385"/>
      <c r="AO282" s="385"/>
      <c r="AP282" s="385"/>
      <c r="AQ282" s="385"/>
      <c r="AR282" s="385"/>
      <c r="AS282" s="385"/>
    </row>
    <row r="283" spans="1:45" s="415" customFormat="1" ht="100.5" customHeight="1">
      <c r="A283" s="324" t="s">
        <v>2317</v>
      </c>
      <c r="B283" s="442" t="s">
        <v>243</v>
      </c>
      <c r="C283" s="442" t="s">
        <v>2318</v>
      </c>
      <c r="D283" s="442" t="s">
        <v>2319</v>
      </c>
      <c r="E283" s="442" t="s">
        <v>2320</v>
      </c>
      <c r="F283" s="442" t="s">
        <v>2321</v>
      </c>
      <c r="G283" s="442" t="s">
        <v>2322</v>
      </c>
      <c r="H283" s="442" t="s">
        <v>2323</v>
      </c>
      <c r="I283" s="442" t="s">
        <v>2324</v>
      </c>
      <c r="J283" s="442" t="s">
        <v>38</v>
      </c>
      <c r="K283" s="417">
        <v>100</v>
      </c>
      <c r="L283" s="314">
        <v>431010000</v>
      </c>
      <c r="M283" s="314" t="s">
        <v>129</v>
      </c>
      <c r="N283" s="416" t="s">
        <v>2297</v>
      </c>
      <c r="O283" s="442" t="s">
        <v>129</v>
      </c>
      <c r="P283" s="442"/>
      <c r="Q283" s="442" t="s">
        <v>2325</v>
      </c>
      <c r="R283" s="442" t="s">
        <v>2326</v>
      </c>
      <c r="S283" s="442"/>
      <c r="T283" s="442" t="s">
        <v>1186</v>
      </c>
      <c r="U283" s="442"/>
      <c r="V283" s="450">
        <v>500000</v>
      </c>
      <c r="W283" s="450">
        <v>500000</v>
      </c>
      <c r="X283" s="434">
        <f t="shared" si="49"/>
        <v>560000</v>
      </c>
      <c r="Y283" s="435" t="s">
        <v>77</v>
      </c>
      <c r="Z283" s="66">
        <v>2016</v>
      </c>
      <c r="AA283" s="66"/>
      <c r="AB283" s="239" t="s">
        <v>2199</v>
      </c>
      <c r="AC283" s="212" t="s">
        <v>209</v>
      </c>
      <c r="AD283" s="443"/>
      <c r="AE283" s="443"/>
      <c r="AF283" s="443"/>
      <c r="AG283" s="443"/>
      <c r="AH283" s="443"/>
      <c r="AI283" s="454"/>
      <c r="AJ283" s="454"/>
      <c r="AK283" s="443" t="s">
        <v>2377</v>
      </c>
      <c r="AL283" s="385"/>
      <c r="AM283" s="385"/>
      <c r="AN283" s="385"/>
      <c r="AO283" s="385"/>
      <c r="AP283" s="385"/>
      <c r="AQ283" s="385"/>
      <c r="AR283" s="385"/>
      <c r="AS283" s="385"/>
    </row>
    <row r="284" spans="1:45" s="559" customFormat="1" ht="100.5" customHeight="1">
      <c r="A284" s="608" t="s">
        <v>2327</v>
      </c>
      <c r="B284" s="556" t="s">
        <v>243</v>
      </c>
      <c r="C284" s="556" t="s">
        <v>2318</v>
      </c>
      <c r="D284" s="556" t="s">
        <v>2319</v>
      </c>
      <c r="E284" s="556" t="s">
        <v>2320</v>
      </c>
      <c r="F284" s="556" t="s">
        <v>2321</v>
      </c>
      <c r="G284" s="556" t="s">
        <v>2322</v>
      </c>
      <c r="H284" s="556" t="s">
        <v>2323</v>
      </c>
      <c r="I284" s="556" t="s">
        <v>2324</v>
      </c>
      <c r="J284" s="610" t="s">
        <v>1141</v>
      </c>
      <c r="K284" s="555">
        <v>100</v>
      </c>
      <c r="L284" s="841">
        <v>311000000</v>
      </c>
      <c r="M284" s="553" t="s">
        <v>348</v>
      </c>
      <c r="N284" s="607" t="s">
        <v>2297</v>
      </c>
      <c r="O284" s="556" t="s">
        <v>2328</v>
      </c>
      <c r="P284" s="556"/>
      <c r="Q284" s="556" t="s">
        <v>2329</v>
      </c>
      <c r="R284" s="556" t="s">
        <v>2326</v>
      </c>
      <c r="S284" s="556"/>
      <c r="T284" s="556" t="s">
        <v>1186</v>
      </c>
      <c r="U284" s="556"/>
      <c r="V284" s="544">
        <v>1000000</v>
      </c>
      <c r="W284" s="544">
        <v>0</v>
      </c>
      <c r="X284" s="848">
        <v>0</v>
      </c>
      <c r="Y284" s="617" t="s">
        <v>77</v>
      </c>
      <c r="Z284" s="553">
        <v>2016</v>
      </c>
      <c r="AA284" s="553"/>
      <c r="AB284" s="519" t="s">
        <v>2199</v>
      </c>
      <c r="AC284" s="567"/>
      <c r="AD284" s="568"/>
      <c r="AE284" s="568"/>
      <c r="AF284" s="568"/>
      <c r="AG284" s="568"/>
      <c r="AH284" s="568"/>
      <c r="AI284" s="849"/>
      <c r="AJ284" s="849"/>
      <c r="AK284" s="568" t="s">
        <v>2377</v>
      </c>
      <c r="AL284" s="743"/>
      <c r="AM284" s="743"/>
      <c r="AN284" s="743"/>
      <c r="AO284" s="743"/>
      <c r="AP284" s="743"/>
      <c r="AQ284" s="743"/>
      <c r="AR284" s="743"/>
      <c r="AS284" s="743"/>
    </row>
    <row r="285" spans="1:45" s="840" customFormat="1" ht="100.5" customHeight="1">
      <c r="A285" s="842" t="s">
        <v>4030</v>
      </c>
      <c r="B285" s="824" t="s">
        <v>243</v>
      </c>
      <c r="C285" s="824" t="s">
        <v>2318</v>
      </c>
      <c r="D285" s="824" t="s">
        <v>2319</v>
      </c>
      <c r="E285" s="824" t="s">
        <v>2320</v>
      </c>
      <c r="F285" s="824" t="s">
        <v>2321</v>
      </c>
      <c r="G285" s="824" t="s">
        <v>2322</v>
      </c>
      <c r="H285" s="824" t="s">
        <v>2323</v>
      </c>
      <c r="I285" s="824" t="s">
        <v>2324</v>
      </c>
      <c r="J285" s="831" t="s">
        <v>1141</v>
      </c>
      <c r="K285" s="828">
        <v>100</v>
      </c>
      <c r="L285" s="836">
        <v>311000000</v>
      </c>
      <c r="M285" s="775" t="s">
        <v>348</v>
      </c>
      <c r="N285" s="816" t="s">
        <v>1205</v>
      </c>
      <c r="O285" s="824" t="s">
        <v>2328</v>
      </c>
      <c r="P285" s="824"/>
      <c r="Q285" s="824" t="s">
        <v>2329</v>
      </c>
      <c r="R285" s="824" t="s">
        <v>2326</v>
      </c>
      <c r="S285" s="824"/>
      <c r="T285" s="824" t="s">
        <v>1186</v>
      </c>
      <c r="U285" s="824"/>
      <c r="V285" s="843">
        <v>1000000</v>
      </c>
      <c r="W285" s="843">
        <v>1000000</v>
      </c>
      <c r="X285" s="844">
        <v>1120000</v>
      </c>
      <c r="Y285" s="845"/>
      <c r="Z285" s="825">
        <v>2016</v>
      </c>
      <c r="AA285" s="816" t="s">
        <v>3839</v>
      </c>
      <c r="AB285" s="846" t="s">
        <v>2199</v>
      </c>
      <c r="AC285" s="847"/>
      <c r="AD285" s="838"/>
      <c r="AE285" s="838"/>
      <c r="AF285" s="838"/>
      <c r="AG285" s="838"/>
      <c r="AH285" s="838"/>
      <c r="AI285" s="839"/>
      <c r="AJ285" s="839"/>
      <c r="AK285" s="838" t="s">
        <v>4029</v>
      </c>
      <c r="AL285" s="385"/>
      <c r="AM285" s="385"/>
      <c r="AN285" s="385"/>
      <c r="AO285" s="385"/>
      <c r="AP285" s="385"/>
      <c r="AQ285" s="385"/>
      <c r="AR285" s="385"/>
      <c r="AS285" s="385"/>
    </row>
    <row r="286" spans="1:45" s="559" customFormat="1" ht="100.5" customHeight="1">
      <c r="A286" s="608" t="s">
        <v>2330</v>
      </c>
      <c r="B286" s="556" t="s">
        <v>243</v>
      </c>
      <c r="C286" s="556" t="s">
        <v>2318</v>
      </c>
      <c r="D286" s="556" t="s">
        <v>2319</v>
      </c>
      <c r="E286" s="556" t="s">
        <v>2320</v>
      </c>
      <c r="F286" s="556" t="s">
        <v>2321</v>
      </c>
      <c r="G286" s="556" t="s">
        <v>2322</v>
      </c>
      <c r="H286" s="556" t="s">
        <v>2323</v>
      </c>
      <c r="I286" s="556" t="s">
        <v>2324</v>
      </c>
      <c r="J286" s="610" t="s">
        <v>1141</v>
      </c>
      <c r="K286" s="555">
        <v>100</v>
      </c>
      <c r="L286" s="841">
        <v>311000000</v>
      </c>
      <c r="M286" s="553" t="s">
        <v>348</v>
      </c>
      <c r="N286" s="607" t="s">
        <v>2297</v>
      </c>
      <c r="O286" s="556" t="s">
        <v>2328</v>
      </c>
      <c r="P286" s="556"/>
      <c r="Q286" s="556" t="s">
        <v>2329</v>
      </c>
      <c r="R286" s="556" t="s">
        <v>2326</v>
      </c>
      <c r="S286" s="556"/>
      <c r="T286" s="556" t="s">
        <v>1186</v>
      </c>
      <c r="U286" s="556"/>
      <c r="V286" s="544">
        <v>750000</v>
      </c>
      <c r="W286" s="544">
        <v>0</v>
      </c>
      <c r="X286" s="848">
        <v>0</v>
      </c>
      <c r="Y286" s="617" t="s">
        <v>77</v>
      </c>
      <c r="Z286" s="553">
        <v>2016</v>
      </c>
      <c r="AA286" s="553"/>
      <c r="AB286" s="519" t="s">
        <v>2199</v>
      </c>
      <c r="AC286" s="567"/>
      <c r="AD286" s="568"/>
      <c r="AE286" s="568"/>
      <c r="AF286" s="568"/>
      <c r="AG286" s="568"/>
      <c r="AH286" s="568"/>
      <c r="AI286" s="849"/>
      <c r="AJ286" s="849"/>
      <c r="AK286" s="568" t="s">
        <v>2377</v>
      </c>
      <c r="AL286" s="743"/>
      <c r="AM286" s="743"/>
      <c r="AN286" s="743"/>
      <c r="AO286" s="743"/>
      <c r="AP286" s="743"/>
      <c r="AQ286" s="743"/>
      <c r="AR286" s="743"/>
      <c r="AS286" s="743"/>
    </row>
    <row r="287" spans="1:45" s="840" customFormat="1" ht="100.5" customHeight="1">
      <c r="A287" s="842" t="s">
        <v>4031</v>
      </c>
      <c r="B287" s="824" t="s">
        <v>243</v>
      </c>
      <c r="C287" s="824" t="s">
        <v>2318</v>
      </c>
      <c r="D287" s="824" t="s">
        <v>2319</v>
      </c>
      <c r="E287" s="824" t="s">
        <v>2320</v>
      </c>
      <c r="F287" s="824" t="s">
        <v>2321</v>
      </c>
      <c r="G287" s="824" t="s">
        <v>2322</v>
      </c>
      <c r="H287" s="824" t="s">
        <v>2323</v>
      </c>
      <c r="I287" s="824" t="s">
        <v>2324</v>
      </c>
      <c r="J287" s="831" t="s">
        <v>1141</v>
      </c>
      <c r="K287" s="828">
        <v>100</v>
      </c>
      <c r="L287" s="836">
        <v>311000000</v>
      </c>
      <c r="M287" s="775" t="s">
        <v>348</v>
      </c>
      <c r="N287" s="816" t="s">
        <v>1205</v>
      </c>
      <c r="O287" s="824" t="s">
        <v>2328</v>
      </c>
      <c r="P287" s="824"/>
      <c r="Q287" s="824" t="s">
        <v>2329</v>
      </c>
      <c r="R287" s="824" t="s">
        <v>2326</v>
      </c>
      <c r="S287" s="824"/>
      <c r="T287" s="824" t="s">
        <v>1186</v>
      </c>
      <c r="U287" s="824"/>
      <c r="V287" s="843">
        <v>750000</v>
      </c>
      <c r="W287" s="843">
        <v>750000</v>
      </c>
      <c r="X287" s="844">
        <v>840000.00000000012</v>
      </c>
      <c r="Y287" s="845"/>
      <c r="Z287" s="825">
        <v>2016</v>
      </c>
      <c r="AA287" s="816" t="s">
        <v>3839</v>
      </c>
      <c r="AB287" s="846" t="s">
        <v>2199</v>
      </c>
      <c r="AC287" s="847"/>
      <c r="AD287" s="838"/>
      <c r="AE287" s="838"/>
      <c r="AF287" s="838"/>
      <c r="AG287" s="838"/>
      <c r="AH287" s="838"/>
      <c r="AI287" s="839"/>
      <c r="AJ287" s="839"/>
      <c r="AK287" s="838" t="s">
        <v>4029</v>
      </c>
      <c r="AL287" s="385"/>
      <c r="AM287" s="385"/>
      <c r="AN287" s="385"/>
      <c r="AO287" s="385"/>
      <c r="AP287" s="385"/>
      <c r="AQ287" s="385"/>
      <c r="AR287" s="385"/>
      <c r="AS287" s="385"/>
    </row>
    <row r="288" spans="1:45" s="415" customFormat="1" ht="100.5" customHeight="1">
      <c r="A288" s="324" t="s">
        <v>2331</v>
      </c>
      <c r="B288" s="442" t="s">
        <v>243</v>
      </c>
      <c r="C288" s="442" t="s">
        <v>2318</v>
      </c>
      <c r="D288" s="442" t="s">
        <v>2319</v>
      </c>
      <c r="E288" s="442" t="s">
        <v>2320</v>
      </c>
      <c r="F288" s="442" t="s">
        <v>2321</v>
      </c>
      <c r="G288" s="442" t="s">
        <v>2322</v>
      </c>
      <c r="H288" s="442" t="s">
        <v>2332</v>
      </c>
      <c r="I288" s="442" t="s">
        <v>2333</v>
      </c>
      <c r="J288" s="442" t="s">
        <v>38</v>
      </c>
      <c r="K288" s="417">
        <v>100</v>
      </c>
      <c r="L288" s="314">
        <v>391010000</v>
      </c>
      <c r="M288" s="314" t="s">
        <v>347</v>
      </c>
      <c r="N288" s="416" t="s">
        <v>2297</v>
      </c>
      <c r="O288" s="442" t="s">
        <v>2334</v>
      </c>
      <c r="P288" s="442"/>
      <c r="Q288" s="442" t="s">
        <v>2325</v>
      </c>
      <c r="R288" s="442" t="s">
        <v>2326</v>
      </c>
      <c r="S288" s="442"/>
      <c r="T288" s="442" t="s">
        <v>1186</v>
      </c>
      <c r="U288" s="442"/>
      <c r="V288" s="450">
        <v>750000</v>
      </c>
      <c r="W288" s="450">
        <v>750000</v>
      </c>
      <c r="X288" s="434">
        <f t="shared" si="49"/>
        <v>840000.00000000012</v>
      </c>
      <c r="Y288" s="435" t="s">
        <v>77</v>
      </c>
      <c r="Z288" s="394">
        <v>2016</v>
      </c>
      <c r="AA288" s="394"/>
      <c r="AB288" s="239" t="s">
        <v>2199</v>
      </c>
      <c r="AC288" s="212" t="s">
        <v>209</v>
      </c>
      <c r="AD288" s="443"/>
      <c r="AE288" s="443"/>
      <c r="AF288" s="443"/>
      <c r="AG288" s="443"/>
      <c r="AH288" s="443"/>
      <c r="AI288" s="454"/>
      <c r="AJ288" s="454"/>
      <c r="AK288" s="443" t="s">
        <v>2377</v>
      </c>
      <c r="AL288" s="385"/>
      <c r="AM288" s="385"/>
      <c r="AN288" s="385"/>
      <c r="AO288" s="385"/>
      <c r="AP288" s="385"/>
      <c r="AQ288" s="385"/>
      <c r="AR288" s="385"/>
      <c r="AS288" s="385"/>
    </row>
    <row r="289" spans="1:45" s="415" customFormat="1" ht="100.5" customHeight="1">
      <c r="A289" s="324" t="s">
        <v>2335</v>
      </c>
      <c r="B289" s="442" t="s">
        <v>243</v>
      </c>
      <c r="C289" s="442" t="s">
        <v>2318</v>
      </c>
      <c r="D289" s="442" t="s">
        <v>2319</v>
      </c>
      <c r="E289" s="442" t="s">
        <v>2320</v>
      </c>
      <c r="F289" s="442" t="s">
        <v>2321</v>
      </c>
      <c r="G289" s="442" t="s">
        <v>2322</v>
      </c>
      <c r="H289" s="442" t="s">
        <v>2323</v>
      </c>
      <c r="I289" s="442" t="s">
        <v>2324</v>
      </c>
      <c r="J289" s="420" t="s">
        <v>38</v>
      </c>
      <c r="K289" s="417">
        <v>100</v>
      </c>
      <c r="L289" s="451">
        <v>151010000</v>
      </c>
      <c r="M289" s="314" t="s">
        <v>82</v>
      </c>
      <c r="N289" s="416" t="s">
        <v>2297</v>
      </c>
      <c r="O289" s="442" t="s">
        <v>2336</v>
      </c>
      <c r="P289" s="442"/>
      <c r="Q289" s="442" t="s">
        <v>2325</v>
      </c>
      <c r="R289" s="442" t="s">
        <v>2326</v>
      </c>
      <c r="S289" s="442"/>
      <c r="T289" s="442" t="s">
        <v>1186</v>
      </c>
      <c r="U289" s="442"/>
      <c r="V289" s="450">
        <v>600000</v>
      </c>
      <c r="W289" s="450">
        <v>600000</v>
      </c>
      <c r="X289" s="434">
        <f t="shared" si="49"/>
        <v>672000.00000000012</v>
      </c>
      <c r="Y289" s="435" t="s">
        <v>77</v>
      </c>
      <c r="Z289" s="394">
        <v>2016</v>
      </c>
      <c r="AA289" s="394"/>
      <c r="AB289" s="239" t="s">
        <v>2199</v>
      </c>
      <c r="AC289" s="212" t="s">
        <v>209</v>
      </c>
      <c r="AD289" s="443"/>
      <c r="AE289" s="443"/>
      <c r="AF289" s="443"/>
      <c r="AG289" s="443"/>
      <c r="AH289" s="443"/>
      <c r="AI289" s="454"/>
      <c r="AJ289" s="454"/>
      <c r="AK289" s="443" t="s">
        <v>2377</v>
      </c>
      <c r="AL289" s="385"/>
      <c r="AM289" s="385"/>
      <c r="AN289" s="385"/>
      <c r="AO289" s="385"/>
      <c r="AP289" s="385"/>
      <c r="AQ289" s="385"/>
      <c r="AR289" s="385"/>
      <c r="AS289" s="385"/>
    </row>
    <row r="290" spans="1:45" s="415" customFormat="1" ht="100.5" customHeight="1">
      <c r="A290" s="324" t="s">
        <v>2337</v>
      </c>
      <c r="B290" s="442" t="s">
        <v>243</v>
      </c>
      <c r="C290" s="442" t="s">
        <v>2318</v>
      </c>
      <c r="D290" s="442" t="s">
        <v>2319</v>
      </c>
      <c r="E290" s="442" t="s">
        <v>2320</v>
      </c>
      <c r="F290" s="442" t="s">
        <v>2321</v>
      </c>
      <c r="G290" s="442" t="s">
        <v>2322</v>
      </c>
      <c r="H290" s="442" t="s">
        <v>2332</v>
      </c>
      <c r="I290" s="442" t="s">
        <v>2338</v>
      </c>
      <c r="J290" s="420" t="s">
        <v>38</v>
      </c>
      <c r="K290" s="417">
        <v>100</v>
      </c>
      <c r="L290" s="451">
        <v>151010000</v>
      </c>
      <c r="M290" s="314" t="s">
        <v>82</v>
      </c>
      <c r="N290" s="416" t="s">
        <v>2297</v>
      </c>
      <c r="O290" s="442" t="s">
        <v>2336</v>
      </c>
      <c r="P290" s="442"/>
      <c r="Q290" s="442" t="s">
        <v>2325</v>
      </c>
      <c r="R290" s="442" t="s">
        <v>2326</v>
      </c>
      <c r="S290" s="442"/>
      <c r="T290" s="442" t="s">
        <v>1186</v>
      </c>
      <c r="U290" s="442"/>
      <c r="V290" s="450">
        <v>500000</v>
      </c>
      <c r="W290" s="450">
        <v>500000</v>
      </c>
      <c r="X290" s="434">
        <f t="shared" si="49"/>
        <v>560000</v>
      </c>
      <c r="Y290" s="435" t="s">
        <v>77</v>
      </c>
      <c r="Z290" s="394">
        <v>2016</v>
      </c>
      <c r="AA290" s="394"/>
      <c r="AB290" s="239" t="s">
        <v>2199</v>
      </c>
      <c r="AC290" s="212" t="s">
        <v>209</v>
      </c>
      <c r="AD290" s="443"/>
      <c r="AE290" s="443"/>
      <c r="AF290" s="443"/>
      <c r="AG290" s="443"/>
      <c r="AH290" s="443"/>
      <c r="AI290" s="454"/>
      <c r="AJ290" s="454"/>
      <c r="AK290" s="443" t="s">
        <v>2377</v>
      </c>
      <c r="AL290" s="385"/>
      <c r="AM290" s="385"/>
      <c r="AN290" s="385"/>
      <c r="AO290" s="385"/>
      <c r="AP290" s="385"/>
      <c r="AQ290" s="385"/>
      <c r="AR290" s="385"/>
      <c r="AS290" s="385"/>
    </row>
    <row r="291" spans="1:45" s="559" customFormat="1" ht="100.5" customHeight="1">
      <c r="A291" s="608" t="s">
        <v>2339</v>
      </c>
      <c r="B291" s="556" t="s">
        <v>243</v>
      </c>
      <c r="C291" s="556" t="s">
        <v>2318</v>
      </c>
      <c r="D291" s="556" t="s">
        <v>2319</v>
      </c>
      <c r="E291" s="556" t="s">
        <v>2320</v>
      </c>
      <c r="F291" s="556" t="s">
        <v>2321</v>
      </c>
      <c r="G291" s="556" t="s">
        <v>2322</v>
      </c>
      <c r="H291" s="556" t="s">
        <v>2323</v>
      </c>
      <c r="I291" s="556" t="s">
        <v>2338</v>
      </c>
      <c r="J291" s="610" t="s">
        <v>1141</v>
      </c>
      <c r="K291" s="555">
        <v>100</v>
      </c>
      <c r="L291" s="841">
        <v>311000000</v>
      </c>
      <c r="M291" s="553" t="s">
        <v>348</v>
      </c>
      <c r="N291" s="607" t="s">
        <v>2297</v>
      </c>
      <c r="O291" s="556" t="s">
        <v>2340</v>
      </c>
      <c r="P291" s="556"/>
      <c r="Q291" s="556" t="s">
        <v>2329</v>
      </c>
      <c r="R291" s="556" t="s">
        <v>2326</v>
      </c>
      <c r="S291" s="556"/>
      <c r="T291" s="556" t="s">
        <v>1186</v>
      </c>
      <c r="U291" s="556"/>
      <c r="V291" s="544">
        <v>750000</v>
      </c>
      <c r="W291" s="544">
        <v>0</v>
      </c>
      <c r="X291" s="848">
        <v>0</v>
      </c>
      <c r="Y291" s="617" t="s">
        <v>77</v>
      </c>
      <c r="Z291" s="553">
        <v>2016</v>
      </c>
      <c r="AA291" s="553"/>
      <c r="AB291" s="519" t="s">
        <v>2199</v>
      </c>
      <c r="AC291" s="567"/>
      <c r="AD291" s="568"/>
      <c r="AE291" s="568"/>
      <c r="AF291" s="568"/>
      <c r="AG291" s="568"/>
      <c r="AH291" s="568"/>
      <c r="AI291" s="849"/>
      <c r="AJ291" s="849"/>
      <c r="AK291" s="568" t="s">
        <v>2377</v>
      </c>
      <c r="AL291" s="743"/>
      <c r="AM291" s="743"/>
      <c r="AN291" s="743"/>
      <c r="AO291" s="743"/>
      <c r="AP291" s="743"/>
      <c r="AQ291" s="743"/>
      <c r="AR291" s="743"/>
      <c r="AS291" s="743"/>
    </row>
    <row r="292" spans="1:45" s="840" customFormat="1" ht="100.5" customHeight="1">
      <c r="A292" s="842" t="s">
        <v>4032</v>
      </c>
      <c r="B292" s="824" t="s">
        <v>243</v>
      </c>
      <c r="C292" s="824" t="s">
        <v>2318</v>
      </c>
      <c r="D292" s="824" t="s">
        <v>2319</v>
      </c>
      <c r="E292" s="824" t="s">
        <v>2320</v>
      </c>
      <c r="F292" s="824" t="s">
        <v>2321</v>
      </c>
      <c r="G292" s="824" t="s">
        <v>2322</v>
      </c>
      <c r="H292" s="824" t="s">
        <v>2323</v>
      </c>
      <c r="I292" s="824" t="s">
        <v>2338</v>
      </c>
      <c r="J292" s="831" t="s">
        <v>1141</v>
      </c>
      <c r="K292" s="828">
        <v>100</v>
      </c>
      <c r="L292" s="836">
        <v>311000000</v>
      </c>
      <c r="M292" s="775" t="s">
        <v>348</v>
      </c>
      <c r="N292" s="816" t="s">
        <v>1205</v>
      </c>
      <c r="O292" s="824" t="s">
        <v>2340</v>
      </c>
      <c r="P292" s="824"/>
      <c r="Q292" s="824" t="s">
        <v>2329</v>
      </c>
      <c r="R292" s="824" t="s">
        <v>2326</v>
      </c>
      <c r="S292" s="824"/>
      <c r="T292" s="824" t="s">
        <v>1186</v>
      </c>
      <c r="U292" s="824"/>
      <c r="V292" s="843">
        <v>750000</v>
      </c>
      <c r="W292" s="843">
        <v>750000</v>
      </c>
      <c r="X292" s="844">
        <v>840000.00000000012</v>
      </c>
      <c r="Y292" s="845"/>
      <c r="Z292" s="825">
        <v>2016</v>
      </c>
      <c r="AA292" s="816" t="s">
        <v>3839</v>
      </c>
      <c r="AB292" s="846" t="s">
        <v>2199</v>
      </c>
      <c r="AC292" s="847"/>
      <c r="AD292" s="838"/>
      <c r="AE292" s="838"/>
      <c r="AF292" s="838"/>
      <c r="AG292" s="838"/>
      <c r="AH292" s="838"/>
      <c r="AI292" s="839"/>
      <c r="AJ292" s="839"/>
      <c r="AK292" s="838" t="s">
        <v>4029</v>
      </c>
      <c r="AL292" s="385"/>
      <c r="AM292" s="385"/>
      <c r="AN292" s="385"/>
      <c r="AO292" s="385"/>
      <c r="AP292" s="385"/>
      <c r="AQ292" s="385"/>
      <c r="AR292" s="385"/>
      <c r="AS292" s="385"/>
    </row>
    <row r="293" spans="1:45" s="415" customFormat="1" ht="100.5" customHeight="1">
      <c r="A293" s="324" t="s">
        <v>2341</v>
      </c>
      <c r="B293" s="442" t="s">
        <v>243</v>
      </c>
      <c r="C293" s="442" t="s">
        <v>2318</v>
      </c>
      <c r="D293" s="442" t="s">
        <v>2319</v>
      </c>
      <c r="E293" s="442" t="s">
        <v>2320</v>
      </c>
      <c r="F293" s="442" t="s">
        <v>2321</v>
      </c>
      <c r="G293" s="442" t="s">
        <v>2322</v>
      </c>
      <c r="H293" s="442" t="s">
        <v>2323</v>
      </c>
      <c r="I293" s="442" t="s">
        <v>2338</v>
      </c>
      <c r="J293" s="420" t="s">
        <v>1141</v>
      </c>
      <c r="K293" s="417">
        <v>100</v>
      </c>
      <c r="L293" s="291">
        <v>511010000</v>
      </c>
      <c r="M293" s="315" t="s">
        <v>88</v>
      </c>
      <c r="N293" s="416" t="s">
        <v>2297</v>
      </c>
      <c r="O293" s="442" t="s">
        <v>2342</v>
      </c>
      <c r="P293" s="442"/>
      <c r="Q293" s="442" t="s">
        <v>2325</v>
      </c>
      <c r="R293" s="442" t="s">
        <v>2326</v>
      </c>
      <c r="S293" s="442"/>
      <c r="T293" s="442" t="s">
        <v>1186</v>
      </c>
      <c r="U293" s="442"/>
      <c r="V293" s="450">
        <v>4200000</v>
      </c>
      <c r="W293" s="450">
        <v>4200000</v>
      </c>
      <c r="X293" s="434">
        <f t="shared" si="49"/>
        <v>4704000</v>
      </c>
      <c r="Y293" s="435" t="s">
        <v>77</v>
      </c>
      <c r="Z293" s="394">
        <v>2016</v>
      </c>
      <c r="AA293" s="394"/>
      <c r="AB293" s="239" t="s">
        <v>2199</v>
      </c>
      <c r="AC293" s="212"/>
      <c r="AD293" s="443"/>
      <c r="AE293" s="443"/>
      <c r="AF293" s="443"/>
      <c r="AG293" s="443"/>
      <c r="AH293" s="443"/>
      <c r="AI293" s="454"/>
      <c r="AJ293" s="454"/>
      <c r="AK293" s="443" t="s">
        <v>2377</v>
      </c>
      <c r="AL293" s="385"/>
      <c r="AM293" s="385"/>
      <c r="AN293" s="385"/>
      <c r="AO293" s="385"/>
      <c r="AP293" s="385"/>
      <c r="AQ293" s="385"/>
      <c r="AR293" s="385"/>
      <c r="AS293" s="385"/>
    </row>
    <row r="294" spans="1:45" s="415" customFormat="1" ht="100.5" customHeight="1">
      <c r="A294" s="324" t="s">
        <v>2343</v>
      </c>
      <c r="B294" s="442" t="s">
        <v>243</v>
      </c>
      <c r="C294" s="442" t="s">
        <v>2318</v>
      </c>
      <c r="D294" s="442" t="s">
        <v>2319</v>
      </c>
      <c r="E294" s="442" t="s">
        <v>2320</v>
      </c>
      <c r="F294" s="442" t="s">
        <v>2321</v>
      </c>
      <c r="G294" s="442" t="s">
        <v>2322</v>
      </c>
      <c r="H294" s="442" t="s">
        <v>2332</v>
      </c>
      <c r="I294" s="442" t="s">
        <v>2338</v>
      </c>
      <c r="J294" s="420" t="s">
        <v>38</v>
      </c>
      <c r="K294" s="417">
        <v>100</v>
      </c>
      <c r="L294" s="316">
        <v>471010000</v>
      </c>
      <c r="M294" s="455" t="s">
        <v>125</v>
      </c>
      <c r="N294" s="416" t="s">
        <v>1205</v>
      </c>
      <c r="O294" s="442" t="s">
        <v>277</v>
      </c>
      <c r="P294" s="442"/>
      <c r="Q294" s="442" t="s">
        <v>2325</v>
      </c>
      <c r="R294" s="442" t="s">
        <v>2326</v>
      </c>
      <c r="S294" s="442"/>
      <c r="T294" s="442" t="s">
        <v>1186</v>
      </c>
      <c r="U294" s="442"/>
      <c r="V294" s="435">
        <v>937500</v>
      </c>
      <c r="W294" s="435">
        <v>937500</v>
      </c>
      <c r="X294" s="434">
        <f t="shared" si="49"/>
        <v>1050000</v>
      </c>
      <c r="Y294" s="435" t="s">
        <v>77</v>
      </c>
      <c r="Z294" s="394">
        <v>2016</v>
      </c>
      <c r="AA294" s="394"/>
      <c r="AB294" s="239" t="s">
        <v>2199</v>
      </c>
      <c r="AC294" s="212" t="s">
        <v>209</v>
      </c>
      <c r="AD294" s="443"/>
      <c r="AE294" s="443"/>
      <c r="AF294" s="443"/>
      <c r="AG294" s="443"/>
      <c r="AH294" s="443"/>
      <c r="AI294" s="454"/>
      <c r="AJ294" s="454"/>
      <c r="AK294" s="443" t="s">
        <v>2377</v>
      </c>
      <c r="AL294" s="385"/>
      <c r="AM294" s="385"/>
      <c r="AN294" s="385"/>
      <c r="AO294" s="385"/>
      <c r="AP294" s="385"/>
      <c r="AQ294" s="385"/>
      <c r="AR294" s="385"/>
      <c r="AS294" s="385"/>
    </row>
    <row r="295" spans="1:45" s="559" customFormat="1" ht="100.5" customHeight="1">
      <c r="A295" s="608" t="s">
        <v>2344</v>
      </c>
      <c r="B295" s="556" t="s">
        <v>243</v>
      </c>
      <c r="C295" s="556" t="s">
        <v>2318</v>
      </c>
      <c r="D295" s="556" t="s">
        <v>2319</v>
      </c>
      <c r="E295" s="556" t="s">
        <v>2320</v>
      </c>
      <c r="F295" s="556" t="s">
        <v>2321</v>
      </c>
      <c r="G295" s="556" t="s">
        <v>2322</v>
      </c>
      <c r="H295" s="556" t="s">
        <v>2323</v>
      </c>
      <c r="I295" s="556" t="s">
        <v>2338</v>
      </c>
      <c r="J295" s="610" t="s">
        <v>1141</v>
      </c>
      <c r="K295" s="555">
        <v>100</v>
      </c>
      <c r="L295" s="841">
        <v>311000000</v>
      </c>
      <c r="M295" s="553" t="s">
        <v>348</v>
      </c>
      <c r="N295" s="607" t="s">
        <v>2297</v>
      </c>
      <c r="O295" s="556" t="s">
        <v>2340</v>
      </c>
      <c r="P295" s="556"/>
      <c r="Q295" s="556" t="s">
        <v>2329</v>
      </c>
      <c r="R295" s="556" t="s">
        <v>2326</v>
      </c>
      <c r="S295" s="556"/>
      <c r="T295" s="556" t="s">
        <v>1186</v>
      </c>
      <c r="U295" s="556"/>
      <c r="V295" s="544">
        <v>1000000</v>
      </c>
      <c r="W295" s="544">
        <v>0</v>
      </c>
      <c r="X295" s="848">
        <v>0</v>
      </c>
      <c r="Y295" s="617" t="s">
        <v>77</v>
      </c>
      <c r="Z295" s="553">
        <v>2016</v>
      </c>
      <c r="AA295" s="553"/>
      <c r="AB295" s="519" t="s">
        <v>2199</v>
      </c>
      <c r="AC295" s="567"/>
      <c r="AD295" s="568"/>
      <c r="AE295" s="568"/>
      <c r="AF295" s="568"/>
      <c r="AG295" s="568"/>
      <c r="AH295" s="568"/>
      <c r="AI295" s="849"/>
      <c r="AJ295" s="849"/>
      <c r="AK295" s="568" t="s">
        <v>2377</v>
      </c>
      <c r="AL295" s="743"/>
      <c r="AM295" s="743"/>
      <c r="AN295" s="743"/>
      <c r="AO295" s="743"/>
      <c r="AP295" s="743"/>
      <c r="AQ295" s="743"/>
      <c r="AR295" s="743"/>
      <c r="AS295" s="743"/>
    </row>
    <row r="296" spans="1:45" s="840" customFormat="1" ht="100.5" customHeight="1">
      <c r="A296" s="842" t="s">
        <v>4033</v>
      </c>
      <c r="B296" s="824" t="s">
        <v>243</v>
      </c>
      <c r="C296" s="824" t="s">
        <v>2318</v>
      </c>
      <c r="D296" s="824" t="s">
        <v>2319</v>
      </c>
      <c r="E296" s="824" t="s">
        <v>2320</v>
      </c>
      <c r="F296" s="824" t="s">
        <v>2321</v>
      </c>
      <c r="G296" s="824" t="s">
        <v>2322</v>
      </c>
      <c r="H296" s="824" t="s">
        <v>2323</v>
      </c>
      <c r="I296" s="824" t="s">
        <v>2338</v>
      </c>
      <c r="J296" s="831" t="s">
        <v>1141</v>
      </c>
      <c r="K296" s="828">
        <v>100</v>
      </c>
      <c r="L296" s="836">
        <v>311000000</v>
      </c>
      <c r="M296" s="775" t="s">
        <v>348</v>
      </c>
      <c r="N296" s="816" t="s">
        <v>1205</v>
      </c>
      <c r="O296" s="824" t="s">
        <v>2340</v>
      </c>
      <c r="P296" s="824"/>
      <c r="Q296" s="824" t="s">
        <v>2329</v>
      </c>
      <c r="R296" s="824" t="s">
        <v>2326</v>
      </c>
      <c r="S296" s="824"/>
      <c r="T296" s="824" t="s">
        <v>1186</v>
      </c>
      <c r="U296" s="824"/>
      <c r="V296" s="843">
        <v>1000000</v>
      </c>
      <c r="W296" s="843">
        <v>1000000</v>
      </c>
      <c r="X296" s="844">
        <v>1120000</v>
      </c>
      <c r="Y296" s="845"/>
      <c r="Z296" s="825">
        <v>2016</v>
      </c>
      <c r="AA296" s="816" t="s">
        <v>3839</v>
      </c>
      <c r="AB296" s="846" t="s">
        <v>2199</v>
      </c>
      <c r="AC296" s="847"/>
      <c r="AD296" s="838"/>
      <c r="AE296" s="838"/>
      <c r="AF296" s="838"/>
      <c r="AG296" s="838"/>
      <c r="AH296" s="838"/>
      <c r="AI296" s="839"/>
      <c r="AJ296" s="839"/>
      <c r="AK296" s="838" t="s">
        <v>4029</v>
      </c>
      <c r="AL296" s="385"/>
      <c r="AM296" s="385"/>
      <c r="AN296" s="385"/>
      <c r="AO296" s="385"/>
      <c r="AP296" s="385"/>
      <c r="AQ296" s="385"/>
      <c r="AR296" s="385"/>
      <c r="AS296" s="385"/>
    </row>
    <row r="297" spans="1:45" s="415" customFormat="1" ht="100.5" customHeight="1">
      <c r="A297" s="324" t="s">
        <v>2345</v>
      </c>
      <c r="B297" s="442" t="s">
        <v>243</v>
      </c>
      <c r="C297" s="442" t="s">
        <v>2346</v>
      </c>
      <c r="D297" s="442" t="s">
        <v>2347</v>
      </c>
      <c r="E297" s="442" t="s">
        <v>2348</v>
      </c>
      <c r="F297" s="442" t="s">
        <v>2347</v>
      </c>
      <c r="G297" s="442" t="s">
        <v>2347</v>
      </c>
      <c r="H297" s="442" t="s">
        <v>2349</v>
      </c>
      <c r="I297" s="442" t="s">
        <v>2350</v>
      </c>
      <c r="J297" s="442" t="s">
        <v>38</v>
      </c>
      <c r="K297" s="417">
        <v>100</v>
      </c>
      <c r="L297" s="451">
        <v>151010000</v>
      </c>
      <c r="M297" s="314" t="s">
        <v>82</v>
      </c>
      <c r="N297" s="416" t="s">
        <v>2041</v>
      </c>
      <c r="O297" s="442" t="s">
        <v>2351</v>
      </c>
      <c r="P297" s="442"/>
      <c r="Q297" s="442" t="s">
        <v>2329</v>
      </c>
      <c r="R297" s="442" t="s">
        <v>2326</v>
      </c>
      <c r="S297" s="442"/>
      <c r="T297" s="442" t="s">
        <v>1186</v>
      </c>
      <c r="U297" s="442"/>
      <c r="V297" s="450">
        <v>416269.5</v>
      </c>
      <c r="W297" s="450">
        <v>416269.5</v>
      </c>
      <c r="X297" s="434">
        <f t="shared" si="49"/>
        <v>466221.84</v>
      </c>
      <c r="Y297" s="435" t="s">
        <v>77</v>
      </c>
      <c r="Z297" s="394">
        <v>2016</v>
      </c>
      <c r="AA297" s="394"/>
      <c r="AB297" s="239" t="s">
        <v>2199</v>
      </c>
      <c r="AC297" s="212" t="s">
        <v>209</v>
      </c>
      <c r="AD297" s="443"/>
      <c r="AE297" s="443"/>
      <c r="AF297" s="443"/>
      <c r="AG297" s="443"/>
      <c r="AH297" s="443"/>
      <c r="AI297" s="454"/>
      <c r="AJ297" s="454"/>
      <c r="AK297" s="443" t="s">
        <v>2377</v>
      </c>
      <c r="AL297" s="385"/>
      <c r="AM297" s="385"/>
      <c r="AN297" s="385"/>
      <c r="AO297" s="385"/>
      <c r="AP297" s="385"/>
      <c r="AQ297" s="385"/>
      <c r="AR297" s="385"/>
      <c r="AS297" s="385"/>
    </row>
    <row r="298" spans="1:45" s="415" customFormat="1" ht="100.5" customHeight="1">
      <c r="A298" s="324" t="s">
        <v>2352</v>
      </c>
      <c r="B298" s="442" t="s">
        <v>243</v>
      </c>
      <c r="C298" s="442" t="s">
        <v>2346</v>
      </c>
      <c r="D298" s="442" t="s">
        <v>2347</v>
      </c>
      <c r="E298" s="442" t="s">
        <v>2348</v>
      </c>
      <c r="F298" s="442" t="s">
        <v>2347</v>
      </c>
      <c r="G298" s="442" t="s">
        <v>2347</v>
      </c>
      <c r="H298" s="442" t="s">
        <v>2349</v>
      </c>
      <c r="I298" s="442" t="s">
        <v>2350</v>
      </c>
      <c r="J298" s="442" t="s">
        <v>38</v>
      </c>
      <c r="K298" s="54">
        <v>100</v>
      </c>
      <c r="L298" s="271">
        <v>151010000</v>
      </c>
      <c r="M298" s="5" t="s">
        <v>82</v>
      </c>
      <c r="N298" s="52" t="s">
        <v>2041</v>
      </c>
      <c r="O298" s="50" t="s">
        <v>2353</v>
      </c>
      <c r="P298" s="50"/>
      <c r="Q298" s="442" t="s">
        <v>2329</v>
      </c>
      <c r="R298" s="442" t="s">
        <v>2326</v>
      </c>
      <c r="S298" s="442"/>
      <c r="T298" s="442" t="s">
        <v>1186</v>
      </c>
      <c r="U298" s="442"/>
      <c r="V298" s="450">
        <v>423497.5</v>
      </c>
      <c r="W298" s="450">
        <v>423497.5</v>
      </c>
      <c r="X298" s="434">
        <f t="shared" si="49"/>
        <v>474317.20000000007</v>
      </c>
      <c r="Y298" s="435" t="s">
        <v>77</v>
      </c>
      <c r="Z298" s="394">
        <v>2016</v>
      </c>
      <c r="AA298" s="394"/>
      <c r="AB298" s="239" t="s">
        <v>2199</v>
      </c>
      <c r="AC298" s="212" t="s">
        <v>209</v>
      </c>
      <c r="AD298" s="443"/>
      <c r="AE298" s="443"/>
      <c r="AF298" s="443"/>
      <c r="AG298" s="443"/>
      <c r="AH298" s="443"/>
      <c r="AI298" s="454"/>
      <c r="AJ298" s="454"/>
      <c r="AK298" s="443" t="s">
        <v>2377</v>
      </c>
      <c r="AL298" s="385"/>
      <c r="AM298" s="385"/>
      <c r="AN298" s="385"/>
      <c r="AO298" s="385"/>
      <c r="AP298" s="385"/>
      <c r="AQ298" s="385"/>
      <c r="AR298" s="385"/>
      <c r="AS298" s="385"/>
    </row>
    <row r="299" spans="1:45" s="415" customFormat="1" ht="100.5" customHeight="1">
      <c r="A299" s="324" t="s">
        <v>2354</v>
      </c>
      <c r="B299" s="442" t="s">
        <v>243</v>
      </c>
      <c r="C299" s="442" t="s">
        <v>2346</v>
      </c>
      <c r="D299" s="442" t="s">
        <v>2347</v>
      </c>
      <c r="E299" s="442" t="s">
        <v>2348</v>
      </c>
      <c r="F299" s="442" t="s">
        <v>2347</v>
      </c>
      <c r="G299" s="442" t="s">
        <v>2347</v>
      </c>
      <c r="H299" s="442" t="s">
        <v>2349</v>
      </c>
      <c r="I299" s="442" t="s">
        <v>2350</v>
      </c>
      <c r="J299" s="442" t="s">
        <v>38</v>
      </c>
      <c r="K299" s="54">
        <v>100</v>
      </c>
      <c r="L299" s="271">
        <v>151010000</v>
      </c>
      <c r="M299" s="5" t="s">
        <v>82</v>
      </c>
      <c r="N299" s="52" t="s">
        <v>2041</v>
      </c>
      <c r="O299" s="50" t="s">
        <v>2355</v>
      </c>
      <c r="P299" s="50"/>
      <c r="Q299" s="442" t="s">
        <v>2329</v>
      </c>
      <c r="R299" s="442" t="s">
        <v>2326</v>
      </c>
      <c r="S299" s="442"/>
      <c r="T299" s="442" t="s">
        <v>1186</v>
      </c>
      <c r="U299" s="442"/>
      <c r="V299" s="450">
        <v>399486.5</v>
      </c>
      <c r="W299" s="450">
        <v>399486.5</v>
      </c>
      <c r="X299" s="434">
        <f t="shared" si="49"/>
        <v>447424.88000000006</v>
      </c>
      <c r="Y299" s="435" t="s">
        <v>77</v>
      </c>
      <c r="Z299" s="394">
        <v>2016</v>
      </c>
      <c r="AA299" s="394"/>
      <c r="AB299" s="239" t="s">
        <v>2199</v>
      </c>
      <c r="AC299" s="212" t="s">
        <v>209</v>
      </c>
      <c r="AD299" s="443"/>
      <c r="AE299" s="443"/>
      <c r="AF299" s="443"/>
      <c r="AG299" s="443"/>
      <c r="AH299" s="443"/>
      <c r="AI299" s="454"/>
      <c r="AJ299" s="454"/>
      <c r="AK299" s="443" t="s">
        <v>2377</v>
      </c>
      <c r="AL299" s="385"/>
      <c r="AM299" s="385"/>
      <c r="AN299" s="385"/>
      <c r="AO299" s="385"/>
      <c r="AP299" s="385"/>
      <c r="AQ299" s="385"/>
      <c r="AR299" s="385"/>
      <c r="AS299" s="385"/>
    </row>
    <row r="300" spans="1:45" s="415" customFormat="1" ht="100.5" customHeight="1">
      <c r="A300" s="324" t="s">
        <v>2356</v>
      </c>
      <c r="B300" s="442" t="s">
        <v>243</v>
      </c>
      <c r="C300" s="442" t="s">
        <v>2346</v>
      </c>
      <c r="D300" s="442" t="s">
        <v>2347</v>
      </c>
      <c r="E300" s="442" t="s">
        <v>2348</v>
      </c>
      <c r="F300" s="442" t="s">
        <v>2347</v>
      </c>
      <c r="G300" s="442" t="s">
        <v>2347</v>
      </c>
      <c r="H300" s="442" t="s">
        <v>2349</v>
      </c>
      <c r="I300" s="442" t="s">
        <v>2350</v>
      </c>
      <c r="J300" s="442" t="s">
        <v>38</v>
      </c>
      <c r="K300" s="54">
        <v>100</v>
      </c>
      <c r="L300" s="271">
        <v>151010000</v>
      </c>
      <c r="M300" s="5" t="s">
        <v>82</v>
      </c>
      <c r="N300" s="52" t="s">
        <v>2041</v>
      </c>
      <c r="O300" s="50" t="s">
        <v>2357</v>
      </c>
      <c r="P300" s="50"/>
      <c r="Q300" s="442" t="s">
        <v>2329</v>
      </c>
      <c r="R300" s="442" t="s">
        <v>2326</v>
      </c>
      <c r="S300" s="442"/>
      <c r="T300" s="442" t="s">
        <v>1186</v>
      </c>
      <c r="U300" s="442"/>
      <c r="V300" s="450">
        <v>416269.5</v>
      </c>
      <c r="W300" s="450">
        <v>416269.5</v>
      </c>
      <c r="X300" s="434">
        <f t="shared" si="49"/>
        <v>466221.84</v>
      </c>
      <c r="Y300" s="435" t="s">
        <v>77</v>
      </c>
      <c r="Z300" s="394">
        <v>2016</v>
      </c>
      <c r="AA300" s="394"/>
      <c r="AB300" s="239" t="s">
        <v>2199</v>
      </c>
      <c r="AC300" s="212" t="s">
        <v>209</v>
      </c>
      <c r="AD300" s="443"/>
      <c r="AE300" s="443"/>
      <c r="AF300" s="443"/>
      <c r="AG300" s="443"/>
      <c r="AH300" s="443"/>
      <c r="AI300" s="454"/>
      <c r="AJ300" s="454"/>
      <c r="AK300" s="443" t="s">
        <v>2377</v>
      </c>
      <c r="AL300" s="385"/>
      <c r="AM300" s="385"/>
      <c r="AN300" s="385"/>
      <c r="AO300" s="385"/>
      <c r="AP300" s="385"/>
      <c r="AQ300" s="385"/>
      <c r="AR300" s="385"/>
      <c r="AS300" s="385"/>
    </row>
    <row r="301" spans="1:45" s="415" customFormat="1" ht="100.5" customHeight="1">
      <c r="A301" s="324" t="s">
        <v>2358</v>
      </c>
      <c r="B301" s="442" t="s">
        <v>243</v>
      </c>
      <c r="C301" s="442" t="s">
        <v>2346</v>
      </c>
      <c r="D301" s="442" t="s">
        <v>2347</v>
      </c>
      <c r="E301" s="442" t="s">
        <v>2348</v>
      </c>
      <c r="F301" s="442" t="s">
        <v>2347</v>
      </c>
      <c r="G301" s="442" t="s">
        <v>2347</v>
      </c>
      <c r="H301" s="442" t="s">
        <v>2349</v>
      </c>
      <c r="I301" s="442" t="s">
        <v>2350</v>
      </c>
      <c r="J301" s="442" t="s">
        <v>38</v>
      </c>
      <c r="K301" s="54">
        <v>100</v>
      </c>
      <c r="L301" s="31">
        <v>471010000</v>
      </c>
      <c r="M301" s="455" t="s">
        <v>125</v>
      </c>
      <c r="N301" s="52" t="s">
        <v>2041</v>
      </c>
      <c r="O301" s="50" t="s">
        <v>2359</v>
      </c>
      <c r="P301" s="50"/>
      <c r="Q301" s="442" t="s">
        <v>2329</v>
      </c>
      <c r="R301" s="442" t="s">
        <v>2326</v>
      </c>
      <c r="S301" s="442"/>
      <c r="T301" s="442" t="s">
        <v>1186</v>
      </c>
      <c r="U301" s="442"/>
      <c r="V301" s="450">
        <v>223630</v>
      </c>
      <c r="W301" s="450">
        <v>223630</v>
      </c>
      <c r="X301" s="434">
        <f t="shared" si="49"/>
        <v>250465.60000000003</v>
      </c>
      <c r="Y301" s="435" t="s">
        <v>77</v>
      </c>
      <c r="Z301" s="394">
        <v>2016</v>
      </c>
      <c r="AA301" s="394"/>
      <c r="AB301" s="239" t="s">
        <v>2199</v>
      </c>
      <c r="AC301" s="212" t="s">
        <v>209</v>
      </c>
      <c r="AD301" s="443"/>
      <c r="AE301" s="443"/>
      <c r="AF301" s="443"/>
      <c r="AG301" s="443"/>
      <c r="AH301" s="443"/>
      <c r="AI301" s="454"/>
      <c r="AJ301" s="454"/>
      <c r="AK301" s="443" t="s">
        <v>2377</v>
      </c>
      <c r="AL301" s="385"/>
      <c r="AM301" s="385"/>
      <c r="AN301" s="385"/>
      <c r="AO301" s="385"/>
      <c r="AP301" s="385"/>
      <c r="AQ301" s="385"/>
      <c r="AR301" s="385"/>
      <c r="AS301" s="385"/>
    </row>
    <row r="302" spans="1:45" s="415" customFormat="1" ht="100.5" customHeight="1">
      <c r="A302" s="324" t="s">
        <v>2360</v>
      </c>
      <c r="B302" s="442" t="s">
        <v>243</v>
      </c>
      <c r="C302" s="442" t="s">
        <v>2346</v>
      </c>
      <c r="D302" s="442" t="s">
        <v>2347</v>
      </c>
      <c r="E302" s="442" t="s">
        <v>2348</v>
      </c>
      <c r="F302" s="442" t="s">
        <v>2347</v>
      </c>
      <c r="G302" s="442" t="s">
        <v>2347</v>
      </c>
      <c r="H302" s="442" t="s">
        <v>2349</v>
      </c>
      <c r="I302" s="442" t="s">
        <v>2350</v>
      </c>
      <c r="J302" s="442" t="s">
        <v>38</v>
      </c>
      <c r="K302" s="54">
        <v>100</v>
      </c>
      <c r="L302" s="31">
        <v>471010000</v>
      </c>
      <c r="M302" s="455" t="s">
        <v>125</v>
      </c>
      <c r="N302" s="52" t="s">
        <v>2041</v>
      </c>
      <c r="O302" s="50" t="s">
        <v>2361</v>
      </c>
      <c r="P302" s="50"/>
      <c r="Q302" s="442" t="s">
        <v>2329</v>
      </c>
      <c r="R302" s="442" t="s">
        <v>2326</v>
      </c>
      <c r="S302" s="442"/>
      <c r="T302" s="442" t="s">
        <v>1186</v>
      </c>
      <c r="U302" s="442"/>
      <c r="V302" s="450">
        <v>223630</v>
      </c>
      <c r="W302" s="450">
        <v>223630</v>
      </c>
      <c r="X302" s="434">
        <f t="shared" si="49"/>
        <v>250465.60000000003</v>
      </c>
      <c r="Y302" s="435" t="s">
        <v>77</v>
      </c>
      <c r="Z302" s="394">
        <v>2016</v>
      </c>
      <c r="AA302" s="394"/>
      <c r="AB302" s="239" t="s">
        <v>2199</v>
      </c>
      <c r="AC302" s="212" t="s">
        <v>209</v>
      </c>
      <c r="AD302" s="443"/>
      <c r="AE302" s="443"/>
      <c r="AF302" s="443"/>
      <c r="AG302" s="443"/>
      <c r="AH302" s="443"/>
      <c r="AI302" s="454"/>
      <c r="AJ302" s="454"/>
      <c r="AK302" s="443" t="s">
        <v>2377</v>
      </c>
      <c r="AL302" s="385"/>
      <c r="AM302" s="385"/>
      <c r="AN302" s="385"/>
      <c r="AO302" s="385"/>
      <c r="AP302" s="385"/>
      <c r="AQ302" s="385"/>
      <c r="AR302" s="385"/>
      <c r="AS302" s="385"/>
    </row>
    <row r="303" spans="1:45" s="415" customFormat="1" ht="100.5" customHeight="1">
      <c r="A303" s="324" t="s">
        <v>2362</v>
      </c>
      <c r="B303" s="442" t="s">
        <v>243</v>
      </c>
      <c r="C303" s="442" t="s">
        <v>2346</v>
      </c>
      <c r="D303" s="442" t="s">
        <v>2347</v>
      </c>
      <c r="E303" s="442" t="s">
        <v>2348</v>
      </c>
      <c r="F303" s="442" t="s">
        <v>2347</v>
      </c>
      <c r="G303" s="442" t="s">
        <v>2347</v>
      </c>
      <c r="H303" s="442" t="s">
        <v>2349</v>
      </c>
      <c r="I303" s="442" t="s">
        <v>2350</v>
      </c>
      <c r="J303" s="442" t="s">
        <v>38</v>
      </c>
      <c r="K303" s="54">
        <v>100</v>
      </c>
      <c r="L303" s="31">
        <v>471010000</v>
      </c>
      <c r="M303" s="455" t="s">
        <v>125</v>
      </c>
      <c r="N303" s="52" t="s">
        <v>2041</v>
      </c>
      <c r="O303" s="50" t="s">
        <v>2363</v>
      </c>
      <c r="P303" s="50"/>
      <c r="Q303" s="442" t="s">
        <v>2329</v>
      </c>
      <c r="R303" s="442" t="s">
        <v>2326</v>
      </c>
      <c r="S303" s="442"/>
      <c r="T303" s="442" t="s">
        <v>1186</v>
      </c>
      <c r="U303" s="442"/>
      <c r="V303" s="450">
        <v>223630</v>
      </c>
      <c r="W303" s="450">
        <v>223630</v>
      </c>
      <c r="X303" s="434">
        <f t="shared" si="49"/>
        <v>250465.60000000003</v>
      </c>
      <c r="Y303" s="435" t="s">
        <v>77</v>
      </c>
      <c r="Z303" s="394">
        <v>2016</v>
      </c>
      <c r="AA303" s="394"/>
      <c r="AB303" s="239" t="s">
        <v>2199</v>
      </c>
      <c r="AC303" s="212" t="s">
        <v>209</v>
      </c>
      <c r="AD303" s="443"/>
      <c r="AE303" s="443"/>
      <c r="AF303" s="443"/>
      <c r="AG303" s="443"/>
      <c r="AH303" s="443"/>
      <c r="AI303" s="454"/>
      <c r="AJ303" s="454"/>
      <c r="AK303" s="443" t="s">
        <v>2377</v>
      </c>
      <c r="AL303" s="385"/>
      <c r="AM303" s="385"/>
      <c r="AN303" s="385"/>
      <c r="AO303" s="385"/>
      <c r="AP303" s="385"/>
      <c r="AQ303" s="385"/>
      <c r="AR303" s="385"/>
      <c r="AS303" s="385"/>
    </row>
    <row r="304" spans="1:45" s="415" customFormat="1" ht="100.5" customHeight="1">
      <c r="A304" s="324" t="s">
        <v>2364</v>
      </c>
      <c r="B304" s="442" t="s">
        <v>243</v>
      </c>
      <c r="C304" s="442" t="s">
        <v>2346</v>
      </c>
      <c r="D304" s="442" t="s">
        <v>2347</v>
      </c>
      <c r="E304" s="442" t="s">
        <v>2348</v>
      </c>
      <c r="F304" s="442" t="s">
        <v>2347</v>
      </c>
      <c r="G304" s="442" t="s">
        <v>2347</v>
      </c>
      <c r="H304" s="442" t="s">
        <v>2349</v>
      </c>
      <c r="I304" s="442" t="s">
        <v>2350</v>
      </c>
      <c r="J304" s="442" t="s">
        <v>38</v>
      </c>
      <c r="K304" s="54">
        <v>100</v>
      </c>
      <c r="L304" s="5">
        <v>391010000</v>
      </c>
      <c r="M304" s="5" t="s">
        <v>347</v>
      </c>
      <c r="N304" s="52" t="s">
        <v>2041</v>
      </c>
      <c r="O304" s="50" t="s">
        <v>2365</v>
      </c>
      <c r="P304" s="50"/>
      <c r="Q304" s="442" t="s">
        <v>2329</v>
      </c>
      <c r="R304" s="442" t="s">
        <v>2326</v>
      </c>
      <c r="S304" s="442"/>
      <c r="T304" s="442" t="s">
        <v>1186</v>
      </c>
      <c r="U304" s="442"/>
      <c r="V304" s="450">
        <v>389037</v>
      </c>
      <c r="W304" s="450">
        <v>389037</v>
      </c>
      <c r="X304" s="434">
        <f t="shared" si="49"/>
        <v>435721.44000000006</v>
      </c>
      <c r="Y304" s="435" t="s">
        <v>77</v>
      </c>
      <c r="Z304" s="394">
        <v>2016</v>
      </c>
      <c r="AA304" s="394"/>
      <c r="AB304" s="239" t="s">
        <v>2199</v>
      </c>
      <c r="AC304" s="212" t="s">
        <v>209</v>
      </c>
      <c r="AD304" s="443"/>
      <c r="AE304" s="443"/>
      <c r="AF304" s="443"/>
      <c r="AG304" s="443"/>
      <c r="AH304" s="443"/>
      <c r="AI304" s="454"/>
      <c r="AJ304" s="454"/>
      <c r="AK304" s="443" t="s">
        <v>2377</v>
      </c>
      <c r="AL304" s="385"/>
      <c r="AM304" s="385"/>
      <c r="AN304" s="385"/>
      <c r="AO304" s="385"/>
      <c r="AP304" s="385"/>
      <c r="AQ304" s="385"/>
      <c r="AR304" s="385"/>
      <c r="AS304" s="385"/>
    </row>
    <row r="305" spans="1:45" s="415" customFormat="1" ht="100.5" customHeight="1">
      <c r="A305" s="324" t="s">
        <v>2366</v>
      </c>
      <c r="B305" s="442" t="s">
        <v>243</v>
      </c>
      <c r="C305" s="452" t="s">
        <v>2367</v>
      </c>
      <c r="D305" s="452" t="s">
        <v>2368</v>
      </c>
      <c r="E305" s="394" t="s">
        <v>2369</v>
      </c>
      <c r="F305" s="452" t="s">
        <v>2368</v>
      </c>
      <c r="G305" s="394" t="s">
        <v>2369</v>
      </c>
      <c r="H305" s="416" t="s">
        <v>2370</v>
      </c>
      <c r="I305" s="416" t="s">
        <v>2371</v>
      </c>
      <c r="J305" s="420" t="s">
        <v>38</v>
      </c>
      <c r="K305" s="54">
        <v>100</v>
      </c>
      <c r="L305" s="31">
        <v>471010000</v>
      </c>
      <c r="M305" s="455" t="s">
        <v>125</v>
      </c>
      <c r="N305" s="53" t="s">
        <v>1239</v>
      </c>
      <c r="O305" s="53" t="s">
        <v>2372</v>
      </c>
      <c r="P305" s="53"/>
      <c r="Q305" s="419" t="s">
        <v>2198</v>
      </c>
      <c r="R305" s="442" t="s">
        <v>2326</v>
      </c>
      <c r="S305" s="442"/>
      <c r="T305" s="442" t="s">
        <v>1186</v>
      </c>
      <c r="U305" s="442"/>
      <c r="V305" s="425">
        <v>115434.45</v>
      </c>
      <c r="W305" s="425">
        <v>115434.45</v>
      </c>
      <c r="X305" s="61">
        <f t="shared" si="49"/>
        <v>129286.584</v>
      </c>
      <c r="Y305" s="59" t="s">
        <v>77</v>
      </c>
      <c r="Z305" s="51">
        <v>2016</v>
      </c>
      <c r="AA305" s="51"/>
      <c r="AB305" s="239" t="s">
        <v>2199</v>
      </c>
      <c r="AC305" s="212" t="s">
        <v>209</v>
      </c>
      <c r="AD305" s="443"/>
      <c r="AE305" s="443"/>
      <c r="AF305" s="443"/>
      <c r="AG305" s="443"/>
      <c r="AH305" s="443"/>
      <c r="AI305" s="454"/>
      <c r="AJ305" s="454"/>
      <c r="AK305" s="443" t="s">
        <v>2377</v>
      </c>
      <c r="AL305" s="385"/>
      <c r="AM305" s="385"/>
      <c r="AN305" s="385"/>
      <c r="AO305" s="385"/>
      <c r="AP305" s="385"/>
      <c r="AQ305" s="385"/>
      <c r="AR305" s="385"/>
      <c r="AS305" s="385"/>
    </row>
    <row r="306" spans="1:45" s="415" customFormat="1" ht="100.5" customHeight="1">
      <c r="A306" s="4" t="s">
        <v>2373</v>
      </c>
      <c r="B306" s="50" t="s">
        <v>243</v>
      </c>
      <c r="C306" s="453" t="s">
        <v>2367</v>
      </c>
      <c r="D306" s="453" t="s">
        <v>2368</v>
      </c>
      <c r="E306" s="51" t="s">
        <v>2369</v>
      </c>
      <c r="F306" s="453" t="s">
        <v>2368</v>
      </c>
      <c r="G306" s="51" t="s">
        <v>2369</v>
      </c>
      <c r="H306" s="52" t="s">
        <v>2370</v>
      </c>
      <c r="I306" s="52" t="s">
        <v>2371</v>
      </c>
      <c r="J306" s="209" t="s">
        <v>38</v>
      </c>
      <c r="K306" s="54">
        <v>100</v>
      </c>
      <c r="L306" s="31">
        <v>471010000</v>
      </c>
      <c r="M306" s="455" t="s">
        <v>125</v>
      </c>
      <c r="N306" s="53" t="s">
        <v>1239</v>
      </c>
      <c r="O306" s="53" t="s">
        <v>2374</v>
      </c>
      <c r="P306" s="53"/>
      <c r="Q306" s="56" t="s">
        <v>2198</v>
      </c>
      <c r="R306" s="50" t="s">
        <v>2326</v>
      </c>
      <c r="S306" s="50"/>
      <c r="T306" s="50" t="s">
        <v>1186</v>
      </c>
      <c r="U306" s="50"/>
      <c r="V306" s="425">
        <v>142265.16</v>
      </c>
      <c r="W306" s="425">
        <v>142265.16</v>
      </c>
      <c r="X306" s="61">
        <f t="shared" si="49"/>
        <v>159336.97920000003</v>
      </c>
      <c r="Y306" s="59" t="s">
        <v>77</v>
      </c>
      <c r="Z306" s="51">
        <v>2016</v>
      </c>
      <c r="AA306" s="51"/>
      <c r="AB306" s="239" t="s">
        <v>2199</v>
      </c>
      <c r="AC306" s="212" t="s">
        <v>209</v>
      </c>
      <c r="AD306" s="443"/>
      <c r="AE306" s="443"/>
      <c r="AF306" s="443"/>
      <c r="AG306" s="443"/>
      <c r="AH306" s="443"/>
      <c r="AI306" s="454"/>
      <c r="AJ306" s="454"/>
      <c r="AK306" s="443" t="s">
        <v>2377</v>
      </c>
      <c r="AL306" s="385"/>
      <c r="AM306" s="385"/>
      <c r="AN306" s="385"/>
      <c r="AO306" s="385"/>
      <c r="AP306" s="385"/>
      <c r="AQ306" s="385"/>
      <c r="AR306" s="385"/>
      <c r="AS306" s="385"/>
    </row>
    <row r="307" spans="1:45" s="415" customFormat="1" ht="100.5" customHeight="1">
      <c r="A307" s="4" t="s">
        <v>2375</v>
      </c>
      <c r="B307" s="50" t="s">
        <v>243</v>
      </c>
      <c r="C307" s="453" t="s">
        <v>2367</v>
      </c>
      <c r="D307" s="453" t="s">
        <v>2368</v>
      </c>
      <c r="E307" s="51" t="s">
        <v>2369</v>
      </c>
      <c r="F307" s="453" t="s">
        <v>2368</v>
      </c>
      <c r="G307" s="51" t="s">
        <v>2369</v>
      </c>
      <c r="H307" s="52" t="s">
        <v>2370</v>
      </c>
      <c r="I307" s="52" t="s">
        <v>2371</v>
      </c>
      <c r="J307" s="209" t="s">
        <v>38</v>
      </c>
      <c r="K307" s="54">
        <v>100</v>
      </c>
      <c r="L307" s="31">
        <v>471010000</v>
      </c>
      <c r="M307" s="455" t="s">
        <v>125</v>
      </c>
      <c r="N307" s="53" t="s">
        <v>1239</v>
      </c>
      <c r="O307" s="53" t="s">
        <v>2376</v>
      </c>
      <c r="P307" s="53"/>
      <c r="Q307" s="56" t="s">
        <v>2198</v>
      </c>
      <c r="R307" s="50" t="s">
        <v>2326</v>
      </c>
      <c r="S307" s="50"/>
      <c r="T307" s="50" t="s">
        <v>1186</v>
      </c>
      <c r="U307" s="50"/>
      <c r="V307" s="425">
        <v>361902.6</v>
      </c>
      <c r="W307" s="425">
        <v>361902.6</v>
      </c>
      <c r="X307" s="61">
        <f t="shared" si="49"/>
        <v>405330.91200000001</v>
      </c>
      <c r="Y307" s="59" t="s">
        <v>77</v>
      </c>
      <c r="Z307" s="51">
        <v>2016</v>
      </c>
      <c r="AA307" s="51"/>
      <c r="AB307" s="239" t="s">
        <v>2199</v>
      </c>
      <c r="AC307" s="212" t="s">
        <v>209</v>
      </c>
      <c r="AD307" s="443"/>
      <c r="AE307" s="443"/>
      <c r="AF307" s="443"/>
      <c r="AG307" s="443"/>
      <c r="AH307" s="443"/>
      <c r="AI307" s="454"/>
      <c r="AJ307" s="454"/>
      <c r="AK307" s="443" t="s">
        <v>2377</v>
      </c>
      <c r="AL307" s="385"/>
      <c r="AM307" s="385"/>
      <c r="AN307" s="385"/>
      <c r="AO307" s="385"/>
      <c r="AP307" s="385"/>
      <c r="AQ307" s="385"/>
      <c r="AR307" s="385"/>
      <c r="AS307" s="385"/>
    </row>
    <row r="308" spans="1:45" s="656" customFormat="1" ht="100.5" customHeight="1">
      <c r="A308" s="73" t="s">
        <v>3156</v>
      </c>
      <c r="B308" s="208" t="s">
        <v>33</v>
      </c>
      <c r="C308" s="208" t="s">
        <v>3157</v>
      </c>
      <c r="D308" s="208" t="s">
        <v>3158</v>
      </c>
      <c r="E308" s="208" t="s">
        <v>3159</v>
      </c>
      <c r="F308" s="208" t="s">
        <v>3160</v>
      </c>
      <c r="G308" s="208" t="s">
        <v>3161</v>
      </c>
      <c r="H308" s="208" t="s">
        <v>3162</v>
      </c>
      <c r="I308" s="208" t="s">
        <v>3163</v>
      </c>
      <c r="J308" s="12" t="s">
        <v>2015</v>
      </c>
      <c r="K308" s="12">
        <v>100</v>
      </c>
      <c r="L308" s="4">
        <v>711000000</v>
      </c>
      <c r="M308" s="651" t="s">
        <v>73</v>
      </c>
      <c r="N308" s="12" t="s">
        <v>713</v>
      </c>
      <c r="O308" s="12" t="s">
        <v>3164</v>
      </c>
      <c r="P308" s="265"/>
      <c r="Q308" s="51" t="s">
        <v>3165</v>
      </c>
      <c r="R308" s="5" t="s">
        <v>1152</v>
      </c>
      <c r="S308" s="265"/>
      <c r="T308" s="5" t="s">
        <v>1186</v>
      </c>
      <c r="U308" s="5"/>
      <c r="V308" s="7">
        <v>9488000000</v>
      </c>
      <c r="W308" s="7">
        <v>9488000000</v>
      </c>
      <c r="X308" s="7">
        <f t="shared" si="49"/>
        <v>10626560000.000002</v>
      </c>
      <c r="Y308" s="223" t="s">
        <v>77</v>
      </c>
      <c r="Z308" s="3">
        <v>2016</v>
      </c>
      <c r="AA308" s="3" t="s">
        <v>3166</v>
      </c>
      <c r="AB308" s="1" t="s">
        <v>3695</v>
      </c>
      <c r="AC308" s="652"/>
      <c r="AD308" s="652" t="s">
        <v>3167</v>
      </c>
      <c r="AE308" s="653"/>
      <c r="AF308" s="1"/>
      <c r="AG308" s="1" t="s">
        <v>3168</v>
      </c>
      <c r="AH308" s="653"/>
      <c r="AI308" s="653"/>
      <c r="AJ308" s="653"/>
      <c r="AK308" s="1" t="s">
        <v>3711</v>
      </c>
      <c r="AL308" s="654"/>
      <c r="AM308" s="655"/>
      <c r="AN308" s="655"/>
    </row>
    <row r="309" spans="1:45" s="684" customFormat="1" ht="100.5" customHeight="1">
      <c r="A309" s="681" t="s">
        <v>3365</v>
      </c>
      <c r="B309" s="370" t="s">
        <v>33</v>
      </c>
      <c r="C309" s="643" t="s">
        <v>3366</v>
      </c>
      <c r="D309" s="682" t="s">
        <v>3367</v>
      </c>
      <c r="E309" s="682" t="s">
        <v>3368</v>
      </c>
      <c r="F309" s="370" t="s">
        <v>3367</v>
      </c>
      <c r="G309" s="682" t="s">
        <v>3368</v>
      </c>
      <c r="H309" s="683" t="s">
        <v>3369</v>
      </c>
      <c r="I309" s="442" t="s">
        <v>3370</v>
      </c>
      <c r="J309" s="345" t="s">
        <v>227</v>
      </c>
      <c r="K309" s="345">
        <v>30</v>
      </c>
      <c r="L309" s="297">
        <v>711000000</v>
      </c>
      <c r="M309" s="298" t="s">
        <v>73</v>
      </c>
      <c r="N309" s="345" t="s">
        <v>1205</v>
      </c>
      <c r="O309" s="643" t="s">
        <v>3371</v>
      </c>
      <c r="P309" s="371"/>
      <c r="Q309" s="334" t="s">
        <v>3372</v>
      </c>
      <c r="R309" s="643" t="s">
        <v>1152</v>
      </c>
      <c r="S309" s="371"/>
      <c r="T309" s="643" t="s">
        <v>1186</v>
      </c>
      <c r="U309" s="643"/>
      <c r="V309" s="648">
        <v>40000000</v>
      </c>
      <c r="W309" s="648">
        <v>40000000</v>
      </c>
      <c r="X309" s="648">
        <f t="shared" si="49"/>
        <v>44800000.000000007</v>
      </c>
      <c r="Y309" s="372"/>
      <c r="Z309" s="368">
        <v>2016</v>
      </c>
      <c r="AA309" s="368"/>
      <c r="AB309" s="377" t="s">
        <v>3049</v>
      </c>
      <c r="AC309" s="377"/>
      <c r="AD309" s="377"/>
      <c r="AE309" s="646"/>
      <c r="AF309" s="680"/>
      <c r="AG309" s="646" t="s">
        <v>3373</v>
      </c>
      <c r="AH309" s="680"/>
      <c r="AI309" s="680"/>
      <c r="AJ309" s="680"/>
      <c r="AK309" s="646" t="s">
        <v>3374</v>
      </c>
    </row>
    <row r="310" spans="1:45" s="684" customFormat="1" ht="100.5" customHeight="1">
      <c r="A310" s="681" t="s">
        <v>3375</v>
      </c>
      <c r="B310" s="370" t="s">
        <v>33</v>
      </c>
      <c r="C310" s="643" t="s">
        <v>3366</v>
      </c>
      <c r="D310" s="682" t="s">
        <v>3367</v>
      </c>
      <c r="E310" s="682" t="s">
        <v>3368</v>
      </c>
      <c r="F310" s="370" t="s">
        <v>3367</v>
      </c>
      <c r="G310" s="682" t="s">
        <v>3368</v>
      </c>
      <c r="H310" s="683" t="s">
        <v>3376</v>
      </c>
      <c r="I310" s="442" t="s">
        <v>3377</v>
      </c>
      <c r="J310" s="345" t="s">
        <v>227</v>
      </c>
      <c r="K310" s="345">
        <v>60</v>
      </c>
      <c r="L310" s="313">
        <v>311000000</v>
      </c>
      <c r="M310" s="291" t="s">
        <v>348</v>
      </c>
      <c r="N310" s="345" t="s">
        <v>1205</v>
      </c>
      <c r="O310" s="291" t="s">
        <v>3378</v>
      </c>
      <c r="P310" s="371"/>
      <c r="Q310" s="334" t="s">
        <v>3372</v>
      </c>
      <c r="R310" s="643" t="s">
        <v>1152</v>
      </c>
      <c r="S310" s="371"/>
      <c r="T310" s="643" t="s">
        <v>1186</v>
      </c>
      <c r="U310" s="643"/>
      <c r="V310" s="648">
        <v>14823000</v>
      </c>
      <c r="W310" s="648">
        <v>14823000</v>
      </c>
      <c r="X310" s="648">
        <f t="shared" si="49"/>
        <v>16601760.000000002</v>
      </c>
      <c r="Y310" s="372"/>
      <c r="Z310" s="368">
        <v>2016</v>
      </c>
      <c r="AA310" s="368"/>
      <c r="AB310" s="377" t="s">
        <v>3049</v>
      </c>
      <c r="AC310" s="377"/>
      <c r="AD310" s="377"/>
      <c r="AE310" s="646"/>
      <c r="AF310" s="680"/>
      <c r="AG310" s="646" t="s">
        <v>3379</v>
      </c>
      <c r="AH310" s="680"/>
      <c r="AI310" s="680"/>
      <c r="AJ310" s="680"/>
      <c r="AK310" s="646" t="s">
        <v>3374</v>
      </c>
    </row>
    <row r="311" spans="1:45" s="684" customFormat="1" ht="100.5" customHeight="1">
      <c r="A311" s="681" t="s">
        <v>3380</v>
      </c>
      <c r="B311" s="370" t="s">
        <v>33</v>
      </c>
      <c r="C311" s="643" t="s">
        <v>3381</v>
      </c>
      <c r="D311" s="682" t="s">
        <v>3382</v>
      </c>
      <c r="E311" s="682" t="s">
        <v>3383</v>
      </c>
      <c r="F311" s="370" t="s">
        <v>3382</v>
      </c>
      <c r="G311" s="682" t="s">
        <v>3383</v>
      </c>
      <c r="H311" s="683" t="s">
        <v>3384</v>
      </c>
      <c r="I311" s="442" t="s">
        <v>3385</v>
      </c>
      <c r="J311" s="442" t="s">
        <v>1141</v>
      </c>
      <c r="K311" s="345">
        <v>80</v>
      </c>
      <c r="L311" s="643">
        <v>391010000</v>
      </c>
      <c r="M311" s="643" t="s">
        <v>347</v>
      </c>
      <c r="N311" s="345" t="s">
        <v>1205</v>
      </c>
      <c r="O311" s="643" t="s">
        <v>3386</v>
      </c>
      <c r="P311" s="371"/>
      <c r="Q311" s="334" t="s">
        <v>3372</v>
      </c>
      <c r="R311" s="643" t="s">
        <v>1152</v>
      </c>
      <c r="S311" s="371"/>
      <c r="T311" s="643" t="s">
        <v>1186</v>
      </c>
      <c r="U311" s="643"/>
      <c r="V311" s="648">
        <v>1117749</v>
      </c>
      <c r="W311" s="648">
        <v>1117749</v>
      </c>
      <c r="X311" s="648">
        <f t="shared" si="49"/>
        <v>1251878.8800000001</v>
      </c>
      <c r="Y311" s="372"/>
      <c r="Z311" s="368">
        <v>2016</v>
      </c>
      <c r="AA311" s="368"/>
      <c r="AB311" s="377" t="s">
        <v>3049</v>
      </c>
      <c r="AC311" s="377"/>
      <c r="AD311" s="377"/>
      <c r="AE311" s="646"/>
      <c r="AF311" s="680"/>
      <c r="AG311" s="646" t="s">
        <v>3387</v>
      </c>
      <c r="AH311" s="680"/>
      <c r="AI311" s="680"/>
      <c r="AJ311" s="680"/>
      <c r="AK311" s="646" t="s">
        <v>3374</v>
      </c>
    </row>
    <row r="312" spans="1:45" s="684" customFormat="1" ht="100.5" customHeight="1">
      <c r="A312" s="681" t="s">
        <v>3388</v>
      </c>
      <c r="B312" s="370" t="s">
        <v>33</v>
      </c>
      <c r="C312" s="643" t="s">
        <v>3381</v>
      </c>
      <c r="D312" s="682" t="s">
        <v>3382</v>
      </c>
      <c r="E312" s="682" t="s">
        <v>3383</v>
      </c>
      <c r="F312" s="370" t="s">
        <v>3382</v>
      </c>
      <c r="G312" s="682" t="s">
        <v>3383</v>
      </c>
      <c r="H312" s="683" t="s">
        <v>3389</v>
      </c>
      <c r="I312" s="442" t="s">
        <v>3390</v>
      </c>
      <c r="J312" s="442" t="s">
        <v>1141</v>
      </c>
      <c r="K312" s="345">
        <v>80</v>
      </c>
      <c r="L312" s="451">
        <v>151010000</v>
      </c>
      <c r="M312" s="643" t="s">
        <v>82</v>
      </c>
      <c r="N312" s="345" t="s">
        <v>1205</v>
      </c>
      <c r="O312" s="442" t="s">
        <v>3391</v>
      </c>
      <c r="P312" s="371"/>
      <c r="Q312" s="334" t="s">
        <v>3372</v>
      </c>
      <c r="R312" s="643" t="s">
        <v>1152</v>
      </c>
      <c r="S312" s="371"/>
      <c r="T312" s="643" t="s">
        <v>1186</v>
      </c>
      <c r="U312" s="643"/>
      <c r="V312" s="648">
        <v>4843580</v>
      </c>
      <c r="W312" s="648">
        <v>4843580</v>
      </c>
      <c r="X312" s="648">
        <f t="shared" si="49"/>
        <v>5424809.6000000006</v>
      </c>
      <c r="Y312" s="372"/>
      <c r="Z312" s="368">
        <v>2016</v>
      </c>
      <c r="AA312" s="368"/>
      <c r="AB312" s="377" t="s">
        <v>3049</v>
      </c>
      <c r="AC312" s="377"/>
      <c r="AD312" s="377"/>
      <c r="AE312" s="646"/>
      <c r="AF312" s="680"/>
      <c r="AG312" s="646" t="s">
        <v>3392</v>
      </c>
      <c r="AH312" s="680"/>
      <c r="AI312" s="680"/>
      <c r="AJ312" s="680"/>
      <c r="AK312" s="646" t="s">
        <v>3374</v>
      </c>
    </row>
    <row r="313" spans="1:45" s="684" customFormat="1" ht="100.5" customHeight="1">
      <c r="A313" s="681" t="s">
        <v>3393</v>
      </c>
      <c r="B313" s="370" t="s">
        <v>33</v>
      </c>
      <c r="C313" s="643" t="s">
        <v>3381</v>
      </c>
      <c r="D313" s="682" t="s">
        <v>3382</v>
      </c>
      <c r="E313" s="682" t="s">
        <v>3383</v>
      </c>
      <c r="F313" s="370" t="s">
        <v>3382</v>
      </c>
      <c r="G313" s="682" t="s">
        <v>3383</v>
      </c>
      <c r="H313" s="683" t="s">
        <v>3394</v>
      </c>
      <c r="I313" s="442" t="s">
        <v>3395</v>
      </c>
      <c r="J313" s="442" t="s">
        <v>1141</v>
      </c>
      <c r="K313" s="345">
        <v>80</v>
      </c>
      <c r="L313" s="644">
        <v>751000000</v>
      </c>
      <c r="M313" s="643" t="s">
        <v>83</v>
      </c>
      <c r="N313" s="345" t="s">
        <v>1205</v>
      </c>
      <c r="O313" s="291" t="s">
        <v>3396</v>
      </c>
      <c r="P313" s="371"/>
      <c r="Q313" s="334" t="s">
        <v>3372</v>
      </c>
      <c r="R313" s="643" t="s">
        <v>1152</v>
      </c>
      <c r="S313" s="371"/>
      <c r="T313" s="643" t="s">
        <v>1186</v>
      </c>
      <c r="U313" s="643"/>
      <c r="V313" s="648">
        <v>900000</v>
      </c>
      <c r="W313" s="648">
        <v>900000</v>
      </c>
      <c r="X313" s="648">
        <f t="shared" si="49"/>
        <v>1008000.0000000001</v>
      </c>
      <c r="Y313" s="372"/>
      <c r="Z313" s="368">
        <v>2016</v>
      </c>
      <c r="AA313" s="368"/>
      <c r="AB313" s="377" t="s">
        <v>3049</v>
      </c>
      <c r="AC313" s="377"/>
      <c r="AD313" s="377"/>
      <c r="AE313" s="646"/>
      <c r="AF313" s="680"/>
      <c r="AG313" s="646" t="s">
        <v>3397</v>
      </c>
      <c r="AH313" s="680"/>
      <c r="AI313" s="680"/>
      <c r="AJ313" s="680"/>
      <c r="AK313" s="646" t="s">
        <v>3374</v>
      </c>
    </row>
    <row r="314" spans="1:45" s="656" customFormat="1" ht="100.5" customHeight="1">
      <c r="A314" s="681" t="s">
        <v>3398</v>
      </c>
      <c r="B314" s="370" t="s">
        <v>33</v>
      </c>
      <c r="C314" s="643" t="s">
        <v>3399</v>
      </c>
      <c r="D314" s="370" t="s">
        <v>3400</v>
      </c>
      <c r="E314" s="370" t="s">
        <v>3401</v>
      </c>
      <c r="F314" s="370" t="s">
        <v>3400</v>
      </c>
      <c r="G314" s="370" t="s">
        <v>3401</v>
      </c>
      <c r="H314" s="370" t="s">
        <v>3402</v>
      </c>
      <c r="I314" s="370" t="s">
        <v>3403</v>
      </c>
      <c r="J314" s="442" t="s">
        <v>1141</v>
      </c>
      <c r="K314" s="345">
        <v>100</v>
      </c>
      <c r="L314" s="313">
        <v>231010000</v>
      </c>
      <c r="M314" s="643" t="s">
        <v>128</v>
      </c>
      <c r="N314" s="345" t="s">
        <v>1205</v>
      </c>
      <c r="O314" s="442" t="s">
        <v>3404</v>
      </c>
      <c r="P314" s="371"/>
      <c r="Q314" s="334" t="s">
        <v>3372</v>
      </c>
      <c r="R314" s="643" t="s">
        <v>1152</v>
      </c>
      <c r="S314" s="371"/>
      <c r="T314" s="643" t="s">
        <v>1186</v>
      </c>
      <c r="U314" s="643"/>
      <c r="V314" s="648">
        <v>3000000</v>
      </c>
      <c r="W314" s="648">
        <v>3000000</v>
      </c>
      <c r="X314" s="648">
        <f t="shared" si="49"/>
        <v>3360000.0000000005</v>
      </c>
      <c r="Y314" s="372"/>
      <c r="Z314" s="368">
        <v>2016</v>
      </c>
      <c r="AA314" s="368"/>
      <c r="AB314" s="377" t="s">
        <v>3049</v>
      </c>
      <c r="AC314" s="377"/>
      <c r="AD314" s="377"/>
      <c r="AE314" s="646"/>
      <c r="AF314" s="680"/>
      <c r="AG314" s="646" t="s">
        <v>3405</v>
      </c>
      <c r="AH314" s="680"/>
      <c r="AI314" s="680"/>
      <c r="AJ314" s="680"/>
      <c r="AK314" s="646" t="s">
        <v>3374</v>
      </c>
    </row>
    <row r="315" spans="1:45" s="656" customFormat="1" ht="100.5" customHeight="1">
      <c r="A315" s="681" t="s">
        <v>3406</v>
      </c>
      <c r="B315" s="370" t="s">
        <v>33</v>
      </c>
      <c r="C315" s="643" t="s">
        <v>3399</v>
      </c>
      <c r="D315" s="370" t="s">
        <v>3400</v>
      </c>
      <c r="E315" s="370" t="s">
        <v>3401</v>
      </c>
      <c r="F315" s="370" t="s">
        <v>3400</v>
      </c>
      <c r="G315" s="370" t="s">
        <v>3401</v>
      </c>
      <c r="H315" s="370" t="s">
        <v>3407</v>
      </c>
      <c r="I315" s="370" t="s">
        <v>3408</v>
      </c>
      <c r="J315" s="442" t="s">
        <v>1141</v>
      </c>
      <c r="K315" s="345">
        <v>100</v>
      </c>
      <c r="L315" s="313">
        <v>231010000</v>
      </c>
      <c r="M315" s="643" t="s">
        <v>128</v>
      </c>
      <c r="N315" s="345" t="s">
        <v>1205</v>
      </c>
      <c r="O315" s="394" t="s">
        <v>3409</v>
      </c>
      <c r="P315" s="371"/>
      <c r="Q315" s="334" t="s">
        <v>3372</v>
      </c>
      <c r="R315" s="643" t="s">
        <v>1152</v>
      </c>
      <c r="S315" s="371"/>
      <c r="T315" s="643" t="s">
        <v>1186</v>
      </c>
      <c r="U315" s="643"/>
      <c r="V315" s="648">
        <v>3000000</v>
      </c>
      <c r="W315" s="648">
        <v>3000000</v>
      </c>
      <c r="X315" s="648">
        <f t="shared" si="49"/>
        <v>3360000.0000000005</v>
      </c>
      <c r="Y315" s="372"/>
      <c r="Z315" s="368">
        <v>2016</v>
      </c>
      <c r="AA315" s="368"/>
      <c r="AB315" s="377" t="s">
        <v>3049</v>
      </c>
      <c r="AC315" s="377"/>
      <c r="AD315" s="377"/>
      <c r="AE315" s="646"/>
      <c r="AF315" s="680"/>
      <c r="AG315" s="646" t="s">
        <v>3410</v>
      </c>
      <c r="AH315" s="680"/>
      <c r="AI315" s="680"/>
      <c r="AJ315" s="680"/>
      <c r="AK315" s="646" t="s">
        <v>3374</v>
      </c>
    </row>
    <row r="316" spans="1:45" s="656" customFormat="1" ht="100.5" customHeight="1">
      <c r="A316" s="681" t="s">
        <v>3411</v>
      </c>
      <c r="B316" s="370" t="s">
        <v>33</v>
      </c>
      <c r="C316" s="643" t="s">
        <v>3412</v>
      </c>
      <c r="D316" s="370" t="s">
        <v>3413</v>
      </c>
      <c r="E316" s="370" t="s">
        <v>3414</v>
      </c>
      <c r="F316" s="370" t="s">
        <v>3413</v>
      </c>
      <c r="G316" s="370" t="s">
        <v>3414</v>
      </c>
      <c r="H316" s="291" t="s">
        <v>3415</v>
      </c>
      <c r="I316" s="370" t="s">
        <v>3416</v>
      </c>
      <c r="J316" s="442" t="s">
        <v>1141</v>
      </c>
      <c r="K316" s="345">
        <v>80</v>
      </c>
      <c r="L316" s="313">
        <v>311000000</v>
      </c>
      <c r="M316" s="291" t="s">
        <v>348</v>
      </c>
      <c r="N316" s="345" t="s">
        <v>1205</v>
      </c>
      <c r="O316" s="643" t="s">
        <v>3417</v>
      </c>
      <c r="P316" s="371"/>
      <c r="Q316" s="334" t="s">
        <v>3372</v>
      </c>
      <c r="R316" s="643" t="s">
        <v>1152</v>
      </c>
      <c r="S316" s="371"/>
      <c r="T316" s="643" t="s">
        <v>1186</v>
      </c>
      <c r="U316" s="643"/>
      <c r="V316" s="648">
        <v>1700000</v>
      </c>
      <c r="W316" s="648">
        <v>1700000</v>
      </c>
      <c r="X316" s="648">
        <f t="shared" si="49"/>
        <v>1904000.0000000002</v>
      </c>
      <c r="Y316" s="372"/>
      <c r="Z316" s="368">
        <v>2016</v>
      </c>
      <c r="AA316" s="368"/>
      <c r="AB316" s="377" t="s">
        <v>3049</v>
      </c>
      <c r="AC316" s="377"/>
      <c r="AD316" s="377"/>
      <c r="AE316" s="646"/>
      <c r="AF316" s="680"/>
      <c r="AG316" s="646" t="s">
        <v>3418</v>
      </c>
      <c r="AH316" s="680"/>
      <c r="AI316" s="680"/>
      <c r="AJ316" s="680"/>
      <c r="AK316" s="646" t="s">
        <v>3374</v>
      </c>
    </row>
    <row r="317" spans="1:45" s="656" customFormat="1" ht="100.5" customHeight="1">
      <c r="A317" s="681" t="s">
        <v>3419</v>
      </c>
      <c r="B317" s="370" t="s">
        <v>33</v>
      </c>
      <c r="C317" s="643" t="s">
        <v>3412</v>
      </c>
      <c r="D317" s="370" t="s">
        <v>3413</v>
      </c>
      <c r="E317" s="370" t="s">
        <v>3414</v>
      </c>
      <c r="F317" s="370" t="s">
        <v>3413</v>
      </c>
      <c r="G317" s="370" t="s">
        <v>3414</v>
      </c>
      <c r="H317" s="291" t="s">
        <v>3420</v>
      </c>
      <c r="I317" s="370" t="s">
        <v>3421</v>
      </c>
      <c r="J317" s="442" t="s">
        <v>1141</v>
      </c>
      <c r="K317" s="345">
        <v>80</v>
      </c>
      <c r="L317" s="313">
        <v>311000000</v>
      </c>
      <c r="M317" s="291" t="s">
        <v>348</v>
      </c>
      <c r="N317" s="345" t="s">
        <v>1205</v>
      </c>
      <c r="O317" s="291" t="s">
        <v>3422</v>
      </c>
      <c r="P317" s="371"/>
      <c r="Q317" s="334" t="s">
        <v>3372</v>
      </c>
      <c r="R317" s="643" t="s">
        <v>1152</v>
      </c>
      <c r="S317" s="371"/>
      <c r="T317" s="643" t="s">
        <v>1186</v>
      </c>
      <c r="U317" s="643"/>
      <c r="V317" s="648">
        <v>1500000</v>
      </c>
      <c r="W317" s="648">
        <v>1500000</v>
      </c>
      <c r="X317" s="648">
        <f t="shared" si="49"/>
        <v>1680000.0000000002</v>
      </c>
      <c r="Y317" s="372"/>
      <c r="Z317" s="368">
        <v>2016</v>
      </c>
      <c r="AA317" s="368"/>
      <c r="AB317" s="377" t="s">
        <v>3049</v>
      </c>
      <c r="AC317" s="377"/>
      <c r="AD317" s="377"/>
      <c r="AE317" s="646"/>
      <c r="AF317" s="680"/>
      <c r="AG317" s="646" t="s">
        <v>3423</v>
      </c>
      <c r="AH317" s="680"/>
      <c r="AI317" s="680"/>
      <c r="AJ317" s="680"/>
      <c r="AK317" s="646" t="s">
        <v>3374</v>
      </c>
    </row>
    <row r="318" spans="1:45" s="656" customFormat="1" ht="100.5" customHeight="1">
      <c r="A318" s="681" t="s">
        <v>3424</v>
      </c>
      <c r="B318" s="370" t="s">
        <v>33</v>
      </c>
      <c r="C318" s="643" t="s">
        <v>3412</v>
      </c>
      <c r="D318" s="370" t="s">
        <v>3413</v>
      </c>
      <c r="E318" s="370" t="s">
        <v>3414</v>
      </c>
      <c r="F318" s="370" t="s">
        <v>3413</v>
      </c>
      <c r="G318" s="370" t="s">
        <v>3414</v>
      </c>
      <c r="H318" s="291" t="s">
        <v>3425</v>
      </c>
      <c r="I318" s="370" t="s">
        <v>3426</v>
      </c>
      <c r="J318" s="442" t="s">
        <v>1141</v>
      </c>
      <c r="K318" s="345">
        <v>80</v>
      </c>
      <c r="L318" s="291">
        <v>511010000</v>
      </c>
      <c r="M318" s="647" t="s">
        <v>88</v>
      </c>
      <c r="N318" s="345" t="s">
        <v>1205</v>
      </c>
      <c r="O318" s="394" t="s">
        <v>3427</v>
      </c>
      <c r="P318" s="371"/>
      <c r="Q318" s="334" t="s">
        <v>3372</v>
      </c>
      <c r="R318" s="643" t="s">
        <v>1152</v>
      </c>
      <c r="S318" s="371"/>
      <c r="T318" s="643" t="s">
        <v>1186</v>
      </c>
      <c r="U318" s="643"/>
      <c r="V318" s="648">
        <v>2232626</v>
      </c>
      <c r="W318" s="648">
        <v>2232626</v>
      </c>
      <c r="X318" s="648">
        <f t="shared" si="49"/>
        <v>2500541.12</v>
      </c>
      <c r="Y318" s="372"/>
      <c r="Z318" s="368">
        <v>2016</v>
      </c>
      <c r="AA318" s="368"/>
      <c r="AB318" s="377" t="s">
        <v>3049</v>
      </c>
      <c r="AC318" s="377"/>
      <c r="AD318" s="377"/>
      <c r="AE318" s="646"/>
      <c r="AF318" s="680"/>
      <c r="AG318" s="646" t="s">
        <v>3428</v>
      </c>
      <c r="AH318" s="680"/>
      <c r="AI318" s="680"/>
      <c r="AJ318" s="680"/>
      <c r="AK318" s="646" t="s">
        <v>3374</v>
      </c>
    </row>
    <row r="319" spans="1:45" s="656" customFormat="1" ht="100.5" customHeight="1">
      <c r="A319" s="681" t="s">
        <v>3429</v>
      </c>
      <c r="B319" s="370" t="s">
        <v>33</v>
      </c>
      <c r="C319" s="643" t="s">
        <v>3412</v>
      </c>
      <c r="D319" s="370" t="s">
        <v>3413</v>
      </c>
      <c r="E319" s="370" t="s">
        <v>3414</v>
      </c>
      <c r="F319" s="370" t="s">
        <v>3413</v>
      </c>
      <c r="G319" s="370" t="s">
        <v>3414</v>
      </c>
      <c r="H319" s="291" t="s">
        <v>3430</v>
      </c>
      <c r="I319" s="370" t="s">
        <v>3431</v>
      </c>
      <c r="J319" s="442" t="s">
        <v>1141</v>
      </c>
      <c r="K319" s="345">
        <v>80</v>
      </c>
      <c r="L319" s="291">
        <v>511010000</v>
      </c>
      <c r="M319" s="647" t="s">
        <v>88</v>
      </c>
      <c r="N319" s="345" t="s">
        <v>1205</v>
      </c>
      <c r="O319" s="394" t="s">
        <v>3432</v>
      </c>
      <c r="P319" s="371"/>
      <c r="Q319" s="334" t="s">
        <v>3372</v>
      </c>
      <c r="R319" s="643" t="s">
        <v>1152</v>
      </c>
      <c r="S319" s="371"/>
      <c r="T319" s="643" t="s">
        <v>1186</v>
      </c>
      <c r="U319" s="643"/>
      <c r="V319" s="648">
        <v>3361000</v>
      </c>
      <c r="W319" s="648">
        <v>3361000</v>
      </c>
      <c r="X319" s="648">
        <f t="shared" si="49"/>
        <v>3764320.0000000005</v>
      </c>
      <c r="Y319" s="372"/>
      <c r="Z319" s="368">
        <v>2016</v>
      </c>
      <c r="AA319" s="368"/>
      <c r="AB319" s="377" t="s">
        <v>3049</v>
      </c>
      <c r="AC319" s="377"/>
      <c r="AD319" s="377"/>
      <c r="AE319" s="646"/>
      <c r="AF319" s="680"/>
      <c r="AG319" s="646" t="s">
        <v>3433</v>
      </c>
      <c r="AH319" s="680"/>
      <c r="AI319" s="680"/>
      <c r="AJ319" s="680"/>
      <c r="AK319" s="646" t="s">
        <v>3374</v>
      </c>
    </row>
    <row r="320" spans="1:45" s="656" customFormat="1" ht="100.5" customHeight="1">
      <c r="A320" s="681" t="s">
        <v>3434</v>
      </c>
      <c r="B320" s="370" t="s">
        <v>33</v>
      </c>
      <c r="C320" s="643" t="s">
        <v>3435</v>
      </c>
      <c r="D320" s="370" t="s">
        <v>3436</v>
      </c>
      <c r="E320" s="370" t="s">
        <v>3437</v>
      </c>
      <c r="F320" s="370" t="s">
        <v>3436</v>
      </c>
      <c r="G320" s="370" t="s">
        <v>3437</v>
      </c>
      <c r="H320" s="291" t="s">
        <v>3438</v>
      </c>
      <c r="I320" s="370" t="s">
        <v>3439</v>
      </c>
      <c r="J320" s="442" t="s">
        <v>1141</v>
      </c>
      <c r="K320" s="345">
        <v>80</v>
      </c>
      <c r="L320" s="291">
        <v>511010000</v>
      </c>
      <c r="M320" s="647" t="s">
        <v>88</v>
      </c>
      <c r="N320" s="345" t="s">
        <v>1205</v>
      </c>
      <c r="O320" s="394" t="s">
        <v>3440</v>
      </c>
      <c r="P320" s="371"/>
      <c r="Q320" s="334" t="s">
        <v>3372</v>
      </c>
      <c r="R320" s="643" t="s">
        <v>1152</v>
      </c>
      <c r="S320" s="371"/>
      <c r="T320" s="643" t="s">
        <v>1186</v>
      </c>
      <c r="U320" s="643"/>
      <c r="V320" s="648">
        <v>6827599</v>
      </c>
      <c r="W320" s="648">
        <v>6827599</v>
      </c>
      <c r="X320" s="648">
        <f t="shared" si="49"/>
        <v>7646910.8800000008</v>
      </c>
      <c r="Y320" s="372"/>
      <c r="Z320" s="368">
        <v>2016</v>
      </c>
      <c r="AA320" s="368"/>
      <c r="AB320" s="377" t="s">
        <v>3049</v>
      </c>
      <c r="AC320" s="377"/>
      <c r="AD320" s="377"/>
      <c r="AE320" s="646"/>
      <c r="AF320" s="680"/>
      <c r="AG320" s="646" t="s">
        <v>3441</v>
      </c>
      <c r="AH320" s="680"/>
      <c r="AI320" s="680"/>
      <c r="AJ320" s="680"/>
      <c r="AK320" s="646" t="s">
        <v>3374</v>
      </c>
    </row>
    <row r="321" spans="1:37" s="656" customFormat="1" ht="100.5" customHeight="1">
      <c r="A321" s="681" t="s">
        <v>3442</v>
      </c>
      <c r="B321" s="370" t="s">
        <v>33</v>
      </c>
      <c r="C321" s="643" t="s">
        <v>3435</v>
      </c>
      <c r="D321" s="370" t="s">
        <v>3436</v>
      </c>
      <c r="E321" s="370" t="s">
        <v>3443</v>
      </c>
      <c r="F321" s="370" t="s">
        <v>3436</v>
      </c>
      <c r="G321" s="370" t="s">
        <v>3437</v>
      </c>
      <c r="H321" s="291" t="s">
        <v>3444</v>
      </c>
      <c r="I321" s="370" t="s">
        <v>3445</v>
      </c>
      <c r="J321" s="442" t="s">
        <v>1141</v>
      </c>
      <c r="K321" s="345">
        <v>80</v>
      </c>
      <c r="L321" s="313">
        <v>231010000</v>
      </c>
      <c r="M321" s="643" t="s">
        <v>128</v>
      </c>
      <c r="N321" s="345" t="s">
        <v>1205</v>
      </c>
      <c r="O321" s="685" t="s">
        <v>3446</v>
      </c>
      <c r="P321" s="371"/>
      <c r="Q321" s="334" t="s">
        <v>3372</v>
      </c>
      <c r="R321" s="643" t="s">
        <v>1152</v>
      </c>
      <c r="S321" s="371"/>
      <c r="T321" s="643" t="s">
        <v>1186</v>
      </c>
      <c r="U321" s="643"/>
      <c r="V321" s="648">
        <v>901914</v>
      </c>
      <c r="W321" s="648">
        <v>901914</v>
      </c>
      <c r="X321" s="648">
        <f t="shared" si="49"/>
        <v>1010143.68</v>
      </c>
      <c r="Y321" s="372"/>
      <c r="Z321" s="368">
        <v>2016</v>
      </c>
      <c r="AA321" s="368"/>
      <c r="AB321" s="377" t="s">
        <v>3049</v>
      </c>
      <c r="AC321" s="377"/>
      <c r="AD321" s="377"/>
      <c r="AE321" s="646"/>
      <c r="AF321" s="680"/>
      <c r="AG321" s="646" t="s">
        <v>3447</v>
      </c>
      <c r="AH321" s="680"/>
      <c r="AI321" s="680"/>
      <c r="AJ321" s="680"/>
      <c r="AK321" s="646" t="s">
        <v>3374</v>
      </c>
    </row>
    <row r="322" spans="1:37" s="656" customFormat="1" ht="100.5" customHeight="1">
      <c r="A322" s="681" t="s">
        <v>3448</v>
      </c>
      <c r="B322" s="370" t="s">
        <v>33</v>
      </c>
      <c r="C322" s="643" t="s">
        <v>3435</v>
      </c>
      <c r="D322" s="370" t="s">
        <v>3436</v>
      </c>
      <c r="E322" s="370" t="s">
        <v>3443</v>
      </c>
      <c r="F322" s="370" t="s">
        <v>3436</v>
      </c>
      <c r="G322" s="370" t="s">
        <v>3437</v>
      </c>
      <c r="H322" s="291" t="s">
        <v>3449</v>
      </c>
      <c r="I322" s="370" t="s">
        <v>3450</v>
      </c>
      <c r="J322" s="442" t="s">
        <v>1141</v>
      </c>
      <c r="K322" s="345">
        <v>80</v>
      </c>
      <c r="L322" s="313">
        <v>231010000</v>
      </c>
      <c r="M322" s="643" t="s">
        <v>128</v>
      </c>
      <c r="N322" s="345" t="s">
        <v>1205</v>
      </c>
      <c r="O322" s="643" t="s">
        <v>3451</v>
      </c>
      <c r="P322" s="371"/>
      <c r="Q322" s="334" t="s">
        <v>3372</v>
      </c>
      <c r="R322" s="643" t="s">
        <v>1152</v>
      </c>
      <c r="S322" s="371"/>
      <c r="T322" s="643" t="s">
        <v>1186</v>
      </c>
      <c r="U322" s="643"/>
      <c r="V322" s="648">
        <v>2081643.5000000002</v>
      </c>
      <c r="W322" s="648">
        <v>2081643.5000000002</v>
      </c>
      <c r="X322" s="648">
        <f t="shared" si="49"/>
        <v>2331440.7200000007</v>
      </c>
      <c r="Y322" s="372"/>
      <c r="Z322" s="368">
        <v>2016</v>
      </c>
      <c r="AA322" s="368"/>
      <c r="AB322" s="377" t="s">
        <v>3049</v>
      </c>
      <c r="AC322" s="377"/>
      <c r="AD322" s="377"/>
      <c r="AE322" s="646"/>
      <c r="AF322" s="680"/>
      <c r="AG322" s="646" t="s">
        <v>3452</v>
      </c>
      <c r="AH322" s="680"/>
      <c r="AI322" s="680"/>
      <c r="AJ322" s="680"/>
      <c r="AK322" s="646" t="s">
        <v>3374</v>
      </c>
    </row>
    <row r="323" spans="1:37" s="656" customFormat="1" ht="100.5" customHeight="1">
      <c r="A323" s="681" t="s">
        <v>3453</v>
      </c>
      <c r="B323" s="370" t="s">
        <v>33</v>
      </c>
      <c r="C323" s="643" t="s">
        <v>3435</v>
      </c>
      <c r="D323" s="370" t="s">
        <v>3436</v>
      </c>
      <c r="E323" s="370" t="s">
        <v>3443</v>
      </c>
      <c r="F323" s="370" t="s">
        <v>3436</v>
      </c>
      <c r="G323" s="370" t="s">
        <v>3437</v>
      </c>
      <c r="H323" s="291" t="s">
        <v>3454</v>
      </c>
      <c r="I323" s="370" t="s">
        <v>3455</v>
      </c>
      <c r="J323" s="442" t="s">
        <v>1141</v>
      </c>
      <c r="K323" s="345">
        <v>80</v>
      </c>
      <c r="L323" s="313">
        <v>231010000</v>
      </c>
      <c r="M323" s="643" t="s">
        <v>128</v>
      </c>
      <c r="N323" s="345" t="s">
        <v>1205</v>
      </c>
      <c r="O323" s="643" t="s">
        <v>3456</v>
      </c>
      <c r="P323" s="371"/>
      <c r="Q323" s="334" t="s">
        <v>3372</v>
      </c>
      <c r="R323" s="643" t="s">
        <v>1152</v>
      </c>
      <c r="S323" s="371"/>
      <c r="T323" s="643" t="s">
        <v>1186</v>
      </c>
      <c r="U323" s="643"/>
      <c r="V323" s="648">
        <v>1203856.02</v>
      </c>
      <c r="W323" s="648">
        <v>1203856.02</v>
      </c>
      <c r="X323" s="648">
        <f t="shared" si="49"/>
        <v>1348318.7424000001</v>
      </c>
      <c r="Y323" s="372"/>
      <c r="Z323" s="368">
        <v>2016</v>
      </c>
      <c r="AA323" s="368"/>
      <c r="AB323" s="377" t="s">
        <v>3049</v>
      </c>
      <c r="AC323" s="377"/>
      <c r="AD323" s="377"/>
      <c r="AE323" s="646"/>
      <c r="AF323" s="680"/>
      <c r="AG323" s="646" t="s">
        <v>3457</v>
      </c>
      <c r="AH323" s="680"/>
      <c r="AI323" s="680"/>
      <c r="AJ323" s="680"/>
      <c r="AK323" s="646" t="s">
        <v>3374</v>
      </c>
    </row>
    <row r="324" spans="1:37" s="656" customFormat="1" ht="100.5" customHeight="1">
      <c r="A324" s="681" t="s">
        <v>3458</v>
      </c>
      <c r="B324" s="370" t="s">
        <v>33</v>
      </c>
      <c r="C324" s="643" t="s">
        <v>3435</v>
      </c>
      <c r="D324" s="370" t="s">
        <v>3436</v>
      </c>
      <c r="E324" s="370" t="s">
        <v>3443</v>
      </c>
      <c r="F324" s="370" t="s">
        <v>3436</v>
      </c>
      <c r="G324" s="370" t="s">
        <v>3437</v>
      </c>
      <c r="H324" s="291" t="s">
        <v>3459</v>
      </c>
      <c r="I324" s="370" t="s">
        <v>3460</v>
      </c>
      <c r="J324" s="442" t="s">
        <v>1141</v>
      </c>
      <c r="K324" s="345">
        <v>80</v>
      </c>
      <c r="L324" s="313">
        <v>231010000</v>
      </c>
      <c r="M324" s="643" t="s">
        <v>128</v>
      </c>
      <c r="N324" s="345" t="s">
        <v>1205</v>
      </c>
      <c r="O324" s="643" t="s">
        <v>3461</v>
      </c>
      <c r="P324" s="371"/>
      <c r="Q324" s="334" t="s">
        <v>3372</v>
      </c>
      <c r="R324" s="643" t="s">
        <v>1152</v>
      </c>
      <c r="S324" s="371"/>
      <c r="T324" s="643" t="s">
        <v>1186</v>
      </c>
      <c r="U324" s="643"/>
      <c r="V324" s="648">
        <v>1367530.9</v>
      </c>
      <c r="W324" s="648">
        <v>1367530.9</v>
      </c>
      <c r="X324" s="648">
        <f t="shared" si="49"/>
        <v>1531634.608</v>
      </c>
      <c r="Y324" s="372"/>
      <c r="Z324" s="368">
        <v>2016</v>
      </c>
      <c r="AA324" s="368"/>
      <c r="AB324" s="377" t="s">
        <v>3049</v>
      </c>
      <c r="AC324" s="377"/>
      <c r="AD324" s="377"/>
      <c r="AE324" s="646"/>
      <c r="AF324" s="680"/>
      <c r="AG324" s="646" t="s">
        <v>3462</v>
      </c>
      <c r="AH324" s="680"/>
      <c r="AI324" s="680"/>
      <c r="AJ324" s="680"/>
      <c r="AK324" s="646" t="s">
        <v>3374</v>
      </c>
    </row>
    <row r="325" spans="1:37" s="656" customFormat="1" ht="100.5" customHeight="1">
      <c r="A325" s="681" t="s">
        <v>3463</v>
      </c>
      <c r="B325" s="370" t="s">
        <v>33</v>
      </c>
      <c r="C325" s="643" t="s">
        <v>3435</v>
      </c>
      <c r="D325" s="370" t="s">
        <v>3436</v>
      </c>
      <c r="E325" s="370" t="s">
        <v>3443</v>
      </c>
      <c r="F325" s="370" t="s">
        <v>3436</v>
      </c>
      <c r="G325" s="370" t="s">
        <v>3437</v>
      </c>
      <c r="H325" s="291" t="s">
        <v>3464</v>
      </c>
      <c r="I325" s="370" t="s">
        <v>3465</v>
      </c>
      <c r="J325" s="442" t="s">
        <v>1141</v>
      </c>
      <c r="K325" s="345">
        <v>80</v>
      </c>
      <c r="L325" s="313">
        <v>231010000</v>
      </c>
      <c r="M325" s="643" t="s">
        <v>128</v>
      </c>
      <c r="N325" s="345" t="s">
        <v>1205</v>
      </c>
      <c r="O325" s="394" t="s">
        <v>3409</v>
      </c>
      <c r="P325" s="371"/>
      <c r="Q325" s="334" t="s">
        <v>3372</v>
      </c>
      <c r="R325" s="643" t="s">
        <v>1152</v>
      </c>
      <c r="S325" s="371"/>
      <c r="T325" s="643" t="s">
        <v>1186</v>
      </c>
      <c r="U325" s="643"/>
      <c r="V325" s="648">
        <v>1732168</v>
      </c>
      <c r="W325" s="648">
        <v>1732168</v>
      </c>
      <c r="X325" s="648">
        <f t="shared" si="49"/>
        <v>1940028.1600000001</v>
      </c>
      <c r="Y325" s="372"/>
      <c r="Z325" s="368">
        <v>2016</v>
      </c>
      <c r="AA325" s="368"/>
      <c r="AB325" s="377" t="s">
        <v>3049</v>
      </c>
      <c r="AC325" s="377"/>
      <c r="AD325" s="377"/>
      <c r="AE325" s="646"/>
      <c r="AF325" s="680"/>
      <c r="AG325" s="646" t="s">
        <v>3466</v>
      </c>
      <c r="AH325" s="680"/>
      <c r="AI325" s="680"/>
      <c r="AJ325" s="680"/>
      <c r="AK325" s="646" t="s">
        <v>3374</v>
      </c>
    </row>
    <row r="326" spans="1:37" s="656" customFormat="1" ht="100.5" customHeight="1">
      <c r="A326" s="681" t="s">
        <v>3467</v>
      </c>
      <c r="B326" s="370" t="s">
        <v>33</v>
      </c>
      <c r="C326" s="643" t="s">
        <v>3435</v>
      </c>
      <c r="D326" s="370" t="s">
        <v>3436</v>
      </c>
      <c r="E326" s="370" t="s">
        <v>3443</v>
      </c>
      <c r="F326" s="370" t="s">
        <v>3436</v>
      </c>
      <c r="G326" s="370" t="s">
        <v>3437</v>
      </c>
      <c r="H326" s="291" t="s">
        <v>3468</v>
      </c>
      <c r="I326" s="370" t="s">
        <v>3469</v>
      </c>
      <c r="J326" s="442" t="s">
        <v>1141</v>
      </c>
      <c r="K326" s="345">
        <v>80</v>
      </c>
      <c r="L326" s="313">
        <v>231010000</v>
      </c>
      <c r="M326" s="643" t="s">
        <v>128</v>
      </c>
      <c r="N326" s="345" t="s">
        <v>1205</v>
      </c>
      <c r="O326" s="442" t="s">
        <v>3470</v>
      </c>
      <c r="P326" s="371"/>
      <c r="Q326" s="334" t="s">
        <v>3372</v>
      </c>
      <c r="R326" s="643" t="s">
        <v>1152</v>
      </c>
      <c r="S326" s="371"/>
      <c r="T326" s="643" t="s">
        <v>1186</v>
      </c>
      <c r="U326" s="643"/>
      <c r="V326" s="648">
        <v>1213227</v>
      </c>
      <c r="W326" s="648">
        <v>1213227</v>
      </c>
      <c r="X326" s="648">
        <f t="shared" si="49"/>
        <v>1358814.2400000002</v>
      </c>
      <c r="Y326" s="372"/>
      <c r="Z326" s="368">
        <v>2016</v>
      </c>
      <c r="AA326" s="368"/>
      <c r="AB326" s="377" t="s">
        <v>3049</v>
      </c>
      <c r="AC326" s="377"/>
      <c r="AD326" s="377"/>
      <c r="AE326" s="646"/>
      <c r="AF326" s="680"/>
      <c r="AG326" s="646" t="s">
        <v>3471</v>
      </c>
      <c r="AH326" s="680"/>
      <c r="AI326" s="680"/>
      <c r="AJ326" s="680"/>
      <c r="AK326" s="646" t="s">
        <v>3374</v>
      </c>
    </row>
    <row r="327" spans="1:37" s="656" customFormat="1" ht="100.5" customHeight="1">
      <c r="A327" s="681" t="s">
        <v>3472</v>
      </c>
      <c r="B327" s="370" t="s">
        <v>33</v>
      </c>
      <c r="C327" s="643" t="s">
        <v>3473</v>
      </c>
      <c r="D327" s="370" t="s">
        <v>3474</v>
      </c>
      <c r="E327" s="370" t="s">
        <v>3475</v>
      </c>
      <c r="F327" s="370" t="s">
        <v>3474</v>
      </c>
      <c r="G327" s="370" t="s">
        <v>3475</v>
      </c>
      <c r="H327" s="686" t="s">
        <v>3476</v>
      </c>
      <c r="I327" s="686" t="s">
        <v>3477</v>
      </c>
      <c r="J327" s="62" t="s">
        <v>227</v>
      </c>
      <c r="K327" s="687">
        <v>40</v>
      </c>
      <c r="L327" s="643">
        <v>271034100</v>
      </c>
      <c r="M327" s="647" t="s">
        <v>84</v>
      </c>
      <c r="N327" s="345" t="s">
        <v>1205</v>
      </c>
      <c r="O327" s="647" t="s">
        <v>84</v>
      </c>
      <c r="P327" s="371"/>
      <c r="Q327" s="334" t="s">
        <v>3372</v>
      </c>
      <c r="R327" s="643" t="s">
        <v>1152</v>
      </c>
      <c r="S327" s="371"/>
      <c r="T327" s="643" t="s">
        <v>1186</v>
      </c>
      <c r="U327" s="643"/>
      <c r="V327" s="648">
        <v>16049032</v>
      </c>
      <c r="W327" s="648">
        <v>16049032</v>
      </c>
      <c r="X327" s="648">
        <f t="shared" si="49"/>
        <v>17974915.84</v>
      </c>
      <c r="Y327" s="372"/>
      <c r="Z327" s="368">
        <v>2016</v>
      </c>
      <c r="AA327" s="368"/>
      <c r="AB327" s="377" t="s">
        <v>3049</v>
      </c>
      <c r="AC327" s="377"/>
      <c r="AD327" s="377"/>
      <c r="AE327" s="646"/>
      <c r="AF327" s="680"/>
      <c r="AG327" s="646" t="s">
        <v>3478</v>
      </c>
      <c r="AH327" s="680"/>
      <c r="AI327" s="680"/>
      <c r="AJ327" s="680"/>
      <c r="AK327" s="646" t="s">
        <v>3374</v>
      </c>
    </row>
    <row r="328" spans="1:37" s="656" customFormat="1" ht="100.5" customHeight="1">
      <c r="A328" s="681" t="s">
        <v>3479</v>
      </c>
      <c r="B328" s="370" t="s">
        <v>33</v>
      </c>
      <c r="C328" s="643" t="s">
        <v>3473</v>
      </c>
      <c r="D328" s="370" t="s">
        <v>3474</v>
      </c>
      <c r="E328" s="370" t="s">
        <v>3475</v>
      </c>
      <c r="F328" s="370" t="s">
        <v>3474</v>
      </c>
      <c r="G328" s="370" t="s">
        <v>3475</v>
      </c>
      <c r="H328" s="291" t="s">
        <v>3480</v>
      </c>
      <c r="I328" s="370" t="s">
        <v>3481</v>
      </c>
      <c r="J328" s="442" t="s">
        <v>1141</v>
      </c>
      <c r="K328" s="687">
        <v>40</v>
      </c>
      <c r="L328" s="644">
        <v>471010000</v>
      </c>
      <c r="M328" s="291" t="s">
        <v>125</v>
      </c>
      <c r="N328" s="345" t="s">
        <v>1205</v>
      </c>
      <c r="O328" s="643" t="s">
        <v>3371</v>
      </c>
      <c r="P328" s="371"/>
      <c r="Q328" s="334" t="s">
        <v>3372</v>
      </c>
      <c r="R328" s="643" t="s">
        <v>1152</v>
      </c>
      <c r="S328" s="371"/>
      <c r="T328" s="643" t="s">
        <v>1186</v>
      </c>
      <c r="U328" s="643"/>
      <c r="V328" s="648">
        <v>4185000</v>
      </c>
      <c r="W328" s="648">
        <v>4185000</v>
      </c>
      <c r="X328" s="648">
        <f t="shared" si="49"/>
        <v>4687200</v>
      </c>
      <c r="Y328" s="372"/>
      <c r="Z328" s="368">
        <v>2016</v>
      </c>
      <c r="AA328" s="368"/>
      <c r="AB328" s="377" t="s">
        <v>3049</v>
      </c>
      <c r="AC328" s="377"/>
      <c r="AD328" s="377"/>
      <c r="AE328" s="646"/>
      <c r="AF328" s="680"/>
      <c r="AG328" s="646" t="s">
        <v>3482</v>
      </c>
      <c r="AH328" s="680"/>
      <c r="AI328" s="680"/>
      <c r="AJ328" s="680"/>
      <c r="AK328" s="646" t="s">
        <v>3374</v>
      </c>
    </row>
    <row r="329" spans="1:37" s="656" customFormat="1" ht="100.5" customHeight="1">
      <c r="A329" s="681" t="s">
        <v>3483</v>
      </c>
      <c r="B329" s="370" t="s">
        <v>33</v>
      </c>
      <c r="C329" s="370" t="s">
        <v>2318</v>
      </c>
      <c r="D329" s="370" t="s">
        <v>2319</v>
      </c>
      <c r="E329" s="370" t="s">
        <v>3484</v>
      </c>
      <c r="F329" s="370" t="s">
        <v>2321</v>
      </c>
      <c r="G329" s="370" t="s">
        <v>3485</v>
      </c>
      <c r="H329" s="370" t="s">
        <v>3486</v>
      </c>
      <c r="I329" s="489" t="s">
        <v>3487</v>
      </c>
      <c r="J329" s="442" t="s">
        <v>1141</v>
      </c>
      <c r="K329" s="345">
        <v>100</v>
      </c>
      <c r="L329" s="451">
        <v>151010000</v>
      </c>
      <c r="M329" s="643" t="s">
        <v>82</v>
      </c>
      <c r="N329" s="345" t="s">
        <v>1205</v>
      </c>
      <c r="O329" s="394" t="s">
        <v>3488</v>
      </c>
      <c r="P329" s="688"/>
      <c r="Q329" s="334" t="s">
        <v>3489</v>
      </c>
      <c r="R329" s="643" t="s">
        <v>1152</v>
      </c>
      <c r="S329" s="371"/>
      <c r="T329" s="643" t="s">
        <v>1186</v>
      </c>
      <c r="U329" s="643"/>
      <c r="V329" s="648">
        <v>1197000</v>
      </c>
      <c r="W329" s="648">
        <v>1197000</v>
      </c>
      <c r="X329" s="648">
        <v>1340640.0000000002</v>
      </c>
      <c r="Y329" s="372"/>
      <c r="Z329" s="368">
        <v>2016</v>
      </c>
      <c r="AA329" s="368"/>
      <c r="AB329" s="377" t="s">
        <v>3049</v>
      </c>
      <c r="AC329" s="377"/>
      <c r="AD329" s="377"/>
      <c r="AE329" s="646"/>
      <c r="AF329" s="680"/>
      <c r="AG329" s="646" t="s">
        <v>3490</v>
      </c>
      <c r="AH329" s="680"/>
      <c r="AI329" s="680"/>
      <c r="AJ329" s="680"/>
      <c r="AK329" s="646" t="s">
        <v>3374</v>
      </c>
    </row>
    <row r="330" spans="1:37" s="656" customFormat="1" ht="100.5" customHeight="1">
      <c r="A330" s="681" t="s">
        <v>3491</v>
      </c>
      <c r="B330" s="370" t="s">
        <v>33</v>
      </c>
      <c r="C330" s="370" t="s">
        <v>2318</v>
      </c>
      <c r="D330" s="370" t="s">
        <v>2319</v>
      </c>
      <c r="E330" s="370" t="s">
        <v>3484</v>
      </c>
      <c r="F330" s="370" t="s">
        <v>2321</v>
      </c>
      <c r="G330" s="370" t="s">
        <v>3485</v>
      </c>
      <c r="H330" s="370" t="s">
        <v>3492</v>
      </c>
      <c r="I330" s="489" t="s">
        <v>3493</v>
      </c>
      <c r="J330" s="442" t="s">
        <v>1141</v>
      </c>
      <c r="K330" s="345">
        <v>100</v>
      </c>
      <c r="L330" s="451">
        <v>151010000</v>
      </c>
      <c r="M330" s="643" t="s">
        <v>82</v>
      </c>
      <c r="N330" s="345" t="s">
        <v>1205</v>
      </c>
      <c r="O330" s="394" t="s">
        <v>3488</v>
      </c>
      <c r="P330" s="688"/>
      <c r="Q330" s="334" t="s">
        <v>3489</v>
      </c>
      <c r="R330" s="643" t="s">
        <v>1152</v>
      </c>
      <c r="S330" s="371"/>
      <c r="T330" s="643" t="s">
        <v>1186</v>
      </c>
      <c r="U330" s="643"/>
      <c r="V330" s="648">
        <v>1197000</v>
      </c>
      <c r="W330" s="648">
        <v>1197000</v>
      </c>
      <c r="X330" s="648">
        <v>1340640.0000000002</v>
      </c>
      <c r="Y330" s="372"/>
      <c r="Z330" s="368">
        <v>2016</v>
      </c>
      <c r="AA330" s="368"/>
      <c r="AB330" s="377" t="s">
        <v>3049</v>
      </c>
      <c r="AC330" s="377"/>
      <c r="AD330" s="377"/>
      <c r="AE330" s="646"/>
      <c r="AF330" s="680"/>
      <c r="AG330" s="646" t="s">
        <v>3494</v>
      </c>
      <c r="AH330" s="680"/>
      <c r="AI330" s="680"/>
      <c r="AJ330" s="680"/>
      <c r="AK330" s="646" t="s">
        <v>3374</v>
      </c>
    </row>
    <row r="331" spans="1:37" s="656" customFormat="1" ht="100.5" customHeight="1">
      <c r="A331" s="681" t="s">
        <v>3495</v>
      </c>
      <c r="B331" s="370" t="s">
        <v>33</v>
      </c>
      <c r="C331" s="643" t="s">
        <v>3496</v>
      </c>
      <c r="D331" s="370" t="s">
        <v>3497</v>
      </c>
      <c r="E331" s="370" t="s">
        <v>3498</v>
      </c>
      <c r="F331" s="370" t="s">
        <v>3497</v>
      </c>
      <c r="G331" s="370" t="s">
        <v>3498</v>
      </c>
      <c r="H331" s="370" t="s">
        <v>3499</v>
      </c>
      <c r="I331" s="370" t="s">
        <v>3500</v>
      </c>
      <c r="J331" s="345" t="s">
        <v>227</v>
      </c>
      <c r="K331" s="345">
        <v>100</v>
      </c>
      <c r="L331" s="644">
        <v>471010000</v>
      </c>
      <c r="M331" s="291" t="s">
        <v>125</v>
      </c>
      <c r="N331" s="345" t="s">
        <v>1205</v>
      </c>
      <c r="O331" s="643" t="s">
        <v>3371</v>
      </c>
      <c r="P331" s="371"/>
      <c r="Q331" s="334" t="s">
        <v>3372</v>
      </c>
      <c r="R331" s="643" t="s">
        <v>1152</v>
      </c>
      <c r="S331" s="371"/>
      <c r="T331" s="643" t="s">
        <v>1186</v>
      </c>
      <c r="U331" s="643"/>
      <c r="V331" s="648">
        <v>8500000</v>
      </c>
      <c r="W331" s="648">
        <v>8500000</v>
      </c>
      <c r="X331" s="648">
        <f t="shared" ref="X331:X336" si="52">W331*1.12</f>
        <v>9520000</v>
      </c>
      <c r="Y331" s="372"/>
      <c r="Z331" s="368">
        <v>2016</v>
      </c>
      <c r="AA331" s="368"/>
      <c r="AB331" s="377" t="s">
        <v>3049</v>
      </c>
      <c r="AC331" s="377"/>
      <c r="AD331" s="377"/>
      <c r="AE331" s="646"/>
      <c r="AF331" s="680"/>
      <c r="AG331" s="646" t="s">
        <v>3501</v>
      </c>
      <c r="AH331" s="680"/>
      <c r="AI331" s="680"/>
      <c r="AJ331" s="680"/>
      <c r="AK331" s="646" t="s">
        <v>3374</v>
      </c>
    </row>
    <row r="332" spans="1:37" s="656" customFormat="1" ht="100.5" customHeight="1">
      <c r="A332" s="681" t="s">
        <v>3502</v>
      </c>
      <c r="B332" s="370" t="s">
        <v>33</v>
      </c>
      <c r="C332" s="643" t="s">
        <v>3496</v>
      </c>
      <c r="D332" s="370" t="s">
        <v>3497</v>
      </c>
      <c r="E332" s="370" t="s">
        <v>3498</v>
      </c>
      <c r="F332" s="370" t="s">
        <v>3497</v>
      </c>
      <c r="G332" s="370" t="s">
        <v>3498</v>
      </c>
      <c r="H332" s="370" t="s">
        <v>3503</v>
      </c>
      <c r="I332" s="370" t="s">
        <v>3504</v>
      </c>
      <c r="J332" s="345" t="s">
        <v>227</v>
      </c>
      <c r="K332" s="345">
        <v>100</v>
      </c>
      <c r="L332" s="313">
        <v>231010000</v>
      </c>
      <c r="M332" s="643" t="s">
        <v>128</v>
      </c>
      <c r="N332" s="345" t="s">
        <v>1205</v>
      </c>
      <c r="O332" s="643" t="s">
        <v>3451</v>
      </c>
      <c r="P332" s="371"/>
      <c r="Q332" s="334" t="s">
        <v>3372</v>
      </c>
      <c r="R332" s="643" t="s">
        <v>1152</v>
      </c>
      <c r="S332" s="371"/>
      <c r="T332" s="643" t="s">
        <v>1186</v>
      </c>
      <c r="U332" s="643"/>
      <c r="V332" s="648">
        <v>5350000</v>
      </c>
      <c r="W332" s="648">
        <v>5350000</v>
      </c>
      <c r="X332" s="648">
        <f t="shared" si="52"/>
        <v>5992000.0000000009</v>
      </c>
      <c r="Y332" s="372"/>
      <c r="Z332" s="368">
        <v>2016</v>
      </c>
      <c r="AA332" s="368"/>
      <c r="AB332" s="377" t="s">
        <v>3049</v>
      </c>
      <c r="AC332" s="377"/>
      <c r="AD332" s="377"/>
      <c r="AE332" s="646"/>
      <c r="AF332" s="680"/>
      <c r="AG332" s="646" t="s">
        <v>3505</v>
      </c>
      <c r="AH332" s="680"/>
      <c r="AI332" s="680"/>
      <c r="AJ332" s="680"/>
      <c r="AK332" s="646" t="s">
        <v>3374</v>
      </c>
    </row>
    <row r="333" spans="1:37" s="656" customFormat="1" ht="100.5" customHeight="1">
      <c r="A333" s="681" t="s">
        <v>3506</v>
      </c>
      <c r="B333" s="370" t="s">
        <v>33</v>
      </c>
      <c r="C333" s="643" t="s">
        <v>3496</v>
      </c>
      <c r="D333" s="370" t="s">
        <v>3497</v>
      </c>
      <c r="E333" s="370" t="s">
        <v>3498</v>
      </c>
      <c r="F333" s="370" t="s">
        <v>3497</v>
      </c>
      <c r="G333" s="370" t="s">
        <v>3498</v>
      </c>
      <c r="H333" s="370" t="s">
        <v>3507</v>
      </c>
      <c r="I333" s="370" t="s">
        <v>3508</v>
      </c>
      <c r="J333" s="345" t="s">
        <v>227</v>
      </c>
      <c r="K333" s="345">
        <v>100</v>
      </c>
      <c r="L333" s="313">
        <v>231010000</v>
      </c>
      <c r="M333" s="643" t="s">
        <v>128</v>
      </c>
      <c r="N333" s="345" t="s">
        <v>1205</v>
      </c>
      <c r="O333" s="643" t="s">
        <v>3456</v>
      </c>
      <c r="P333" s="371"/>
      <c r="Q333" s="334" t="s">
        <v>3372</v>
      </c>
      <c r="R333" s="643" t="s">
        <v>1152</v>
      </c>
      <c r="S333" s="371"/>
      <c r="T333" s="643" t="s">
        <v>1186</v>
      </c>
      <c r="U333" s="643"/>
      <c r="V333" s="648">
        <v>8500000</v>
      </c>
      <c r="W333" s="648">
        <v>8500000</v>
      </c>
      <c r="X333" s="648">
        <f t="shared" si="52"/>
        <v>9520000</v>
      </c>
      <c r="Y333" s="372"/>
      <c r="Z333" s="368">
        <v>2016</v>
      </c>
      <c r="AA333" s="368"/>
      <c r="AB333" s="377" t="s">
        <v>3049</v>
      </c>
      <c r="AC333" s="377"/>
      <c r="AD333" s="377"/>
      <c r="AE333" s="646"/>
      <c r="AF333" s="680"/>
      <c r="AG333" s="646" t="s">
        <v>3509</v>
      </c>
      <c r="AH333" s="680"/>
      <c r="AI333" s="680"/>
      <c r="AJ333" s="680"/>
      <c r="AK333" s="646" t="s">
        <v>3374</v>
      </c>
    </row>
    <row r="334" spans="1:37" s="656" customFormat="1" ht="100.5" customHeight="1">
      <c r="A334" s="681" t="s">
        <v>3510</v>
      </c>
      <c r="B334" s="370" t="s">
        <v>33</v>
      </c>
      <c r="C334" s="643" t="s">
        <v>3496</v>
      </c>
      <c r="D334" s="370" t="s">
        <v>3497</v>
      </c>
      <c r="E334" s="370" t="s">
        <v>3498</v>
      </c>
      <c r="F334" s="370" t="s">
        <v>3497</v>
      </c>
      <c r="G334" s="370" t="s">
        <v>3498</v>
      </c>
      <c r="H334" s="370" t="s">
        <v>3511</v>
      </c>
      <c r="I334" s="370" t="s">
        <v>3512</v>
      </c>
      <c r="J334" s="345" t="s">
        <v>227</v>
      </c>
      <c r="K334" s="345">
        <v>100</v>
      </c>
      <c r="L334" s="313">
        <v>231010000</v>
      </c>
      <c r="M334" s="643" t="s">
        <v>128</v>
      </c>
      <c r="N334" s="345" t="s">
        <v>1205</v>
      </c>
      <c r="O334" s="643" t="s">
        <v>3461</v>
      </c>
      <c r="P334" s="371"/>
      <c r="Q334" s="334" t="s">
        <v>3372</v>
      </c>
      <c r="R334" s="643" t="s">
        <v>1152</v>
      </c>
      <c r="S334" s="371"/>
      <c r="T334" s="643" t="s">
        <v>1186</v>
      </c>
      <c r="U334" s="643"/>
      <c r="V334" s="648">
        <v>5350000</v>
      </c>
      <c r="W334" s="648">
        <v>5350000</v>
      </c>
      <c r="X334" s="648">
        <f t="shared" si="52"/>
        <v>5992000.0000000009</v>
      </c>
      <c r="Y334" s="372"/>
      <c r="Z334" s="368">
        <v>2016</v>
      </c>
      <c r="AA334" s="368"/>
      <c r="AB334" s="377" t="s">
        <v>3049</v>
      </c>
      <c r="AC334" s="377"/>
      <c r="AD334" s="377"/>
      <c r="AE334" s="646"/>
      <c r="AF334" s="680"/>
      <c r="AG334" s="646" t="s">
        <v>3513</v>
      </c>
      <c r="AH334" s="680"/>
      <c r="AI334" s="680"/>
      <c r="AJ334" s="680"/>
      <c r="AK334" s="646" t="s">
        <v>3374</v>
      </c>
    </row>
    <row r="335" spans="1:37" s="656" customFormat="1" ht="100.5" customHeight="1">
      <c r="A335" s="681" t="s">
        <v>3514</v>
      </c>
      <c r="B335" s="370" t="s">
        <v>33</v>
      </c>
      <c r="C335" s="643" t="s">
        <v>3496</v>
      </c>
      <c r="D335" s="370" t="s">
        <v>3497</v>
      </c>
      <c r="E335" s="370" t="s">
        <v>3498</v>
      </c>
      <c r="F335" s="370" t="s">
        <v>3497</v>
      </c>
      <c r="G335" s="370" t="s">
        <v>3498</v>
      </c>
      <c r="H335" s="370" t="s">
        <v>3515</v>
      </c>
      <c r="I335" s="370" t="s">
        <v>3516</v>
      </c>
      <c r="J335" s="345" t="s">
        <v>227</v>
      </c>
      <c r="K335" s="345">
        <v>100</v>
      </c>
      <c r="L335" s="644">
        <v>271010000</v>
      </c>
      <c r="M335" s="291" t="s">
        <v>127</v>
      </c>
      <c r="N335" s="345" t="s">
        <v>1205</v>
      </c>
      <c r="O335" s="685" t="s">
        <v>3517</v>
      </c>
      <c r="P335" s="371"/>
      <c r="Q335" s="334" t="s">
        <v>3372</v>
      </c>
      <c r="R335" s="643" t="s">
        <v>1152</v>
      </c>
      <c r="S335" s="371"/>
      <c r="T335" s="643" t="s">
        <v>1186</v>
      </c>
      <c r="U335" s="643"/>
      <c r="V335" s="648">
        <v>12000000</v>
      </c>
      <c r="W335" s="648">
        <v>12000000</v>
      </c>
      <c r="X335" s="648">
        <f t="shared" si="52"/>
        <v>13440000.000000002</v>
      </c>
      <c r="Y335" s="372"/>
      <c r="Z335" s="368">
        <v>2016</v>
      </c>
      <c r="AA335" s="368"/>
      <c r="AB335" s="377" t="s">
        <v>3049</v>
      </c>
      <c r="AC335" s="377"/>
      <c r="AD335" s="377"/>
      <c r="AE335" s="646"/>
      <c r="AF335" s="680"/>
      <c r="AG335" s="646" t="s">
        <v>3518</v>
      </c>
      <c r="AH335" s="680"/>
      <c r="AI335" s="680"/>
      <c r="AJ335" s="680"/>
      <c r="AK335" s="646" t="s">
        <v>3374</v>
      </c>
    </row>
    <row r="336" spans="1:37" s="656" customFormat="1" ht="100.5" customHeight="1">
      <c r="A336" s="681" t="s">
        <v>3519</v>
      </c>
      <c r="B336" s="370" t="s">
        <v>33</v>
      </c>
      <c r="C336" s="643" t="s">
        <v>3496</v>
      </c>
      <c r="D336" s="370" t="s">
        <v>3497</v>
      </c>
      <c r="E336" s="370" t="s">
        <v>3498</v>
      </c>
      <c r="F336" s="370" t="s">
        <v>3497</v>
      </c>
      <c r="G336" s="370" t="s">
        <v>3498</v>
      </c>
      <c r="H336" s="370" t="s">
        <v>3520</v>
      </c>
      <c r="I336" s="370" t="s">
        <v>3521</v>
      </c>
      <c r="J336" s="345" t="s">
        <v>227</v>
      </c>
      <c r="K336" s="345">
        <v>100</v>
      </c>
      <c r="L336" s="313">
        <v>311000000</v>
      </c>
      <c r="M336" s="291" t="s">
        <v>348</v>
      </c>
      <c r="N336" s="345" t="s">
        <v>1205</v>
      </c>
      <c r="O336" s="291" t="s">
        <v>3378</v>
      </c>
      <c r="P336" s="324"/>
      <c r="Q336" s="334" t="s">
        <v>3372</v>
      </c>
      <c r="R336" s="643" t="s">
        <v>1152</v>
      </c>
      <c r="S336" s="371"/>
      <c r="T336" s="643" t="s">
        <v>1186</v>
      </c>
      <c r="U336" s="643"/>
      <c r="V336" s="648">
        <v>8760000</v>
      </c>
      <c r="W336" s="648">
        <v>8760000</v>
      </c>
      <c r="X336" s="648">
        <f t="shared" si="52"/>
        <v>9811200.0000000019</v>
      </c>
      <c r="Y336" s="372"/>
      <c r="Z336" s="368">
        <v>2016</v>
      </c>
      <c r="AA336" s="368"/>
      <c r="AB336" s="377" t="s">
        <v>3049</v>
      </c>
      <c r="AC336" s="377"/>
      <c r="AD336" s="377"/>
      <c r="AE336" s="646"/>
      <c r="AF336" s="680"/>
      <c r="AG336" s="646" t="s">
        <v>3522</v>
      </c>
      <c r="AH336" s="680"/>
      <c r="AI336" s="680"/>
      <c r="AJ336" s="680"/>
      <c r="AK336" s="646" t="s">
        <v>3374</v>
      </c>
    </row>
    <row r="337" spans="1:37" s="690" customFormat="1" ht="100.5" customHeight="1">
      <c r="A337" s="681" t="s">
        <v>3523</v>
      </c>
      <c r="B337" s="370" t="s">
        <v>33</v>
      </c>
      <c r="C337" s="682" t="s">
        <v>3366</v>
      </c>
      <c r="D337" s="682" t="s">
        <v>3367</v>
      </c>
      <c r="E337" s="682" t="s">
        <v>3368</v>
      </c>
      <c r="F337" s="370" t="s">
        <v>3367</v>
      </c>
      <c r="G337" s="682" t="s">
        <v>3368</v>
      </c>
      <c r="H337" s="683" t="s">
        <v>3524</v>
      </c>
      <c r="I337" s="442" t="s">
        <v>3525</v>
      </c>
      <c r="J337" s="345" t="s">
        <v>227</v>
      </c>
      <c r="K337" s="345">
        <v>30</v>
      </c>
      <c r="L337" s="324">
        <v>711000000</v>
      </c>
      <c r="M337" s="298" t="s">
        <v>73</v>
      </c>
      <c r="N337" s="345" t="s">
        <v>1205</v>
      </c>
      <c r="O337" s="394" t="s">
        <v>3526</v>
      </c>
      <c r="P337" s="371"/>
      <c r="Q337" s="394" t="s">
        <v>3165</v>
      </c>
      <c r="R337" s="643" t="s">
        <v>1152</v>
      </c>
      <c r="S337" s="371"/>
      <c r="T337" s="643" t="s">
        <v>1186</v>
      </c>
      <c r="U337" s="643"/>
      <c r="V337" s="648">
        <v>170302000</v>
      </c>
      <c r="W337" s="648">
        <v>170302000</v>
      </c>
      <c r="X337" s="648">
        <f>W337*1.12</f>
        <v>190738240.00000003</v>
      </c>
      <c r="Y337" s="372"/>
      <c r="Z337" s="643">
        <v>2016</v>
      </c>
      <c r="AA337" s="368"/>
      <c r="AB337" s="646" t="s">
        <v>3049</v>
      </c>
      <c r="AC337" s="689"/>
      <c r="AD337" s="377" t="s">
        <v>3166</v>
      </c>
      <c r="AE337" s="679" t="s">
        <v>3527</v>
      </c>
      <c r="AF337" s="679"/>
      <c r="AG337" s="646" t="s">
        <v>3528</v>
      </c>
      <c r="AH337" s="689"/>
      <c r="AI337" s="689"/>
      <c r="AJ337" s="689"/>
      <c r="AK337" s="646" t="s">
        <v>3529</v>
      </c>
    </row>
    <row r="338" spans="1:37" s="690" customFormat="1" ht="100.5" customHeight="1">
      <c r="A338" s="681" t="s">
        <v>3530</v>
      </c>
      <c r="B338" s="370" t="s">
        <v>33</v>
      </c>
      <c r="C338" s="370" t="s">
        <v>2318</v>
      </c>
      <c r="D338" s="370" t="s">
        <v>2319</v>
      </c>
      <c r="E338" s="370" t="s">
        <v>3484</v>
      </c>
      <c r="F338" s="370" t="s">
        <v>2321</v>
      </c>
      <c r="G338" s="370" t="s">
        <v>3485</v>
      </c>
      <c r="H338" s="683" t="s">
        <v>3531</v>
      </c>
      <c r="I338" s="442" t="s">
        <v>3532</v>
      </c>
      <c r="J338" s="345" t="s">
        <v>227</v>
      </c>
      <c r="K338" s="345">
        <v>100</v>
      </c>
      <c r="L338" s="313">
        <v>231010000</v>
      </c>
      <c r="M338" s="643" t="s">
        <v>128</v>
      </c>
      <c r="N338" s="345" t="s">
        <v>1205</v>
      </c>
      <c r="O338" s="643" t="s">
        <v>3533</v>
      </c>
      <c r="P338" s="371"/>
      <c r="Q338" s="334" t="s">
        <v>3372</v>
      </c>
      <c r="R338" s="643" t="s">
        <v>1152</v>
      </c>
      <c r="S338" s="371"/>
      <c r="T338" s="643" t="s">
        <v>1186</v>
      </c>
      <c r="U338" s="643"/>
      <c r="V338" s="648">
        <v>11030675</v>
      </c>
      <c r="W338" s="648">
        <v>11030675</v>
      </c>
      <c r="X338" s="648">
        <f t="shared" ref="X338:X367" si="53">W338*1.12</f>
        <v>12354356.000000002</v>
      </c>
      <c r="Y338" s="372"/>
      <c r="Z338" s="368">
        <v>2016</v>
      </c>
      <c r="AA338" s="368"/>
      <c r="AB338" s="646" t="s">
        <v>3049</v>
      </c>
      <c r="AC338" s="689"/>
      <c r="AD338" s="689"/>
      <c r="AE338" s="689"/>
      <c r="AF338" s="689"/>
      <c r="AG338" s="646" t="s">
        <v>3534</v>
      </c>
      <c r="AH338" s="689"/>
      <c r="AI338" s="689"/>
      <c r="AJ338" s="689"/>
      <c r="AK338" s="646" t="s">
        <v>3529</v>
      </c>
    </row>
    <row r="339" spans="1:37" s="690" customFormat="1" ht="100.5" customHeight="1">
      <c r="A339" s="681" t="s">
        <v>3535</v>
      </c>
      <c r="B339" s="370" t="s">
        <v>33</v>
      </c>
      <c r="C339" s="370" t="s">
        <v>2318</v>
      </c>
      <c r="D339" s="370" t="s">
        <v>2319</v>
      </c>
      <c r="E339" s="370" t="s">
        <v>3484</v>
      </c>
      <c r="F339" s="370" t="s">
        <v>2321</v>
      </c>
      <c r="G339" s="370" t="s">
        <v>3485</v>
      </c>
      <c r="H339" s="683" t="s">
        <v>3536</v>
      </c>
      <c r="I339" s="442" t="s">
        <v>3537</v>
      </c>
      <c r="J339" s="345" t="s">
        <v>1141</v>
      </c>
      <c r="K339" s="345">
        <v>100</v>
      </c>
      <c r="L339" s="447">
        <v>271010000</v>
      </c>
      <c r="M339" s="291" t="s">
        <v>127</v>
      </c>
      <c r="N339" s="345" t="s">
        <v>1205</v>
      </c>
      <c r="O339" s="643" t="s">
        <v>3048</v>
      </c>
      <c r="P339" s="371"/>
      <c r="Q339" s="334" t="s">
        <v>3372</v>
      </c>
      <c r="R339" s="643" t="s">
        <v>1152</v>
      </c>
      <c r="S339" s="371"/>
      <c r="T339" s="643" t="s">
        <v>1186</v>
      </c>
      <c r="U339" s="643"/>
      <c r="V339" s="648">
        <v>5978000</v>
      </c>
      <c r="W339" s="648">
        <v>5978000</v>
      </c>
      <c r="X339" s="648">
        <f t="shared" si="53"/>
        <v>6695360.0000000009</v>
      </c>
      <c r="Y339" s="372"/>
      <c r="Z339" s="368">
        <v>2016</v>
      </c>
      <c r="AA339" s="368"/>
      <c r="AB339" s="646" t="s">
        <v>3049</v>
      </c>
      <c r="AC339" s="689"/>
      <c r="AD339" s="689"/>
      <c r="AE339" s="689"/>
      <c r="AF339" s="689"/>
      <c r="AG339" s="646" t="s">
        <v>3538</v>
      </c>
      <c r="AH339" s="689"/>
      <c r="AI339" s="689"/>
      <c r="AJ339" s="689"/>
      <c r="AK339" s="646" t="s">
        <v>3529</v>
      </c>
    </row>
    <row r="340" spans="1:37" s="690" customFormat="1" ht="100.5" customHeight="1">
      <c r="A340" s="681" t="s">
        <v>3539</v>
      </c>
      <c r="B340" s="370" t="s">
        <v>33</v>
      </c>
      <c r="C340" s="682" t="s">
        <v>3540</v>
      </c>
      <c r="D340" s="682" t="s">
        <v>3541</v>
      </c>
      <c r="E340" s="682" t="s">
        <v>3542</v>
      </c>
      <c r="F340" s="682" t="s">
        <v>3541</v>
      </c>
      <c r="G340" s="682" t="s">
        <v>3542</v>
      </c>
      <c r="H340" s="683" t="s">
        <v>3543</v>
      </c>
      <c r="I340" s="442" t="s">
        <v>3544</v>
      </c>
      <c r="J340" s="345" t="s">
        <v>227</v>
      </c>
      <c r="K340" s="345">
        <v>60</v>
      </c>
      <c r="L340" s="324">
        <v>711000000</v>
      </c>
      <c r="M340" s="298" t="s">
        <v>73</v>
      </c>
      <c r="N340" s="345" t="s">
        <v>1205</v>
      </c>
      <c r="O340" s="394" t="s">
        <v>3545</v>
      </c>
      <c r="P340" s="371"/>
      <c r="Q340" s="334" t="s">
        <v>3372</v>
      </c>
      <c r="R340" s="643" t="s">
        <v>1152</v>
      </c>
      <c r="S340" s="371"/>
      <c r="T340" s="643" t="s">
        <v>1186</v>
      </c>
      <c r="U340" s="643"/>
      <c r="V340" s="648">
        <v>120000000</v>
      </c>
      <c r="W340" s="648">
        <v>120000000</v>
      </c>
      <c r="X340" s="648">
        <f t="shared" si="53"/>
        <v>134400000</v>
      </c>
      <c r="Y340" s="372"/>
      <c r="Z340" s="368">
        <v>2016</v>
      </c>
      <c r="AA340" s="368"/>
      <c r="AB340" s="646" t="s">
        <v>3049</v>
      </c>
      <c r="AC340" s="689"/>
      <c r="AD340" s="689"/>
      <c r="AE340" s="689"/>
      <c r="AF340" s="689"/>
      <c r="AG340" s="646" t="s">
        <v>3546</v>
      </c>
      <c r="AH340" s="689"/>
      <c r="AI340" s="689"/>
      <c r="AJ340" s="689"/>
      <c r="AK340" s="646" t="s">
        <v>3529</v>
      </c>
    </row>
    <row r="341" spans="1:37" s="690" customFormat="1" ht="100.5" customHeight="1">
      <c r="A341" s="681" t="s">
        <v>3547</v>
      </c>
      <c r="B341" s="370" t="s">
        <v>33</v>
      </c>
      <c r="C341" s="370" t="s">
        <v>3157</v>
      </c>
      <c r="D341" s="370" t="s">
        <v>3158</v>
      </c>
      <c r="E341" s="370" t="s">
        <v>3159</v>
      </c>
      <c r="F341" s="370" t="s">
        <v>3160</v>
      </c>
      <c r="G341" s="370" t="s">
        <v>3161</v>
      </c>
      <c r="H341" s="683" t="s">
        <v>3548</v>
      </c>
      <c r="I341" s="442" t="s">
        <v>3549</v>
      </c>
      <c r="J341" s="345" t="s">
        <v>227</v>
      </c>
      <c r="K341" s="345">
        <v>60</v>
      </c>
      <c r="L341" s="324">
        <v>711000000</v>
      </c>
      <c r="M341" s="298" t="s">
        <v>73</v>
      </c>
      <c r="N341" s="345" t="s">
        <v>1205</v>
      </c>
      <c r="O341" s="394" t="s">
        <v>3550</v>
      </c>
      <c r="P341" s="371"/>
      <c r="Q341" s="394" t="s">
        <v>3165</v>
      </c>
      <c r="R341" s="643" t="s">
        <v>1152</v>
      </c>
      <c r="S341" s="371"/>
      <c r="T341" s="643" t="s">
        <v>1186</v>
      </c>
      <c r="U341" s="643"/>
      <c r="V341" s="648">
        <v>86073000</v>
      </c>
      <c r="W341" s="648">
        <v>86073000</v>
      </c>
      <c r="X341" s="648">
        <f t="shared" si="53"/>
        <v>96401760.000000015</v>
      </c>
      <c r="Y341" s="372"/>
      <c r="Z341" s="643">
        <v>2016</v>
      </c>
      <c r="AA341" s="368"/>
      <c r="AB341" s="646" t="s">
        <v>3049</v>
      </c>
      <c r="AC341" s="689"/>
      <c r="AD341" s="377" t="s">
        <v>3166</v>
      </c>
      <c r="AE341" s="679" t="s">
        <v>3551</v>
      </c>
      <c r="AF341" s="679"/>
      <c r="AG341" s="646" t="s">
        <v>3552</v>
      </c>
      <c r="AH341" s="689"/>
      <c r="AI341" s="689"/>
      <c r="AJ341" s="689"/>
      <c r="AK341" s="646" t="s">
        <v>3529</v>
      </c>
    </row>
    <row r="342" spans="1:37" s="684" customFormat="1" ht="100.5" customHeight="1">
      <c r="A342" s="681" t="s">
        <v>3553</v>
      </c>
      <c r="B342" s="370" t="s">
        <v>33</v>
      </c>
      <c r="C342" s="370" t="s">
        <v>3157</v>
      </c>
      <c r="D342" s="370" t="s">
        <v>3158</v>
      </c>
      <c r="E342" s="370" t="s">
        <v>3159</v>
      </c>
      <c r="F342" s="370" t="s">
        <v>3160</v>
      </c>
      <c r="G342" s="370" t="s">
        <v>3161</v>
      </c>
      <c r="H342" s="683" t="s">
        <v>3554</v>
      </c>
      <c r="I342" s="370" t="s">
        <v>3555</v>
      </c>
      <c r="J342" s="345" t="s">
        <v>227</v>
      </c>
      <c r="K342" s="345">
        <v>80</v>
      </c>
      <c r="L342" s="324">
        <v>711000000</v>
      </c>
      <c r="M342" s="298" t="s">
        <v>73</v>
      </c>
      <c r="N342" s="345" t="s">
        <v>1205</v>
      </c>
      <c r="O342" s="691" t="s">
        <v>3556</v>
      </c>
      <c r="P342" s="371"/>
      <c r="Q342" s="394" t="s">
        <v>3165</v>
      </c>
      <c r="R342" s="643" t="s">
        <v>1152</v>
      </c>
      <c r="S342" s="371"/>
      <c r="T342" s="643" t="s">
        <v>1186</v>
      </c>
      <c r="U342" s="643"/>
      <c r="V342" s="648">
        <v>33186000</v>
      </c>
      <c r="W342" s="648">
        <v>33186000</v>
      </c>
      <c r="X342" s="648">
        <f t="shared" si="53"/>
        <v>37168320</v>
      </c>
      <c r="Y342" s="372"/>
      <c r="Z342" s="643">
        <v>2016</v>
      </c>
      <c r="AA342" s="368"/>
      <c r="AB342" s="646" t="s">
        <v>3049</v>
      </c>
      <c r="AC342" s="692"/>
      <c r="AD342" s="377" t="s">
        <v>3166</v>
      </c>
      <c r="AE342" s="679" t="s">
        <v>3557</v>
      </c>
      <c r="AF342" s="679"/>
      <c r="AG342" s="646" t="s">
        <v>3558</v>
      </c>
      <c r="AH342" s="692"/>
      <c r="AI342" s="692"/>
      <c r="AJ342" s="692"/>
      <c r="AK342" s="646" t="s">
        <v>3529</v>
      </c>
    </row>
    <row r="343" spans="1:37" s="656" customFormat="1" ht="100.5" customHeight="1">
      <c r="A343" s="681" t="s">
        <v>3559</v>
      </c>
      <c r="B343" s="370" t="s">
        <v>33</v>
      </c>
      <c r="C343" s="370" t="s">
        <v>3157</v>
      </c>
      <c r="D343" s="370" t="s">
        <v>3158</v>
      </c>
      <c r="E343" s="370" t="s">
        <v>3159</v>
      </c>
      <c r="F343" s="370" t="s">
        <v>3160</v>
      </c>
      <c r="G343" s="370" t="s">
        <v>3161</v>
      </c>
      <c r="H343" s="683" t="s">
        <v>3560</v>
      </c>
      <c r="I343" s="370" t="s">
        <v>3561</v>
      </c>
      <c r="J343" s="345" t="s">
        <v>227</v>
      </c>
      <c r="K343" s="345">
        <v>80</v>
      </c>
      <c r="L343" s="643">
        <v>311010000</v>
      </c>
      <c r="M343" s="291" t="s">
        <v>348</v>
      </c>
      <c r="N343" s="345" t="s">
        <v>1205</v>
      </c>
      <c r="O343" s="291" t="s">
        <v>3562</v>
      </c>
      <c r="P343" s="371"/>
      <c r="Q343" s="394" t="s">
        <v>3165</v>
      </c>
      <c r="R343" s="643" t="s">
        <v>1152</v>
      </c>
      <c r="S343" s="371"/>
      <c r="T343" s="643" t="s">
        <v>1186</v>
      </c>
      <c r="U343" s="643"/>
      <c r="V343" s="648">
        <v>15520000</v>
      </c>
      <c r="W343" s="648">
        <v>15520000</v>
      </c>
      <c r="X343" s="648">
        <f t="shared" si="53"/>
        <v>17382400</v>
      </c>
      <c r="Y343" s="372"/>
      <c r="Z343" s="643">
        <v>2016</v>
      </c>
      <c r="AA343" s="368"/>
      <c r="AB343" s="646" t="s">
        <v>3049</v>
      </c>
      <c r="AC343" s="693"/>
      <c r="AD343" s="377" t="s">
        <v>3166</v>
      </c>
      <c r="AE343" s="679" t="s">
        <v>3563</v>
      </c>
      <c r="AF343" s="679"/>
      <c r="AG343" s="646" t="s">
        <v>3564</v>
      </c>
      <c r="AH343" s="693"/>
      <c r="AI343" s="693"/>
      <c r="AJ343" s="693"/>
      <c r="AK343" s="646" t="s">
        <v>3529</v>
      </c>
    </row>
    <row r="344" spans="1:37" s="656" customFormat="1" ht="100.5" customHeight="1">
      <c r="A344" s="681" t="s">
        <v>3565</v>
      </c>
      <c r="B344" s="370" t="s">
        <v>33</v>
      </c>
      <c r="C344" s="682" t="s">
        <v>3566</v>
      </c>
      <c r="D344" s="682" t="s">
        <v>3567</v>
      </c>
      <c r="E344" s="682" t="s">
        <v>3568</v>
      </c>
      <c r="F344" s="370" t="s">
        <v>3567</v>
      </c>
      <c r="G344" s="682" t="s">
        <v>3568</v>
      </c>
      <c r="H344" s="370" t="s">
        <v>3569</v>
      </c>
      <c r="I344" s="370" t="s">
        <v>3570</v>
      </c>
      <c r="J344" s="345" t="s">
        <v>1141</v>
      </c>
      <c r="K344" s="345">
        <v>70</v>
      </c>
      <c r="L344" s="291">
        <v>511010000</v>
      </c>
      <c r="M344" s="647" t="s">
        <v>88</v>
      </c>
      <c r="N344" s="345" t="s">
        <v>1205</v>
      </c>
      <c r="O344" s="394" t="s">
        <v>3571</v>
      </c>
      <c r="P344" s="371"/>
      <c r="Q344" s="334" t="s">
        <v>3372</v>
      </c>
      <c r="R344" s="643" t="s">
        <v>1152</v>
      </c>
      <c r="S344" s="371"/>
      <c r="T344" s="643" t="s">
        <v>1186</v>
      </c>
      <c r="U344" s="643"/>
      <c r="V344" s="648">
        <v>6979020</v>
      </c>
      <c r="W344" s="648">
        <v>6979020</v>
      </c>
      <c r="X344" s="648">
        <f t="shared" si="53"/>
        <v>7816502.4000000004</v>
      </c>
      <c r="Y344" s="372"/>
      <c r="Z344" s="368">
        <v>2016</v>
      </c>
      <c r="AA344" s="368"/>
      <c r="AB344" s="646" t="s">
        <v>3049</v>
      </c>
      <c r="AC344" s="693"/>
      <c r="AD344" s="693"/>
      <c r="AE344" s="693"/>
      <c r="AF344" s="693"/>
      <c r="AG344" s="646" t="s">
        <v>3572</v>
      </c>
      <c r="AH344" s="693"/>
      <c r="AI344" s="693"/>
      <c r="AJ344" s="693"/>
      <c r="AK344" s="646" t="s">
        <v>3529</v>
      </c>
    </row>
    <row r="345" spans="1:37" s="656" customFormat="1" ht="100.5" customHeight="1">
      <c r="A345" s="681" t="s">
        <v>3573</v>
      </c>
      <c r="B345" s="370" t="s">
        <v>33</v>
      </c>
      <c r="C345" s="643" t="s">
        <v>3473</v>
      </c>
      <c r="D345" s="370" t="s">
        <v>3474</v>
      </c>
      <c r="E345" s="370" t="s">
        <v>3574</v>
      </c>
      <c r="F345" s="370" t="s">
        <v>3474</v>
      </c>
      <c r="G345" s="370" t="s">
        <v>3574</v>
      </c>
      <c r="H345" s="370" t="s">
        <v>3575</v>
      </c>
      <c r="I345" s="370" t="s">
        <v>3576</v>
      </c>
      <c r="J345" s="345" t="s">
        <v>227</v>
      </c>
      <c r="K345" s="345">
        <v>40</v>
      </c>
      <c r="L345" s="324">
        <v>711000000</v>
      </c>
      <c r="M345" s="298" t="s">
        <v>73</v>
      </c>
      <c r="N345" s="345" t="s">
        <v>1205</v>
      </c>
      <c r="O345" s="394" t="s">
        <v>3577</v>
      </c>
      <c r="P345" s="371"/>
      <c r="Q345" s="334" t="s">
        <v>3372</v>
      </c>
      <c r="R345" s="643" t="s">
        <v>1152</v>
      </c>
      <c r="S345" s="371"/>
      <c r="T345" s="643" t="s">
        <v>1186</v>
      </c>
      <c r="U345" s="643"/>
      <c r="V345" s="648">
        <v>38040000</v>
      </c>
      <c r="W345" s="648">
        <v>38040000</v>
      </c>
      <c r="X345" s="648">
        <f t="shared" si="53"/>
        <v>42604800.000000007</v>
      </c>
      <c r="Y345" s="372"/>
      <c r="Z345" s="368">
        <v>2016</v>
      </c>
      <c r="AA345" s="373"/>
      <c r="AB345" s="646" t="s">
        <v>3049</v>
      </c>
      <c r="AC345" s="693"/>
      <c r="AD345" s="693"/>
      <c r="AE345" s="693"/>
      <c r="AF345" s="693"/>
      <c r="AG345" s="646" t="s">
        <v>3578</v>
      </c>
      <c r="AH345" s="693"/>
      <c r="AI345" s="693"/>
      <c r="AJ345" s="693"/>
      <c r="AK345" s="646" t="s">
        <v>3529</v>
      </c>
    </row>
    <row r="346" spans="1:37" s="656" customFormat="1" ht="100.5" customHeight="1">
      <c r="A346" s="681" t="s">
        <v>3579</v>
      </c>
      <c r="B346" s="370" t="s">
        <v>33</v>
      </c>
      <c r="C346" s="643" t="s">
        <v>3580</v>
      </c>
      <c r="D346" s="370" t="s">
        <v>3581</v>
      </c>
      <c r="E346" s="370" t="s">
        <v>3582</v>
      </c>
      <c r="F346" s="370" t="s">
        <v>3581</v>
      </c>
      <c r="G346" s="370" t="s">
        <v>3582</v>
      </c>
      <c r="H346" s="370" t="s">
        <v>3583</v>
      </c>
      <c r="I346" s="370" t="s">
        <v>3584</v>
      </c>
      <c r="J346" s="345" t="s">
        <v>227</v>
      </c>
      <c r="K346" s="345">
        <v>40</v>
      </c>
      <c r="L346" s="324">
        <v>711000000</v>
      </c>
      <c r="M346" s="298" t="s">
        <v>73</v>
      </c>
      <c r="N346" s="345" t="s">
        <v>1205</v>
      </c>
      <c r="O346" s="394" t="s">
        <v>3577</v>
      </c>
      <c r="P346" s="371"/>
      <c r="Q346" s="334" t="s">
        <v>3372</v>
      </c>
      <c r="R346" s="643" t="s">
        <v>1152</v>
      </c>
      <c r="S346" s="371"/>
      <c r="T346" s="643" t="s">
        <v>1186</v>
      </c>
      <c r="U346" s="643"/>
      <c r="V346" s="648">
        <v>24500000</v>
      </c>
      <c r="W346" s="648">
        <v>24500000</v>
      </c>
      <c r="X346" s="648">
        <f t="shared" si="53"/>
        <v>27440000.000000004</v>
      </c>
      <c r="Y346" s="372"/>
      <c r="Z346" s="368">
        <v>2016</v>
      </c>
      <c r="AA346" s="373"/>
      <c r="AB346" s="646" t="s">
        <v>3049</v>
      </c>
      <c r="AC346" s="693"/>
      <c r="AD346" s="693"/>
      <c r="AE346" s="693"/>
      <c r="AF346" s="693"/>
      <c r="AG346" s="646" t="s">
        <v>3585</v>
      </c>
      <c r="AH346" s="693"/>
      <c r="AI346" s="693"/>
      <c r="AJ346" s="693"/>
      <c r="AK346" s="646" t="s">
        <v>3529</v>
      </c>
    </row>
    <row r="347" spans="1:37" s="656" customFormat="1" ht="100.5" customHeight="1">
      <c r="A347" s="681" t="s">
        <v>3586</v>
      </c>
      <c r="B347" s="370" t="s">
        <v>33</v>
      </c>
      <c r="C347" s="370" t="s">
        <v>3587</v>
      </c>
      <c r="D347" s="370" t="s">
        <v>3588</v>
      </c>
      <c r="E347" s="370" t="s">
        <v>3589</v>
      </c>
      <c r="F347" s="370" t="s">
        <v>3588</v>
      </c>
      <c r="G347" s="370" t="s">
        <v>3589</v>
      </c>
      <c r="H347" s="370" t="s">
        <v>3590</v>
      </c>
      <c r="I347" s="370" t="s">
        <v>3591</v>
      </c>
      <c r="J347" s="345" t="s">
        <v>227</v>
      </c>
      <c r="K347" s="345">
        <v>60</v>
      </c>
      <c r="L347" s="643">
        <v>271034100</v>
      </c>
      <c r="M347" s="647" t="s">
        <v>84</v>
      </c>
      <c r="N347" s="345" t="s">
        <v>1205</v>
      </c>
      <c r="O347" s="587" t="s">
        <v>3592</v>
      </c>
      <c r="P347" s="371"/>
      <c r="Q347" s="334" t="s">
        <v>3372</v>
      </c>
      <c r="R347" s="643" t="s">
        <v>1152</v>
      </c>
      <c r="S347" s="371"/>
      <c r="T347" s="643" t="s">
        <v>1186</v>
      </c>
      <c r="U347" s="643"/>
      <c r="V347" s="648">
        <v>15079000</v>
      </c>
      <c r="W347" s="648">
        <v>15079000</v>
      </c>
      <c r="X347" s="648">
        <f t="shared" si="53"/>
        <v>16888480</v>
      </c>
      <c r="Y347" s="372"/>
      <c r="Z347" s="368">
        <v>2016</v>
      </c>
      <c r="AA347" s="368"/>
      <c r="AB347" s="646" t="s">
        <v>3049</v>
      </c>
      <c r="AC347" s="693"/>
      <c r="AD347" s="693"/>
      <c r="AE347" s="693"/>
      <c r="AF347" s="693"/>
      <c r="AG347" s="646" t="s">
        <v>3593</v>
      </c>
      <c r="AH347" s="693"/>
      <c r="AI347" s="693"/>
      <c r="AJ347" s="693"/>
      <c r="AK347" s="646" t="s">
        <v>3529</v>
      </c>
    </row>
    <row r="348" spans="1:37" s="656" customFormat="1" ht="100.5" customHeight="1">
      <c r="A348" s="681" t="s">
        <v>3594</v>
      </c>
      <c r="B348" s="370" t="s">
        <v>33</v>
      </c>
      <c r="C348" s="682" t="s">
        <v>3595</v>
      </c>
      <c r="D348" s="682" t="s">
        <v>3596</v>
      </c>
      <c r="E348" s="682" t="s">
        <v>3597</v>
      </c>
      <c r="F348" s="370" t="s">
        <v>3596</v>
      </c>
      <c r="G348" s="682" t="s">
        <v>3597</v>
      </c>
      <c r="H348" s="370" t="s">
        <v>3598</v>
      </c>
      <c r="I348" s="370" t="s">
        <v>3599</v>
      </c>
      <c r="J348" s="345" t="s">
        <v>227</v>
      </c>
      <c r="K348" s="345">
        <v>60</v>
      </c>
      <c r="L348" s="643">
        <v>271034100</v>
      </c>
      <c r="M348" s="647" t="s">
        <v>84</v>
      </c>
      <c r="N348" s="345" t="s">
        <v>1205</v>
      </c>
      <c r="O348" s="587" t="s">
        <v>3592</v>
      </c>
      <c r="P348" s="371"/>
      <c r="Q348" s="334" t="s">
        <v>3372</v>
      </c>
      <c r="R348" s="643" t="s">
        <v>1152</v>
      </c>
      <c r="S348" s="371"/>
      <c r="T348" s="643" t="s">
        <v>1186</v>
      </c>
      <c r="U348" s="643"/>
      <c r="V348" s="648">
        <v>13415000</v>
      </c>
      <c r="W348" s="648">
        <v>13415000</v>
      </c>
      <c r="X348" s="648">
        <f t="shared" si="53"/>
        <v>15024800.000000002</v>
      </c>
      <c r="Y348" s="372"/>
      <c r="Z348" s="368">
        <v>2016</v>
      </c>
      <c r="AA348" s="368"/>
      <c r="AB348" s="646" t="s">
        <v>3049</v>
      </c>
      <c r="AC348" s="693"/>
      <c r="AD348" s="693"/>
      <c r="AE348" s="693"/>
      <c r="AF348" s="693"/>
      <c r="AG348" s="646" t="s">
        <v>3600</v>
      </c>
      <c r="AH348" s="693"/>
      <c r="AI348" s="693"/>
      <c r="AJ348" s="693"/>
      <c r="AK348" s="646" t="s">
        <v>3529</v>
      </c>
    </row>
    <row r="349" spans="1:37" s="656" customFormat="1" ht="100.5" customHeight="1">
      <c r="A349" s="681" t="s">
        <v>3601</v>
      </c>
      <c r="B349" s="370" t="s">
        <v>33</v>
      </c>
      <c r="C349" s="682" t="s">
        <v>3602</v>
      </c>
      <c r="D349" s="682" t="s">
        <v>3603</v>
      </c>
      <c r="E349" s="682" t="s">
        <v>3604</v>
      </c>
      <c r="F349" s="370" t="s">
        <v>3605</v>
      </c>
      <c r="G349" s="682" t="s">
        <v>3604</v>
      </c>
      <c r="H349" s="370" t="s">
        <v>3606</v>
      </c>
      <c r="I349" s="370" t="s">
        <v>3607</v>
      </c>
      <c r="J349" s="345" t="s">
        <v>1141</v>
      </c>
      <c r="K349" s="345">
        <v>60</v>
      </c>
      <c r="L349" s="643">
        <v>271034100</v>
      </c>
      <c r="M349" s="647" t="s">
        <v>84</v>
      </c>
      <c r="N349" s="345" t="s">
        <v>1205</v>
      </c>
      <c r="O349" s="587" t="s">
        <v>3592</v>
      </c>
      <c r="P349" s="371"/>
      <c r="Q349" s="334" t="s">
        <v>3372</v>
      </c>
      <c r="R349" s="643" t="s">
        <v>1152</v>
      </c>
      <c r="S349" s="371"/>
      <c r="T349" s="643" t="s">
        <v>1186</v>
      </c>
      <c r="U349" s="643"/>
      <c r="V349" s="648">
        <v>2643000</v>
      </c>
      <c r="W349" s="648">
        <v>2643000</v>
      </c>
      <c r="X349" s="648">
        <f t="shared" si="53"/>
        <v>2960160.0000000005</v>
      </c>
      <c r="Y349" s="372"/>
      <c r="Z349" s="368">
        <v>2016</v>
      </c>
      <c r="AA349" s="368"/>
      <c r="AB349" s="646" t="s">
        <v>3049</v>
      </c>
      <c r="AC349" s="693"/>
      <c r="AD349" s="693"/>
      <c r="AE349" s="693"/>
      <c r="AF349" s="693"/>
      <c r="AG349" s="646" t="s">
        <v>3608</v>
      </c>
      <c r="AH349" s="693"/>
      <c r="AI349" s="693"/>
      <c r="AJ349" s="693"/>
      <c r="AK349" s="646" t="s">
        <v>3529</v>
      </c>
    </row>
    <row r="350" spans="1:37" s="656" customFormat="1" ht="100.5" customHeight="1">
      <c r="A350" s="681" t="s">
        <v>3609</v>
      </c>
      <c r="B350" s="370" t="s">
        <v>33</v>
      </c>
      <c r="C350" s="370" t="s">
        <v>3610</v>
      </c>
      <c r="D350" s="370" t="s">
        <v>3611</v>
      </c>
      <c r="E350" s="370" t="s">
        <v>3612</v>
      </c>
      <c r="F350" s="370" t="s">
        <v>3611</v>
      </c>
      <c r="G350" s="370" t="s">
        <v>3612</v>
      </c>
      <c r="H350" s="370" t="s">
        <v>3613</v>
      </c>
      <c r="I350" s="370" t="s">
        <v>3614</v>
      </c>
      <c r="J350" s="345" t="s">
        <v>227</v>
      </c>
      <c r="K350" s="345">
        <v>30</v>
      </c>
      <c r="L350" s="324">
        <v>711000000</v>
      </c>
      <c r="M350" s="298" t="s">
        <v>73</v>
      </c>
      <c r="N350" s="345" t="s">
        <v>1205</v>
      </c>
      <c r="O350" s="643" t="s">
        <v>3048</v>
      </c>
      <c r="P350" s="371"/>
      <c r="Q350" s="394" t="s">
        <v>3165</v>
      </c>
      <c r="R350" s="643" t="s">
        <v>1152</v>
      </c>
      <c r="S350" s="371"/>
      <c r="T350" s="643" t="s">
        <v>1186</v>
      </c>
      <c r="U350" s="643"/>
      <c r="V350" s="648">
        <v>236217000</v>
      </c>
      <c r="W350" s="648">
        <v>236217000</v>
      </c>
      <c r="X350" s="648">
        <f t="shared" si="53"/>
        <v>264563040.00000003</v>
      </c>
      <c r="Y350" s="372"/>
      <c r="Z350" s="643">
        <v>2016</v>
      </c>
      <c r="AA350" s="368"/>
      <c r="AB350" s="646" t="s">
        <v>3049</v>
      </c>
      <c r="AC350" s="693"/>
      <c r="AD350" s="377" t="s">
        <v>3166</v>
      </c>
      <c r="AE350" s="679" t="s">
        <v>3615</v>
      </c>
      <c r="AF350" s="679"/>
      <c r="AG350" s="646" t="s">
        <v>3616</v>
      </c>
      <c r="AH350" s="693"/>
      <c r="AI350" s="693"/>
      <c r="AJ350" s="693"/>
      <c r="AK350" s="646" t="s">
        <v>3529</v>
      </c>
    </row>
    <row r="351" spans="1:37" s="656" customFormat="1" ht="100.5" customHeight="1">
      <c r="A351" s="681" t="s">
        <v>3617</v>
      </c>
      <c r="B351" s="694" t="s">
        <v>33</v>
      </c>
      <c r="C351" s="694" t="s">
        <v>3610</v>
      </c>
      <c r="D351" s="694" t="s">
        <v>3611</v>
      </c>
      <c r="E351" s="694" t="s">
        <v>3612</v>
      </c>
      <c r="F351" s="694" t="s">
        <v>3611</v>
      </c>
      <c r="G351" s="694" t="s">
        <v>3612</v>
      </c>
      <c r="H351" s="694" t="s">
        <v>3618</v>
      </c>
      <c r="I351" s="694" t="s">
        <v>3619</v>
      </c>
      <c r="J351" s="489" t="s">
        <v>227</v>
      </c>
      <c r="K351" s="489">
        <v>30</v>
      </c>
      <c r="L351" s="695">
        <v>711000000</v>
      </c>
      <c r="M351" s="696" t="s">
        <v>73</v>
      </c>
      <c r="N351" s="345" t="s">
        <v>1205</v>
      </c>
      <c r="O351" s="697" t="s">
        <v>3620</v>
      </c>
      <c r="P351" s="698"/>
      <c r="Q351" s="699" t="s">
        <v>3165</v>
      </c>
      <c r="R351" s="697" t="s">
        <v>1152</v>
      </c>
      <c r="S351" s="698"/>
      <c r="T351" s="697" t="s">
        <v>1186</v>
      </c>
      <c r="U351" s="697"/>
      <c r="V351" s="700">
        <v>103722000</v>
      </c>
      <c r="W351" s="700">
        <v>103722000</v>
      </c>
      <c r="X351" s="700">
        <f t="shared" si="53"/>
        <v>116168640.00000001</v>
      </c>
      <c r="Y351" s="701"/>
      <c r="Z351" s="697">
        <v>2016</v>
      </c>
      <c r="AA351" s="702"/>
      <c r="AB351" s="703" t="s">
        <v>3049</v>
      </c>
      <c r="AC351" s="704"/>
      <c r="AD351" s="705" t="s">
        <v>3166</v>
      </c>
      <c r="AE351" s="706" t="s">
        <v>3621</v>
      </c>
      <c r="AF351" s="706"/>
      <c r="AG351" s="703" t="s">
        <v>3622</v>
      </c>
      <c r="AH351" s="704"/>
      <c r="AI351" s="704"/>
      <c r="AJ351" s="704"/>
      <c r="AK351" s="703" t="s">
        <v>3529</v>
      </c>
    </row>
    <row r="352" spans="1:37" s="707" customFormat="1" ht="100.5" customHeight="1">
      <c r="A352" s="681" t="s">
        <v>3623</v>
      </c>
      <c r="B352" s="370" t="s">
        <v>33</v>
      </c>
      <c r="C352" s="370" t="s">
        <v>1200</v>
      </c>
      <c r="D352" s="370" t="s">
        <v>1201</v>
      </c>
      <c r="E352" s="370" t="s">
        <v>1227</v>
      </c>
      <c r="F352" s="370" t="s">
        <v>1201</v>
      </c>
      <c r="G352" s="370" t="s">
        <v>1227</v>
      </c>
      <c r="H352" s="643" t="s">
        <v>3624</v>
      </c>
      <c r="I352" s="643" t="s">
        <v>3625</v>
      </c>
      <c r="J352" s="345" t="s">
        <v>38</v>
      </c>
      <c r="K352" s="643">
        <v>100</v>
      </c>
      <c r="L352" s="451">
        <v>151010000</v>
      </c>
      <c r="M352" s="643" t="s">
        <v>82</v>
      </c>
      <c r="N352" s="345" t="s">
        <v>1205</v>
      </c>
      <c r="O352" s="643" t="s">
        <v>3488</v>
      </c>
      <c r="P352" s="643"/>
      <c r="Q352" s="643" t="s">
        <v>3489</v>
      </c>
      <c r="R352" s="643" t="s">
        <v>1152</v>
      </c>
      <c r="S352" s="643"/>
      <c r="T352" s="643" t="s">
        <v>1186</v>
      </c>
      <c r="U352" s="643"/>
      <c r="V352" s="648">
        <v>1500000</v>
      </c>
      <c r="W352" s="648">
        <v>1500000</v>
      </c>
      <c r="X352" s="648">
        <f t="shared" si="53"/>
        <v>1680000.0000000002</v>
      </c>
      <c r="Y352" s="643"/>
      <c r="Z352" s="643">
        <v>2016</v>
      </c>
      <c r="AA352" s="643"/>
      <c r="AB352" s="646" t="s">
        <v>3049</v>
      </c>
      <c r="AC352" s="344" t="s">
        <v>209</v>
      </c>
      <c r="AD352" s="693"/>
      <c r="AE352" s="693"/>
      <c r="AF352" s="693"/>
      <c r="AG352" s="646" t="s">
        <v>3626</v>
      </c>
      <c r="AH352" s="693"/>
      <c r="AI352" s="693"/>
      <c r="AJ352" s="693"/>
      <c r="AK352" s="646" t="s">
        <v>3529</v>
      </c>
    </row>
    <row r="353" spans="1:40" s="656" customFormat="1" ht="100.5" customHeight="1">
      <c r="A353" s="681" t="s">
        <v>3627</v>
      </c>
      <c r="B353" s="370" t="s">
        <v>33</v>
      </c>
      <c r="C353" s="682" t="s">
        <v>3366</v>
      </c>
      <c r="D353" s="682" t="s">
        <v>3367</v>
      </c>
      <c r="E353" s="682" t="s">
        <v>3368</v>
      </c>
      <c r="F353" s="370" t="s">
        <v>3367</v>
      </c>
      <c r="G353" s="682" t="s">
        <v>3368</v>
      </c>
      <c r="H353" s="370" t="s">
        <v>3628</v>
      </c>
      <c r="I353" s="370" t="s">
        <v>3629</v>
      </c>
      <c r="J353" s="345" t="s">
        <v>227</v>
      </c>
      <c r="K353" s="345">
        <v>10</v>
      </c>
      <c r="L353" s="324">
        <v>711000000</v>
      </c>
      <c r="M353" s="298" t="s">
        <v>73</v>
      </c>
      <c r="N353" s="345" t="s">
        <v>1205</v>
      </c>
      <c r="O353" s="394" t="s">
        <v>3526</v>
      </c>
      <c r="P353" s="371"/>
      <c r="Q353" s="394" t="s">
        <v>3165</v>
      </c>
      <c r="R353" s="643" t="s">
        <v>3630</v>
      </c>
      <c r="S353" s="371"/>
      <c r="T353" s="643" t="s">
        <v>1186</v>
      </c>
      <c r="U353" s="643"/>
      <c r="V353" s="648">
        <v>180000000</v>
      </c>
      <c r="W353" s="648">
        <v>180000000</v>
      </c>
      <c r="X353" s="648">
        <f t="shared" si="53"/>
        <v>201600000.00000003</v>
      </c>
      <c r="Y353" s="372"/>
      <c r="Z353" s="368">
        <v>2016</v>
      </c>
      <c r="AA353" s="368"/>
      <c r="AB353" s="646" t="s">
        <v>3049</v>
      </c>
      <c r="AC353" s="679"/>
      <c r="AD353" s="368" t="s">
        <v>3166</v>
      </c>
      <c r="AE353" s="679" t="s">
        <v>3631</v>
      </c>
      <c r="AF353" s="646" t="s">
        <v>3632</v>
      </c>
      <c r="AG353" s="693"/>
      <c r="AH353" s="502"/>
      <c r="AI353" s="502"/>
      <c r="AJ353" s="502"/>
      <c r="AK353" s="646" t="s">
        <v>3529</v>
      </c>
      <c r="AL353" s="216"/>
    </row>
    <row r="354" spans="1:40" s="656" customFormat="1" ht="100.5" customHeight="1">
      <c r="A354" s="681" t="s">
        <v>3633</v>
      </c>
      <c r="B354" s="370" t="s">
        <v>33</v>
      </c>
      <c r="C354" s="682" t="s">
        <v>3366</v>
      </c>
      <c r="D354" s="682" t="s">
        <v>3367</v>
      </c>
      <c r="E354" s="682" t="s">
        <v>3368</v>
      </c>
      <c r="F354" s="370" t="s">
        <v>3367</v>
      </c>
      <c r="G354" s="682" t="s">
        <v>3368</v>
      </c>
      <c r="H354" s="370" t="s">
        <v>3634</v>
      </c>
      <c r="I354" s="370" t="s">
        <v>3635</v>
      </c>
      <c r="J354" s="345" t="s">
        <v>227</v>
      </c>
      <c r="K354" s="345">
        <v>30</v>
      </c>
      <c r="L354" s="324">
        <v>711000000</v>
      </c>
      <c r="M354" s="298" t="s">
        <v>73</v>
      </c>
      <c r="N354" s="345" t="s">
        <v>1205</v>
      </c>
      <c r="O354" s="643" t="s">
        <v>3636</v>
      </c>
      <c r="P354" s="371"/>
      <c r="Q354" s="394" t="s">
        <v>3165</v>
      </c>
      <c r="R354" s="643" t="s">
        <v>3630</v>
      </c>
      <c r="S354" s="371"/>
      <c r="T354" s="643" t="s">
        <v>1186</v>
      </c>
      <c r="U354" s="643"/>
      <c r="V354" s="648">
        <v>126822000</v>
      </c>
      <c r="W354" s="648">
        <v>126822000</v>
      </c>
      <c r="X354" s="648">
        <f t="shared" si="53"/>
        <v>142040640</v>
      </c>
      <c r="Y354" s="372"/>
      <c r="Z354" s="368">
        <v>2016</v>
      </c>
      <c r="AA354" s="368"/>
      <c r="AB354" s="646" t="s">
        <v>3049</v>
      </c>
      <c r="AC354" s="679"/>
      <c r="AD354" s="368" t="s">
        <v>3166</v>
      </c>
      <c r="AE354" s="679" t="s">
        <v>3637</v>
      </c>
      <c r="AF354" s="646" t="s">
        <v>3638</v>
      </c>
      <c r="AG354" s="693"/>
      <c r="AH354" s="502"/>
      <c r="AI354" s="502"/>
      <c r="AJ354" s="502"/>
      <c r="AK354" s="646" t="s">
        <v>3529</v>
      </c>
      <c r="AL354" s="216"/>
    </row>
    <row r="355" spans="1:40" s="656" customFormat="1" ht="100.5" customHeight="1">
      <c r="A355" s="681" t="s">
        <v>3639</v>
      </c>
      <c r="B355" s="370" t="s">
        <v>33</v>
      </c>
      <c r="C355" s="682" t="s">
        <v>3366</v>
      </c>
      <c r="D355" s="682" t="s">
        <v>3367</v>
      </c>
      <c r="E355" s="682" t="s">
        <v>3368</v>
      </c>
      <c r="F355" s="370" t="s">
        <v>3367</v>
      </c>
      <c r="G355" s="682" t="s">
        <v>3368</v>
      </c>
      <c r="H355" s="370" t="s">
        <v>3640</v>
      </c>
      <c r="I355" s="370" t="s">
        <v>3641</v>
      </c>
      <c r="J355" s="345" t="s">
        <v>227</v>
      </c>
      <c r="K355" s="345">
        <v>30</v>
      </c>
      <c r="L355" s="324">
        <v>711000000</v>
      </c>
      <c r="M355" s="298" t="s">
        <v>73</v>
      </c>
      <c r="N355" s="345" t="s">
        <v>1205</v>
      </c>
      <c r="O355" s="643" t="s">
        <v>3642</v>
      </c>
      <c r="P355" s="371"/>
      <c r="Q355" s="394" t="s">
        <v>3165</v>
      </c>
      <c r="R355" s="643" t="s">
        <v>3630</v>
      </c>
      <c r="S355" s="371"/>
      <c r="T355" s="643" t="s">
        <v>1186</v>
      </c>
      <c r="U355" s="643"/>
      <c r="V355" s="648">
        <v>80548000</v>
      </c>
      <c r="W355" s="648">
        <v>80548000</v>
      </c>
      <c r="X355" s="648">
        <f t="shared" si="53"/>
        <v>90213760.000000015</v>
      </c>
      <c r="Y355" s="372"/>
      <c r="Z355" s="368">
        <v>2016</v>
      </c>
      <c r="AA355" s="368"/>
      <c r="AB355" s="646" t="s">
        <v>3049</v>
      </c>
      <c r="AC355" s="679"/>
      <c r="AD355" s="368" t="s">
        <v>3166</v>
      </c>
      <c r="AE355" s="679" t="s">
        <v>3643</v>
      </c>
      <c r="AF355" s="646" t="s">
        <v>3644</v>
      </c>
      <c r="AG355" s="693"/>
      <c r="AH355" s="502"/>
      <c r="AI355" s="502"/>
      <c r="AJ355" s="502"/>
      <c r="AK355" s="646" t="s">
        <v>3529</v>
      </c>
      <c r="AL355" s="216"/>
    </row>
    <row r="356" spans="1:40" s="656" customFormat="1" ht="100.5" customHeight="1">
      <c r="A356" s="681" t="s">
        <v>3645</v>
      </c>
      <c r="B356" s="370" t="s">
        <v>33</v>
      </c>
      <c r="C356" s="370" t="s">
        <v>2318</v>
      </c>
      <c r="D356" s="370" t="s">
        <v>2319</v>
      </c>
      <c r="E356" s="370" t="s">
        <v>3484</v>
      </c>
      <c r="F356" s="370" t="s">
        <v>2321</v>
      </c>
      <c r="G356" s="370" t="s">
        <v>3485</v>
      </c>
      <c r="H356" s="691" t="s">
        <v>3646</v>
      </c>
      <c r="I356" s="447" t="s">
        <v>3647</v>
      </c>
      <c r="J356" s="345" t="s">
        <v>227</v>
      </c>
      <c r="K356" s="345">
        <v>100</v>
      </c>
      <c r="L356" s="324">
        <v>711000000</v>
      </c>
      <c r="M356" s="298" t="s">
        <v>73</v>
      </c>
      <c r="N356" s="345" t="s">
        <v>1205</v>
      </c>
      <c r="O356" s="394" t="s">
        <v>3648</v>
      </c>
      <c r="P356" s="371"/>
      <c r="Q356" s="394" t="s">
        <v>3649</v>
      </c>
      <c r="R356" s="643" t="s">
        <v>3630</v>
      </c>
      <c r="S356" s="371"/>
      <c r="T356" s="643" t="s">
        <v>1186</v>
      </c>
      <c r="U356" s="643"/>
      <c r="V356" s="648">
        <v>7575000</v>
      </c>
      <c r="W356" s="648">
        <v>7575000</v>
      </c>
      <c r="X356" s="648">
        <f t="shared" si="53"/>
        <v>8484000</v>
      </c>
      <c r="Y356" s="372"/>
      <c r="Z356" s="368">
        <v>2016</v>
      </c>
      <c r="AA356" s="368"/>
      <c r="AB356" s="646" t="s">
        <v>3049</v>
      </c>
      <c r="AC356" s="680"/>
      <c r="AD356" s="368"/>
      <c r="AE356" s="680"/>
      <c r="AF356" s="646"/>
      <c r="AG356" s="646" t="s">
        <v>3650</v>
      </c>
      <c r="AH356" s="502"/>
      <c r="AI356" s="502"/>
      <c r="AJ356" s="502"/>
      <c r="AK356" s="646" t="s">
        <v>3529</v>
      </c>
      <c r="AL356" s="216"/>
    </row>
    <row r="357" spans="1:40" s="656" customFormat="1" ht="100.5" customHeight="1">
      <c r="A357" s="681" t="s">
        <v>3651</v>
      </c>
      <c r="B357" s="370" t="s">
        <v>33</v>
      </c>
      <c r="C357" s="370" t="s">
        <v>3157</v>
      </c>
      <c r="D357" s="370" t="s">
        <v>3158</v>
      </c>
      <c r="E357" s="370" t="s">
        <v>3159</v>
      </c>
      <c r="F357" s="370" t="s">
        <v>3160</v>
      </c>
      <c r="G357" s="370" t="s">
        <v>3161</v>
      </c>
      <c r="H357" s="291" t="s">
        <v>3652</v>
      </c>
      <c r="I357" s="291" t="s">
        <v>3653</v>
      </c>
      <c r="J357" s="345" t="s">
        <v>2015</v>
      </c>
      <c r="K357" s="345">
        <v>60</v>
      </c>
      <c r="L357" s="324">
        <v>711000000</v>
      </c>
      <c r="M357" s="298" t="s">
        <v>73</v>
      </c>
      <c r="N357" s="345" t="s">
        <v>1205</v>
      </c>
      <c r="O357" s="697" t="s">
        <v>3654</v>
      </c>
      <c r="P357" s="371"/>
      <c r="Q357" s="394" t="s">
        <v>3165</v>
      </c>
      <c r="R357" s="643" t="s">
        <v>3630</v>
      </c>
      <c r="S357" s="371"/>
      <c r="T357" s="643" t="s">
        <v>1186</v>
      </c>
      <c r="U357" s="643"/>
      <c r="V357" s="648">
        <v>104284000</v>
      </c>
      <c r="W357" s="648">
        <v>104284000</v>
      </c>
      <c r="X357" s="648">
        <f t="shared" si="53"/>
        <v>116798080.00000001</v>
      </c>
      <c r="Y357" s="372"/>
      <c r="Z357" s="368">
        <v>2016</v>
      </c>
      <c r="AA357" s="368"/>
      <c r="AB357" s="646" t="s">
        <v>3049</v>
      </c>
      <c r="AC357" s="679"/>
      <c r="AD357" s="368" t="s">
        <v>3166</v>
      </c>
      <c r="AE357" s="679" t="s">
        <v>3655</v>
      </c>
      <c r="AF357" s="646" t="s">
        <v>3656</v>
      </c>
      <c r="AG357" s="693"/>
      <c r="AH357" s="502"/>
      <c r="AI357" s="502"/>
      <c r="AJ357" s="502"/>
      <c r="AK357" s="646" t="s">
        <v>3529</v>
      </c>
      <c r="AL357" s="216"/>
    </row>
    <row r="358" spans="1:40" s="656" customFormat="1" ht="100.5" customHeight="1">
      <c r="A358" s="681" t="s">
        <v>3657</v>
      </c>
      <c r="B358" s="370" t="s">
        <v>33</v>
      </c>
      <c r="C358" s="370" t="s">
        <v>3157</v>
      </c>
      <c r="D358" s="370" t="s">
        <v>3158</v>
      </c>
      <c r="E358" s="370" t="s">
        <v>3159</v>
      </c>
      <c r="F358" s="370" t="s">
        <v>3160</v>
      </c>
      <c r="G358" s="370" t="s">
        <v>3161</v>
      </c>
      <c r="H358" s="291" t="s">
        <v>3658</v>
      </c>
      <c r="I358" s="708" t="s">
        <v>3659</v>
      </c>
      <c r="J358" s="345" t="s">
        <v>2015</v>
      </c>
      <c r="K358" s="345">
        <v>60</v>
      </c>
      <c r="L358" s="324">
        <v>711000000</v>
      </c>
      <c r="M358" s="298" t="s">
        <v>73</v>
      </c>
      <c r="N358" s="345" t="s">
        <v>1205</v>
      </c>
      <c r="O358" s="697" t="s">
        <v>3654</v>
      </c>
      <c r="P358" s="371"/>
      <c r="Q358" s="394" t="s">
        <v>3165</v>
      </c>
      <c r="R358" s="643" t="s">
        <v>3630</v>
      </c>
      <c r="S358" s="371"/>
      <c r="T358" s="643" t="s">
        <v>1186</v>
      </c>
      <c r="U358" s="643"/>
      <c r="V358" s="648">
        <v>64838000</v>
      </c>
      <c r="W358" s="648">
        <v>64838000</v>
      </c>
      <c r="X358" s="648">
        <f t="shared" si="53"/>
        <v>72618560</v>
      </c>
      <c r="Y358" s="372"/>
      <c r="Z358" s="368">
        <v>2016</v>
      </c>
      <c r="AA358" s="368"/>
      <c r="AB358" s="646" t="s">
        <v>3049</v>
      </c>
      <c r="AC358" s="679"/>
      <c r="AD358" s="368" t="s">
        <v>3166</v>
      </c>
      <c r="AE358" s="679" t="s">
        <v>3660</v>
      </c>
      <c r="AF358" s="646" t="s">
        <v>3661</v>
      </c>
      <c r="AG358" s="693"/>
      <c r="AH358" s="502"/>
      <c r="AI358" s="502"/>
      <c r="AJ358" s="502"/>
      <c r="AK358" s="646" t="s">
        <v>3529</v>
      </c>
      <c r="AL358" s="216"/>
    </row>
    <row r="359" spans="1:40" s="656" customFormat="1" ht="100.5" customHeight="1">
      <c r="A359" s="681" t="s">
        <v>3662</v>
      </c>
      <c r="B359" s="370" t="s">
        <v>33</v>
      </c>
      <c r="C359" s="370" t="s">
        <v>3157</v>
      </c>
      <c r="D359" s="370" t="s">
        <v>3158</v>
      </c>
      <c r="E359" s="370" t="s">
        <v>3159</v>
      </c>
      <c r="F359" s="370" t="s">
        <v>3160</v>
      </c>
      <c r="G359" s="370" t="s">
        <v>3161</v>
      </c>
      <c r="H359" s="326" t="s">
        <v>3663</v>
      </c>
      <c r="I359" s="709" t="s">
        <v>3664</v>
      </c>
      <c r="J359" s="345" t="s">
        <v>2015</v>
      </c>
      <c r="K359" s="345">
        <v>60</v>
      </c>
      <c r="L359" s="324">
        <v>711000000</v>
      </c>
      <c r="M359" s="298" t="s">
        <v>73</v>
      </c>
      <c r="N359" s="345" t="s">
        <v>1205</v>
      </c>
      <c r="O359" s="697" t="s">
        <v>3654</v>
      </c>
      <c r="P359" s="371"/>
      <c r="Q359" s="394" t="s">
        <v>3165</v>
      </c>
      <c r="R359" s="643" t="s">
        <v>3630</v>
      </c>
      <c r="S359" s="371"/>
      <c r="T359" s="643" t="s">
        <v>1186</v>
      </c>
      <c r="U359" s="643"/>
      <c r="V359" s="648">
        <v>44724000</v>
      </c>
      <c r="W359" s="648">
        <v>44724000</v>
      </c>
      <c r="X359" s="648">
        <f t="shared" si="53"/>
        <v>50090880.000000007</v>
      </c>
      <c r="Y359" s="372"/>
      <c r="Z359" s="368">
        <v>2016</v>
      </c>
      <c r="AA359" s="368"/>
      <c r="AB359" s="646" t="s">
        <v>3049</v>
      </c>
      <c r="AC359" s="679"/>
      <c r="AD359" s="368" t="s">
        <v>3166</v>
      </c>
      <c r="AE359" s="679" t="s">
        <v>3665</v>
      </c>
      <c r="AF359" s="646" t="s">
        <v>3666</v>
      </c>
      <c r="AG359" s="693"/>
      <c r="AH359" s="502"/>
      <c r="AI359" s="502"/>
      <c r="AJ359" s="502"/>
      <c r="AK359" s="646" t="s">
        <v>3529</v>
      </c>
      <c r="AL359" s="216"/>
    </row>
    <row r="360" spans="1:40" s="656" customFormat="1" ht="100.5" customHeight="1">
      <c r="A360" s="681" t="s">
        <v>3667</v>
      </c>
      <c r="B360" s="370" t="s">
        <v>33</v>
      </c>
      <c r="C360" s="370" t="s">
        <v>3157</v>
      </c>
      <c r="D360" s="370" t="s">
        <v>3158</v>
      </c>
      <c r="E360" s="370" t="s">
        <v>3159</v>
      </c>
      <c r="F360" s="370" t="s">
        <v>3160</v>
      </c>
      <c r="G360" s="370" t="s">
        <v>3161</v>
      </c>
      <c r="H360" s="370" t="s">
        <v>3668</v>
      </c>
      <c r="I360" s="370" t="s">
        <v>3669</v>
      </c>
      <c r="J360" s="345" t="s">
        <v>2015</v>
      </c>
      <c r="K360" s="345">
        <v>80</v>
      </c>
      <c r="L360" s="324">
        <v>711000000</v>
      </c>
      <c r="M360" s="298" t="s">
        <v>73</v>
      </c>
      <c r="N360" s="345" t="s">
        <v>1205</v>
      </c>
      <c r="O360" s="697" t="s">
        <v>3648</v>
      </c>
      <c r="P360" s="371"/>
      <c r="Q360" s="394" t="s">
        <v>3165</v>
      </c>
      <c r="R360" s="643" t="s">
        <v>3630</v>
      </c>
      <c r="S360" s="371"/>
      <c r="T360" s="643" t="s">
        <v>1186</v>
      </c>
      <c r="U360" s="643"/>
      <c r="V360" s="648">
        <v>665269000</v>
      </c>
      <c r="W360" s="648">
        <v>665269000</v>
      </c>
      <c r="X360" s="648">
        <f t="shared" si="53"/>
        <v>745101280.00000012</v>
      </c>
      <c r="Y360" s="372"/>
      <c r="Z360" s="368">
        <v>2016</v>
      </c>
      <c r="AA360" s="368"/>
      <c r="AB360" s="646" t="s">
        <v>3049</v>
      </c>
      <c r="AC360" s="679"/>
      <c r="AD360" s="368" t="s">
        <v>3166</v>
      </c>
      <c r="AE360" s="679" t="s">
        <v>3670</v>
      </c>
      <c r="AF360" s="646" t="s">
        <v>3671</v>
      </c>
      <c r="AG360" s="693"/>
      <c r="AH360" s="502"/>
      <c r="AI360" s="502"/>
      <c r="AJ360" s="502"/>
      <c r="AK360" s="646" t="s">
        <v>3529</v>
      </c>
      <c r="AL360" s="216"/>
    </row>
    <row r="361" spans="1:40" s="656" customFormat="1" ht="100.5" customHeight="1">
      <c r="A361" s="681" t="s">
        <v>3672</v>
      </c>
      <c r="B361" s="370" t="s">
        <v>33</v>
      </c>
      <c r="C361" s="682" t="s">
        <v>1200</v>
      </c>
      <c r="D361" s="682" t="s">
        <v>1201</v>
      </c>
      <c r="E361" s="682" t="s">
        <v>1227</v>
      </c>
      <c r="F361" s="370" t="s">
        <v>1201</v>
      </c>
      <c r="G361" s="682" t="s">
        <v>1227</v>
      </c>
      <c r="H361" s="370" t="s">
        <v>3673</v>
      </c>
      <c r="I361" s="370" t="s">
        <v>3674</v>
      </c>
      <c r="J361" s="345" t="s">
        <v>227</v>
      </c>
      <c r="K361" s="345">
        <v>100</v>
      </c>
      <c r="L361" s="644">
        <v>271010000</v>
      </c>
      <c r="M361" s="291" t="s">
        <v>127</v>
      </c>
      <c r="N361" s="345" t="s">
        <v>1205</v>
      </c>
      <c r="O361" s="442" t="s">
        <v>3675</v>
      </c>
      <c r="P361" s="371"/>
      <c r="Q361" s="334" t="s">
        <v>3676</v>
      </c>
      <c r="R361" s="643" t="s">
        <v>3630</v>
      </c>
      <c r="S361" s="371"/>
      <c r="T361" s="643" t="s">
        <v>1186</v>
      </c>
      <c r="U361" s="643"/>
      <c r="V361" s="648">
        <v>3900000</v>
      </c>
      <c r="W361" s="648">
        <v>3900000</v>
      </c>
      <c r="X361" s="648">
        <f t="shared" si="53"/>
        <v>4368000</v>
      </c>
      <c r="Y361" s="372"/>
      <c r="Z361" s="368">
        <v>2016</v>
      </c>
      <c r="AA361" s="368"/>
      <c r="AB361" s="646" t="s">
        <v>3049</v>
      </c>
      <c r="AC361" s="680"/>
      <c r="AD361" s="368"/>
      <c r="AE361" s="646"/>
      <c r="AF361" s="646" t="s">
        <v>3677</v>
      </c>
      <c r="AG361" s="693"/>
      <c r="AH361" s="502"/>
      <c r="AI361" s="502"/>
      <c r="AJ361" s="502"/>
      <c r="AK361" s="646" t="s">
        <v>3529</v>
      </c>
      <c r="AL361" s="216"/>
    </row>
    <row r="362" spans="1:40" s="656" customFormat="1" ht="100.5" customHeight="1">
      <c r="A362" s="681" t="s">
        <v>3678</v>
      </c>
      <c r="B362" s="370" t="s">
        <v>33</v>
      </c>
      <c r="C362" s="682" t="s">
        <v>1200</v>
      </c>
      <c r="D362" s="682" t="s">
        <v>1201</v>
      </c>
      <c r="E362" s="682" t="s">
        <v>1227</v>
      </c>
      <c r="F362" s="370" t="s">
        <v>1201</v>
      </c>
      <c r="G362" s="682" t="s">
        <v>1227</v>
      </c>
      <c r="H362" s="370" t="s">
        <v>3679</v>
      </c>
      <c r="I362" s="370" t="s">
        <v>3680</v>
      </c>
      <c r="J362" s="345" t="s">
        <v>227</v>
      </c>
      <c r="K362" s="345">
        <v>100</v>
      </c>
      <c r="L362" s="644">
        <v>271010000</v>
      </c>
      <c r="M362" s="291" t="s">
        <v>127</v>
      </c>
      <c r="N362" s="345" t="s">
        <v>1205</v>
      </c>
      <c r="O362" s="643" t="s">
        <v>3636</v>
      </c>
      <c r="P362" s="371"/>
      <c r="Q362" s="334" t="s">
        <v>3676</v>
      </c>
      <c r="R362" s="643" t="s">
        <v>3630</v>
      </c>
      <c r="S362" s="371"/>
      <c r="T362" s="643" t="s">
        <v>1186</v>
      </c>
      <c r="U362" s="643"/>
      <c r="V362" s="648">
        <v>3900000</v>
      </c>
      <c r="W362" s="648">
        <v>3900000</v>
      </c>
      <c r="X362" s="648">
        <f t="shared" si="53"/>
        <v>4368000</v>
      </c>
      <c r="Y362" s="372"/>
      <c r="Z362" s="368">
        <v>2016</v>
      </c>
      <c r="AA362" s="368"/>
      <c r="AB362" s="646" t="s">
        <v>3049</v>
      </c>
      <c r="AC362" s="680"/>
      <c r="AD362" s="368"/>
      <c r="AE362" s="646"/>
      <c r="AF362" s="646" t="s">
        <v>3681</v>
      </c>
      <c r="AG362" s="693"/>
      <c r="AH362" s="502"/>
      <c r="AI362" s="502"/>
      <c r="AJ362" s="502"/>
      <c r="AK362" s="646" t="s">
        <v>3529</v>
      </c>
      <c r="AL362" s="216"/>
    </row>
    <row r="363" spans="1:40" s="656" customFormat="1" ht="100.5" customHeight="1">
      <c r="A363" s="681" t="s">
        <v>3682</v>
      </c>
      <c r="B363" s="370" t="s">
        <v>33</v>
      </c>
      <c r="C363" s="682" t="s">
        <v>3473</v>
      </c>
      <c r="D363" s="682" t="s">
        <v>3474</v>
      </c>
      <c r="E363" s="682" t="s">
        <v>3683</v>
      </c>
      <c r="F363" s="370" t="s">
        <v>3474</v>
      </c>
      <c r="G363" s="682" t="s">
        <v>3683</v>
      </c>
      <c r="H363" s="370" t="s">
        <v>3684</v>
      </c>
      <c r="I363" s="370" t="s">
        <v>3685</v>
      </c>
      <c r="J363" s="345" t="s">
        <v>227</v>
      </c>
      <c r="K363" s="687">
        <v>40</v>
      </c>
      <c r="L363" s="313">
        <v>271034100</v>
      </c>
      <c r="M363" s="335" t="s">
        <v>84</v>
      </c>
      <c r="N363" s="345" t="s">
        <v>1205</v>
      </c>
      <c r="O363" s="587" t="s">
        <v>3592</v>
      </c>
      <c r="P363" s="324" t="s">
        <v>3686</v>
      </c>
      <c r="Q363" s="334" t="s">
        <v>3676</v>
      </c>
      <c r="R363" s="643" t="s">
        <v>3630</v>
      </c>
      <c r="S363" s="371"/>
      <c r="T363" s="643" t="s">
        <v>1186</v>
      </c>
      <c r="U363" s="643"/>
      <c r="V363" s="648">
        <v>12000000</v>
      </c>
      <c r="W363" s="648">
        <v>12000000</v>
      </c>
      <c r="X363" s="648">
        <f t="shared" si="53"/>
        <v>13440000.000000002</v>
      </c>
      <c r="Y363" s="372"/>
      <c r="Z363" s="368">
        <v>2016</v>
      </c>
      <c r="AA363" s="368"/>
      <c r="AB363" s="646" t="s">
        <v>3049</v>
      </c>
      <c r="AC363" s="680"/>
      <c r="AD363" s="368"/>
      <c r="AE363" s="646"/>
      <c r="AF363" s="646" t="s">
        <v>3687</v>
      </c>
      <c r="AG363" s="693"/>
      <c r="AH363" s="502"/>
      <c r="AI363" s="502"/>
      <c r="AJ363" s="502"/>
      <c r="AK363" s="646" t="s">
        <v>3529</v>
      </c>
      <c r="AL363" s="216"/>
    </row>
    <row r="364" spans="1:40" s="656" customFormat="1" ht="100.5" customHeight="1">
      <c r="A364" s="681" t="s">
        <v>3688</v>
      </c>
      <c r="B364" s="370" t="s">
        <v>33</v>
      </c>
      <c r="C364" s="643" t="s">
        <v>3689</v>
      </c>
      <c r="D364" s="370" t="s">
        <v>3690</v>
      </c>
      <c r="E364" s="370" t="s">
        <v>3691</v>
      </c>
      <c r="F364" s="370" t="s">
        <v>3690</v>
      </c>
      <c r="G364" s="370" t="s">
        <v>3691</v>
      </c>
      <c r="H364" s="370" t="s">
        <v>3692</v>
      </c>
      <c r="I364" s="370" t="s">
        <v>3693</v>
      </c>
      <c r="J364" s="345" t="s">
        <v>227</v>
      </c>
      <c r="K364" s="345">
        <v>100</v>
      </c>
      <c r="L364" s="324">
        <v>711000000</v>
      </c>
      <c r="M364" s="298" t="s">
        <v>73</v>
      </c>
      <c r="N364" s="345" t="s">
        <v>713</v>
      </c>
      <c r="O364" s="345" t="s">
        <v>3694</v>
      </c>
      <c r="P364" s="371"/>
      <c r="Q364" s="334" t="s">
        <v>848</v>
      </c>
      <c r="R364" s="643" t="s">
        <v>3630</v>
      </c>
      <c r="S364" s="371"/>
      <c r="T364" s="643" t="s">
        <v>1186</v>
      </c>
      <c r="U364" s="643"/>
      <c r="V364" s="648">
        <v>78287018</v>
      </c>
      <c r="W364" s="648">
        <v>78287018</v>
      </c>
      <c r="X364" s="648">
        <f t="shared" si="53"/>
        <v>87681460.160000011</v>
      </c>
      <c r="Y364" s="372" t="s">
        <v>77</v>
      </c>
      <c r="Z364" s="368">
        <v>2016</v>
      </c>
      <c r="AA364" s="373"/>
      <c r="AB364" s="646" t="s">
        <v>3695</v>
      </c>
      <c r="AC364" s="680"/>
      <c r="AD364" s="680"/>
      <c r="AE364" s="680"/>
      <c r="AF364" s="646" t="s">
        <v>3696</v>
      </c>
      <c r="AG364" s="680"/>
      <c r="AH364" s="680"/>
      <c r="AI364" s="680"/>
      <c r="AJ364" s="680"/>
      <c r="AK364" s="646" t="s">
        <v>3697</v>
      </c>
      <c r="AL364" s="654"/>
      <c r="AM364" s="655"/>
      <c r="AN364" s="655"/>
    </row>
    <row r="365" spans="1:40" s="656" customFormat="1" ht="100.5" customHeight="1">
      <c r="A365" s="681" t="s">
        <v>3698</v>
      </c>
      <c r="B365" s="370" t="s">
        <v>33</v>
      </c>
      <c r="C365" s="643" t="s">
        <v>3689</v>
      </c>
      <c r="D365" s="370" t="s">
        <v>3690</v>
      </c>
      <c r="E365" s="370" t="s">
        <v>3691</v>
      </c>
      <c r="F365" s="370" t="s">
        <v>3690</v>
      </c>
      <c r="G365" s="370" t="s">
        <v>3691</v>
      </c>
      <c r="H365" s="370" t="s">
        <v>3699</v>
      </c>
      <c r="I365" s="370" t="s">
        <v>3700</v>
      </c>
      <c r="J365" s="345" t="s">
        <v>227</v>
      </c>
      <c r="K365" s="345">
        <v>100</v>
      </c>
      <c r="L365" s="324">
        <v>711000000</v>
      </c>
      <c r="M365" s="298" t="s">
        <v>73</v>
      </c>
      <c r="N365" s="345" t="s">
        <v>713</v>
      </c>
      <c r="O365" s="345" t="s">
        <v>3701</v>
      </c>
      <c r="P365" s="371"/>
      <c r="Q365" s="334" t="s">
        <v>848</v>
      </c>
      <c r="R365" s="643" t="s">
        <v>3630</v>
      </c>
      <c r="S365" s="371"/>
      <c r="T365" s="643" t="s">
        <v>1186</v>
      </c>
      <c r="U365" s="643"/>
      <c r="V365" s="648">
        <v>20000000</v>
      </c>
      <c r="W365" s="648">
        <v>20000000</v>
      </c>
      <c r="X365" s="648">
        <f t="shared" si="53"/>
        <v>22400000.000000004</v>
      </c>
      <c r="Y365" s="372" t="s">
        <v>77</v>
      </c>
      <c r="Z365" s="368">
        <v>2016</v>
      </c>
      <c r="AA365" s="373"/>
      <c r="AB365" s="646" t="s">
        <v>3695</v>
      </c>
      <c r="AC365" s="680"/>
      <c r="AD365" s="680"/>
      <c r="AE365" s="680"/>
      <c r="AF365" s="646" t="s">
        <v>3702</v>
      </c>
      <c r="AG365" s="680"/>
      <c r="AH365" s="680"/>
      <c r="AI365" s="680"/>
      <c r="AJ365" s="680"/>
      <c r="AK365" s="646" t="s">
        <v>3697</v>
      </c>
      <c r="AL365" s="654"/>
      <c r="AM365" s="655"/>
      <c r="AN365" s="655"/>
    </row>
    <row r="366" spans="1:40" s="656" customFormat="1" ht="100.5" customHeight="1">
      <c r="A366" s="681" t="s">
        <v>3703</v>
      </c>
      <c r="B366" s="370" t="s">
        <v>33</v>
      </c>
      <c r="C366" s="643" t="s">
        <v>3689</v>
      </c>
      <c r="D366" s="370" t="s">
        <v>3690</v>
      </c>
      <c r="E366" s="370" t="s">
        <v>3704</v>
      </c>
      <c r="F366" s="370" t="s">
        <v>3690</v>
      </c>
      <c r="G366" s="370" t="s">
        <v>3704</v>
      </c>
      <c r="H366" s="370" t="s">
        <v>3705</v>
      </c>
      <c r="I366" s="370" t="s">
        <v>3706</v>
      </c>
      <c r="J366" s="345" t="s">
        <v>38</v>
      </c>
      <c r="K366" s="345">
        <v>100</v>
      </c>
      <c r="L366" s="324">
        <v>711000000</v>
      </c>
      <c r="M366" s="298" t="s">
        <v>73</v>
      </c>
      <c r="N366" s="345" t="s">
        <v>1205</v>
      </c>
      <c r="O366" s="691" t="s">
        <v>3707</v>
      </c>
      <c r="P366" s="371"/>
      <c r="Q366" s="334" t="s">
        <v>3708</v>
      </c>
      <c r="R366" s="643" t="s">
        <v>3630</v>
      </c>
      <c r="S366" s="371"/>
      <c r="T366" s="643" t="s">
        <v>1186</v>
      </c>
      <c r="U366" s="643"/>
      <c r="V366" s="648">
        <v>7800000</v>
      </c>
      <c r="W366" s="648">
        <v>7800000</v>
      </c>
      <c r="X366" s="648">
        <f t="shared" si="53"/>
        <v>8736000</v>
      </c>
      <c r="Y366" s="372"/>
      <c r="Z366" s="368">
        <v>2016</v>
      </c>
      <c r="AA366" s="373"/>
      <c r="AB366" s="646" t="s">
        <v>3695</v>
      </c>
      <c r="AC366" s="344" t="s">
        <v>79</v>
      </c>
      <c r="AD366" s="680"/>
      <c r="AE366" s="680"/>
      <c r="AF366" s="646" t="s">
        <v>3709</v>
      </c>
      <c r="AG366" s="680"/>
      <c r="AH366" s="680"/>
      <c r="AI366" s="680"/>
      <c r="AJ366" s="680"/>
      <c r="AK366" s="646" t="s">
        <v>3697</v>
      </c>
      <c r="AL366" s="654"/>
      <c r="AM366" s="655"/>
      <c r="AN366" s="655"/>
    </row>
    <row r="367" spans="1:40" s="656" customFormat="1" ht="100.5" customHeight="1">
      <c r="A367" s="681" t="s">
        <v>3710</v>
      </c>
      <c r="B367" s="370" t="s">
        <v>33</v>
      </c>
      <c r="C367" s="643" t="s">
        <v>3689</v>
      </c>
      <c r="D367" s="370" t="s">
        <v>3690</v>
      </c>
      <c r="E367" s="370" t="s">
        <v>3704</v>
      </c>
      <c r="F367" s="370" t="s">
        <v>3690</v>
      </c>
      <c r="G367" s="370" t="s">
        <v>3704</v>
      </c>
      <c r="H367" s="370" t="s">
        <v>3705</v>
      </c>
      <c r="I367" s="370" t="s">
        <v>3706</v>
      </c>
      <c r="J367" s="345" t="s">
        <v>227</v>
      </c>
      <c r="K367" s="345">
        <v>100</v>
      </c>
      <c r="L367" s="324">
        <v>711000000</v>
      </c>
      <c r="M367" s="298" t="s">
        <v>73</v>
      </c>
      <c r="N367" s="345" t="s">
        <v>1205</v>
      </c>
      <c r="O367" s="691" t="s">
        <v>3707</v>
      </c>
      <c r="P367" s="371"/>
      <c r="Q367" s="334" t="s">
        <v>848</v>
      </c>
      <c r="R367" s="643" t="s">
        <v>3630</v>
      </c>
      <c r="S367" s="371"/>
      <c r="T367" s="643" t="s">
        <v>1186</v>
      </c>
      <c r="U367" s="643"/>
      <c r="V367" s="648">
        <v>12200000</v>
      </c>
      <c r="W367" s="648">
        <v>12200000</v>
      </c>
      <c r="X367" s="648">
        <f t="shared" si="53"/>
        <v>13664000.000000002</v>
      </c>
      <c r="Y367" s="372"/>
      <c r="Z367" s="368">
        <v>2016</v>
      </c>
      <c r="AA367" s="373"/>
      <c r="AB367" s="646" t="s">
        <v>3695</v>
      </c>
      <c r="AC367" s="680"/>
      <c r="AD367" s="680"/>
      <c r="AE367" s="680"/>
      <c r="AF367" s="646" t="s">
        <v>3709</v>
      </c>
      <c r="AG367" s="680"/>
      <c r="AH367" s="680"/>
      <c r="AI367" s="680"/>
      <c r="AJ367" s="680"/>
      <c r="AK367" s="646" t="s">
        <v>3697</v>
      </c>
      <c r="AL367" s="654"/>
      <c r="AM367" s="655"/>
      <c r="AN367" s="655"/>
    </row>
    <row r="368" spans="1:40" s="165" customFormat="1" ht="17.25" customHeight="1">
      <c r="A368" s="175" t="s">
        <v>1177</v>
      </c>
      <c r="B368" s="176"/>
      <c r="C368" s="170"/>
      <c r="D368" s="170"/>
      <c r="E368" s="170"/>
      <c r="F368" s="170"/>
      <c r="G368" s="170"/>
      <c r="H368" s="170"/>
      <c r="I368" s="170"/>
      <c r="J368" s="170"/>
      <c r="K368" s="170"/>
      <c r="L368" s="177"/>
      <c r="M368" s="178"/>
      <c r="N368" s="179"/>
      <c r="O368" s="170"/>
      <c r="P368" s="170"/>
      <c r="Q368" s="180"/>
      <c r="R368" s="181"/>
      <c r="S368" s="170"/>
      <c r="T368" s="170"/>
      <c r="U368" s="168"/>
      <c r="V368" s="168"/>
      <c r="W368" s="168">
        <f>SUM(W260:W367)</f>
        <v>12561726619.620001</v>
      </c>
      <c r="X368" s="169">
        <f>W368*1.12</f>
        <v>14069133813.974401</v>
      </c>
      <c r="Y368" s="170"/>
      <c r="Z368" s="171"/>
      <c r="AA368" s="221"/>
      <c r="AB368" s="163"/>
      <c r="AC368" s="163"/>
      <c r="AD368" s="163"/>
      <c r="AE368" s="163"/>
      <c r="AF368" s="164"/>
      <c r="AG368" s="164"/>
      <c r="AH368" s="164"/>
      <c r="AI368" s="163"/>
      <c r="AJ368" s="163"/>
      <c r="AK368" s="235"/>
    </row>
    <row r="369" spans="1:37" ht="16.5" customHeight="1">
      <c r="A369" s="173" t="s">
        <v>664</v>
      </c>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222"/>
      <c r="AB369" s="25"/>
      <c r="AC369" s="25"/>
      <c r="AD369" s="25"/>
      <c r="AE369" s="25"/>
      <c r="AF369" s="25"/>
      <c r="AG369" s="25"/>
      <c r="AH369" s="25"/>
      <c r="AI369" s="25"/>
      <c r="AJ369" s="25"/>
      <c r="AK369" s="25"/>
    </row>
    <row r="370" spans="1:37" ht="100.5" customHeight="1">
      <c r="A370" s="21" t="s">
        <v>52</v>
      </c>
      <c r="B370" s="3" t="s">
        <v>33</v>
      </c>
      <c r="C370" s="3" t="s">
        <v>41</v>
      </c>
      <c r="D370" s="3" t="s">
        <v>34</v>
      </c>
      <c r="E370" s="3" t="s">
        <v>35</v>
      </c>
      <c r="F370" s="3" t="s">
        <v>36</v>
      </c>
      <c r="G370" s="3" t="s">
        <v>37</v>
      </c>
      <c r="H370" s="3" t="s">
        <v>113</v>
      </c>
      <c r="I370" s="3" t="s">
        <v>114</v>
      </c>
      <c r="J370" s="3" t="s">
        <v>38</v>
      </c>
      <c r="K370" s="3">
        <v>100</v>
      </c>
      <c r="L370" s="95">
        <v>711000000</v>
      </c>
      <c r="M370" s="27" t="s">
        <v>73</v>
      </c>
      <c r="N370" s="6" t="s">
        <v>64</v>
      </c>
      <c r="O370" s="3" t="s">
        <v>39</v>
      </c>
      <c r="P370" s="3"/>
      <c r="Q370" s="3" t="s">
        <v>349</v>
      </c>
      <c r="R370" s="3" t="s">
        <v>65</v>
      </c>
      <c r="S370" s="3"/>
      <c r="T370" s="3" t="s">
        <v>51</v>
      </c>
      <c r="U370" s="3"/>
      <c r="V370" s="7">
        <v>176326475.53</v>
      </c>
      <c r="W370" s="7">
        <v>176326475.53</v>
      </c>
      <c r="X370" s="7">
        <f t="shared" ref="X370:X403" si="54">W370*1.12</f>
        <v>197485652.59360003</v>
      </c>
      <c r="Y370" s="20" t="s">
        <v>40</v>
      </c>
      <c r="Z370" s="3">
        <v>2016</v>
      </c>
      <c r="AA370" s="223"/>
      <c r="AB370" s="1" t="s">
        <v>688</v>
      </c>
      <c r="AC370" s="22" t="s">
        <v>67</v>
      </c>
      <c r="AD370" s="25"/>
      <c r="AE370" s="25"/>
      <c r="AF370" s="25"/>
      <c r="AG370" s="25"/>
      <c r="AH370" s="25"/>
      <c r="AI370" s="25"/>
      <c r="AJ370" s="25"/>
      <c r="AK370" s="25"/>
    </row>
    <row r="371" spans="1:37" ht="100.5" customHeight="1">
      <c r="A371" s="21" t="s">
        <v>53</v>
      </c>
      <c r="B371" s="3" t="s">
        <v>33</v>
      </c>
      <c r="C371" s="3" t="s">
        <v>41</v>
      </c>
      <c r="D371" s="3" t="s">
        <v>34</v>
      </c>
      <c r="E371" s="3" t="s">
        <v>35</v>
      </c>
      <c r="F371" s="3" t="s">
        <v>36</v>
      </c>
      <c r="G371" s="3" t="s">
        <v>37</v>
      </c>
      <c r="H371" s="3" t="s">
        <v>113</v>
      </c>
      <c r="I371" s="3" t="s">
        <v>114</v>
      </c>
      <c r="J371" s="3" t="s">
        <v>38</v>
      </c>
      <c r="K371" s="3">
        <v>100</v>
      </c>
      <c r="L371" s="95">
        <v>711000000</v>
      </c>
      <c r="M371" s="27" t="s">
        <v>73</v>
      </c>
      <c r="N371" s="6" t="s">
        <v>64</v>
      </c>
      <c r="O371" s="3" t="s">
        <v>42</v>
      </c>
      <c r="P371" s="3"/>
      <c r="Q371" s="3" t="s">
        <v>349</v>
      </c>
      <c r="R371" s="3" t="s">
        <v>65</v>
      </c>
      <c r="S371" s="3"/>
      <c r="T371" s="3" t="s">
        <v>51</v>
      </c>
      <c r="U371" s="3"/>
      <c r="V371" s="7">
        <v>251179026.97</v>
      </c>
      <c r="W371" s="7">
        <v>251179026.97</v>
      </c>
      <c r="X371" s="7">
        <f t="shared" si="54"/>
        <v>281320510.20640004</v>
      </c>
      <c r="Y371" s="20" t="s">
        <v>40</v>
      </c>
      <c r="Z371" s="3">
        <v>2016</v>
      </c>
      <c r="AA371" s="223"/>
      <c r="AB371" s="1" t="s">
        <v>688</v>
      </c>
      <c r="AC371" s="22" t="s">
        <v>67</v>
      </c>
      <c r="AD371" s="25"/>
      <c r="AE371" s="25"/>
      <c r="AF371" s="25"/>
      <c r="AG371" s="25"/>
      <c r="AH371" s="25"/>
      <c r="AI371" s="25"/>
      <c r="AJ371" s="25"/>
      <c r="AK371" s="25"/>
    </row>
    <row r="372" spans="1:37" ht="100.5" customHeight="1">
      <c r="A372" s="21" t="s">
        <v>54</v>
      </c>
      <c r="B372" s="3" t="s">
        <v>33</v>
      </c>
      <c r="C372" s="3" t="s">
        <v>41</v>
      </c>
      <c r="D372" s="3" t="s">
        <v>34</v>
      </c>
      <c r="E372" s="3" t="s">
        <v>35</v>
      </c>
      <c r="F372" s="3" t="s">
        <v>36</v>
      </c>
      <c r="G372" s="3" t="s">
        <v>37</v>
      </c>
      <c r="H372" s="3" t="s">
        <v>113</v>
      </c>
      <c r="I372" s="3" t="s">
        <v>114</v>
      </c>
      <c r="J372" s="3" t="s">
        <v>38</v>
      </c>
      <c r="K372" s="3">
        <v>100</v>
      </c>
      <c r="L372" s="95">
        <v>711000000</v>
      </c>
      <c r="M372" s="27" t="s">
        <v>73</v>
      </c>
      <c r="N372" s="6" t="s">
        <v>64</v>
      </c>
      <c r="O372" s="3" t="s">
        <v>43</v>
      </c>
      <c r="P372" s="3"/>
      <c r="Q372" s="3" t="s">
        <v>349</v>
      </c>
      <c r="R372" s="3" t="s">
        <v>65</v>
      </c>
      <c r="S372" s="3"/>
      <c r="T372" s="3" t="s">
        <v>51</v>
      </c>
      <c r="U372" s="3"/>
      <c r="V372" s="7">
        <v>140010265.44999999</v>
      </c>
      <c r="W372" s="7">
        <v>140010265.44999999</v>
      </c>
      <c r="X372" s="7">
        <f t="shared" si="54"/>
        <v>156811497.30399999</v>
      </c>
      <c r="Y372" s="20" t="s">
        <v>40</v>
      </c>
      <c r="Z372" s="3">
        <v>2016</v>
      </c>
      <c r="AA372" s="223"/>
      <c r="AB372" s="1" t="s">
        <v>688</v>
      </c>
      <c r="AC372" s="22" t="s">
        <v>67</v>
      </c>
      <c r="AD372" s="25"/>
      <c r="AE372" s="25"/>
      <c r="AF372" s="25"/>
      <c r="AG372" s="25"/>
      <c r="AH372" s="25"/>
      <c r="AI372" s="25"/>
      <c r="AJ372" s="25"/>
      <c r="AK372" s="25"/>
    </row>
    <row r="373" spans="1:37" s="572" customFormat="1" ht="100.5" customHeight="1">
      <c r="A373" s="629" t="s">
        <v>55</v>
      </c>
      <c r="B373" s="563" t="s">
        <v>33</v>
      </c>
      <c r="C373" s="563" t="s">
        <v>41</v>
      </c>
      <c r="D373" s="563" t="s">
        <v>34</v>
      </c>
      <c r="E373" s="563" t="s">
        <v>35</v>
      </c>
      <c r="F373" s="563" t="s">
        <v>36</v>
      </c>
      <c r="G373" s="563" t="s">
        <v>37</v>
      </c>
      <c r="H373" s="563" t="s">
        <v>113</v>
      </c>
      <c r="I373" s="563" t="s">
        <v>114</v>
      </c>
      <c r="J373" s="563" t="s">
        <v>38</v>
      </c>
      <c r="K373" s="563">
        <v>100</v>
      </c>
      <c r="L373" s="526">
        <v>711000000</v>
      </c>
      <c r="M373" s="516" t="s">
        <v>73</v>
      </c>
      <c r="N373" s="594" t="s">
        <v>64</v>
      </c>
      <c r="O373" s="563" t="s">
        <v>44</v>
      </c>
      <c r="P373" s="563"/>
      <c r="Q373" s="563" t="s">
        <v>349</v>
      </c>
      <c r="R373" s="563" t="s">
        <v>65</v>
      </c>
      <c r="S373" s="563"/>
      <c r="T373" s="563" t="s">
        <v>51</v>
      </c>
      <c r="U373" s="563"/>
      <c r="V373" s="564">
        <v>78993516.900000006</v>
      </c>
      <c r="W373" s="564">
        <v>0</v>
      </c>
      <c r="X373" s="564">
        <v>0</v>
      </c>
      <c r="Y373" s="752" t="s">
        <v>40</v>
      </c>
      <c r="Z373" s="563">
        <v>2016</v>
      </c>
      <c r="AA373" s="735"/>
      <c r="AB373" s="605" t="s">
        <v>688</v>
      </c>
      <c r="AC373" s="753" t="s">
        <v>67</v>
      </c>
      <c r="AD373" s="569"/>
      <c r="AE373" s="569"/>
      <c r="AF373" s="569"/>
      <c r="AG373" s="569"/>
      <c r="AH373" s="569"/>
      <c r="AI373" s="569"/>
      <c r="AJ373" s="569"/>
      <c r="AK373" s="569"/>
    </row>
    <row r="374" spans="1:37" ht="100.5" customHeight="1">
      <c r="A374" s="21" t="s">
        <v>3861</v>
      </c>
      <c r="B374" s="3" t="s">
        <v>33</v>
      </c>
      <c r="C374" s="3" t="s">
        <v>41</v>
      </c>
      <c r="D374" s="3" t="s">
        <v>34</v>
      </c>
      <c r="E374" s="3" t="s">
        <v>35</v>
      </c>
      <c r="F374" s="3" t="s">
        <v>36</v>
      </c>
      <c r="G374" s="3" t="s">
        <v>37</v>
      </c>
      <c r="H374" s="3" t="s">
        <v>113</v>
      </c>
      <c r="I374" s="3" t="s">
        <v>114</v>
      </c>
      <c r="J374" s="3" t="s">
        <v>38</v>
      </c>
      <c r="K374" s="3">
        <v>100</v>
      </c>
      <c r="L374" s="95">
        <v>711000000</v>
      </c>
      <c r="M374" s="27" t="s">
        <v>73</v>
      </c>
      <c r="N374" s="6" t="s">
        <v>64</v>
      </c>
      <c r="O374" s="3" t="s">
        <v>44</v>
      </c>
      <c r="P374" s="3"/>
      <c r="Q374" s="3" t="s">
        <v>349</v>
      </c>
      <c r="R374" s="3" t="s">
        <v>65</v>
      </c>
      <c r="S374" s="3"/>
      <c r="T374" s="3" t="s">
        <v>51</v>
      </c>
      <c r="U374" s="3"/>
      <c r="V374" s="7">
        <v>87201133.260000005</v>
      </c>
      <c r="W374" s="7">
        <v>87201133.260000005</v>
      </c>
      <c r="X374" s="7">
        <f>W374*1.12</f>
        <v>97665269.25120002</v>
      </c>
      <c r="Y374" s="20" t="s">
        <v>40</v>
      </c>
      <c r="Z374" s="3">
        <v>2016</v>
      </c>
      <c r="AA374" s="372" t="s">
        <v>3862</v>
      </c>
      <c r="AB374" s="1" t="s">
        <v>688</v>
      </c>
      <c r="AC374" s="22" t="s">
        <v>67</v>
      </c>
      <c r="AD374" s="25"/>
      <c r="AE374" s="25"/>
      <c r="AF374" s="25"/>
      <c r="AG374" s="25"/>
      <c r="AH374" s="25"/>
      <c r="AI374" s="25"/>
      <c r="AJ374" s="25"/>
      <c r="AK374" s="1" t="s">
        <v>3863</v>
      </c>
    </row>
    <row r="375" spans="1:37" ht="100.5" customHeight="1">
      <c r="A375" s="21" t="s">
        <v>56</v>
      </c>
      <c r="B375" s="3" t="s">
        <v>33</v>
      </c>
      <c r="C375" s="3" t="s">
        <v>41</v>
      </c>
      <c r="D375" s="3" t="s">
        <v>34</v>
      </c>
      <c r="E375" s="3" t="s">
        <v>35</v>
      </c>
      <c r="F375" s="3" t="s">
        <v>36</v>
      </c>
      <c r="G375" s="3" t="s">
        <v>37</v>
      </c>
      <c r="H375" s="3" t="s">
        <v>113</v>
      </c>
      <c r="I375" s="3" t="s">
        <v>114</v>
      </c>
      <c r="J375" s="3" t="s">
        <v>38</v>
      </c>
      <c r="K375" s="3">
        <v>100</v>
      </c>
      <c r="L375" s="95">
        <v>711000000</v>
      </c>
      <c r="M375" s="27" t="s">
        <v>73</v>
      </c>
      <c r="N375" s="6" t="s">
        <v>64</v>
      </c>
      <c r="O375" s="3" t="s">
        <v>45</v>
      </c>
      <c r="P375" s="3"/>
      <c r="Q375" s="3" t="s">
        <v>349</v>
      </c>
      <c r="R375" s="3" t="s">
        <v>65</v>
      </c>
      <c r="S375" s="3"/>
      <c r="T375" s="3" t="s">
        <v>51</v>
      </c>
      <c r="U375" s="3"/>
      <c r="V375" s="7">
        <v>22559119.469999999</v>
      </c>
      <c r="W375" s="7">
        <v>22559119.469999999</v>
      </c>
      <c r="X375" s="7">
        <f t="shared" si="54"/>
        <v>25266213.806400001</v>
      </c>
      <c r="Y375" s="20" t="s">
        <v>40</v>
      </c>
      <c r="Z375" s="3">
        <v>2016</v>
      </c>
      <c r="AA375" s="223"/>
      <c r="AB375" s="1" t="s">
        <v>688</v>
      </c>
      <c r="AC375" s="22" t="s">
        <v>67</v>
      </c>
      <c r="AD375" s="25"/>
      <c r="AE375" s="25"/>
      <c r="AF375" s="25"/>
      <c r="AG375" s="25"/>
      <c r="AH375" s="25"/>
      <c r="AI375" s="25"/>
      <c r="AJ375" s="25"/>
      <c r="AK375" s="25"/>
    </row>
    <row r="376" spans="1:37" ht="100.5" customHeight="1">
      <c r="A376" s="21" t="s">
        <v>57</v>
      </c>
      <c r="B376" s="3" t="s">
        <v>33</v>
      </c>
      <c r="C376" s="3" t="s">
        <v>41</v>
      </c>
      <c r="D376" s="3" t="s">
        <v>34</v>
      </c>
      <c r="E376" s="3" t="s">
        <v>35</v>
      </c>
      <c r="F376" s="3" t="s">
        <v>36</v>
      </c>
      <c r="G376" s="3" t="s">
        <v>37</v>
      </c>
      <c r="H376" s="3" t="s">
        <v>113</v>
      </c>
      <c r="I376" s="3" t="s">
        <v>114</v>
      </c>
      <c r="J376" s="3" t="s">
        <v>38</v>
      </c>
      <c r="K376" s="3">
        <v>100</v>
      </c>
      <c r="L376" s="95">
        <v>711000000</v>
      </c>
      <c r="M376" s="27" t="s">
        <v>73</v>
      </c>
      <c r="N376" s="6" t="s">
        <v>64</v>
      </c>
      <c r="O376" s="3" t="s">
        <v>46</v>
      </c>
      <c r="P376" s="3"/>
      <c r="Q376" s="3" t="s">
        <v>349</v>
      </c>
      <c r="R376" s="3" t="s">
        <v>65</v>
      </c>
      <c r="S376" s="3"/>
      <c r="T376" s="3" t="s">
        <v>51</v>
      </c>
      <c r="U376" s="3"/>
      <c r="V376" s="7">
        <v>58565214.770000003</v>
      </c>
      <c r="W376" s="7">
        <v>58565214.770000003</v>
      </c>
      <c r="X376" s="7">
        <f t="shared" si="54"/>
        <v>65593040.54240001</v>
      </c>
      <c r="Y376" s="20" t="s">
        <v>40</v>
      </c>
      <c r="Z376" s="3">
        <v>2016</v>
      </c>
      <c r="AA376" s="223"/>
      <c r="AB376" s="1" t="s">
        <v>688</v>
      </c>
      <c r="AC376" s="22" t="s">
        <v>67</v>
      </c>
      <c r="AD376" s="25"/>
      <c r="AE376" s="25"/>
      <c r="AF376" s="25"/>
      <c r="AG376" s="25"/>
      <c r="AH376" s="25"/>
      <c r="AI376" s="25"/>
      <c r="AJ376" s="25"/>
      <c r="AK376" s="25"/>
    </row>
    <row r="377" spans="1:37" ht="100.5" customHeight="1">
      <c r="A377" s="21" t="s">
        <v>58</v>
      </c>
      <c r="B377" s="3" t="s">
        <v>33</v>
      </c>
      <c r="C377" s="3" t="s">
        <v>41</v>
      </c>
      <c r="D377" s="3" t="s">
        <v>34</v>
      </c>
      <c r="E377" s="3" t="s">
        <v>35</v>
      </c>
      <c r="F377" s="3" t="s">
        <v>36</v>
      </c>
      <c r="G377" s="3" t="s">
        <v>37</v>
      </c>
      <c r="H377" s="3" t="s">
        <v>113</v>
      </c>
      <c r="I377" s="3" t="s">
        <v>114</v>
      </c>
      <c r="J377" s="3" t="s">
        <v>38</v>
      </c>
      <c r="K377" s="3">
        <v>100</v>
      </c>
      <c r="L377" s="95">
        <v>711000000</v>
      </c>
      <c r="M377" s="27" t="s">
        <v>73</v>
      </c>
      <c r="N377" s="6" t="s">
        <v>64</v>
      </c>
      <c r="O377" s="3" t="s">
        <v>66</v>
      </c>
      <c r="P377" s="3"/>
      <c r="Q377" s="3" t="s">
        <v>349</v>
      </c>
      <c r="R377" s="3" t="s">
        <v>65</v>
      </c>
      <c r="S377" s="3"/>
      <c r="T377" s="3" t="s">
        <v>51</v>
      </c>
      <c r="U377" s="3"/>
      <c r="V377" s="7">
        <v>167207170.88</v>
      </c>
      <c r="W377" s="7">
        <v>167207170.88</v>
      </c>
      <c r="X377" s="7">
        <f t="shared" si="54"/>
        <v>187272031.3856</v>
      </c>
      <c r="Y377" s="20" t="s">
        <v>40</v>
      </c>
      <c r="Z377" s="3">
        <v>2016</v>
      </c>
      <c r="AA377" s="223"/>
      <c r="AB377" s="1" t="s">
        <v>688</v>
      </c>
      <c r="AC377" s="22" t="s">
        <v>67</v>
      </c>
      <c r="AD377" s="25"/>
      <c r="AE377" s="25"/>
      <c r="AF377" s="25"/>
      <c r="AG377" s="25"/>
      <c r="AH377" s="25"/>
      <c r="AI377" s="25"/>
      <c r="AJ377" s="25"/>
      <c r="AK377" s="25"/>
    </row>
    <row r="378" spans="1:37" ht="100.5" customHeight="1">
      <c r="A378" s="21" t="s">
        <v>59</v>
      </c>
      <c r="B378" s="3" t="s">
        <v>33</v>
      </c>
      <c r="C378" s="3" t="s">
        <v>41</v>
      </c>
      <c r="D378" s="3" t="s">
        <v>34</v>
      </c>
      <c r="E378" s="3" t="s">
        <v>35</v>
      </c>
      <c r="F378" s="3" t="s">
        <v>36</v>
      </c>
      <c r="G378" s="3" t="s">
        <v>37</v>
      </c>
      <c r="H378" s="3" t="s">
        <v>113</v>
      </c>
      <c r="I378" s="3" t="s">
        <v>114</v>
      </c>
      <c r="J378" s="3" t="s">
        <v>38</v>
      </c>
      <c r="K378" s="3">
        <v>100</v>
      </c>
      <c r="L378" s="95">
        <v>711000000</v>
      </c>
      <c r="M378" s="27" t="s">
        <v>73</v>
      </c>
      <c r="N378" s="6" t="s">
        <v>64</v>
      </c>
      <c r="O378" s="3" t="s">
        <v>47</v>
      </c>
      <c r="P378" s="3"/>
      <c r="Q378" s="3" t="s">
        <v>349</v>
      </c>
      <c r="R378" s="3" t="s">
        <v>65</v>
      </c>
      <c r="S378" s="3"/>
      <c r="T378" s="3" t="s">
        <v>51</v>
      </c>
      <c r="U378" s="3"/>
      <c r="V378" s="7">
        <v>96407008</v>
      </c>
      <c r="W378" s="7">
        <v>96407008</v>
      </c>
      <c r="X378" s="7">
        <f t="shared" si="54"/>
        <v>107975848.96000001</v>
      </c>
      <c r="Y378" s="20" t="s">
        <v>40</v>
      </c>
      <c r="Z378" s="3">
        <v>2016</v>
      </c>
      <c r="AA378" s="223"/>
      <c r="AB378" s="1" t="s">
        <v>688</v>
      </c>
      <c r="AC378" s="22" t="s">
        <v>67</v>
      </c>
      <c r="AD378" s="25"/>
      <c r="AE378" s="25"/>
      <c r="AF378" s="25"/>
      <c r="AG378" s="25"/>
      <c r="AH378" s="25"/>
      <c r="AI378" s="25"/>
      <c r="AJ378" s="25"/>
      <c r="AK378" s="25"/>
    </row>
    <row r="379" spans="1:37" ht="100.5" customHeight="1">
      <c r="A379" s="21" t="s">
        <v>60</v>
      </c>
      <c r="B379" s="3" t="s">
        <v>33</v>
      </c>
      <c r="C379" s="3" t="s">
        <v>41</v>
      </c>
      <c r="D379" s="3" t="s">
        <v>34</v>
      </c>
      <c r="E379" s="3" t="s">
        <v>35</v>
      </c>
      <c r="F379" s="3" t="s">
        <v>36</v>
      </c>
      <c r="G379" s="3" t="s">
        <v>37</v>
      </c>
      <c r="H379" s="3" t="s">
        <v>113</v>
      </c>
      <c r="I379" s="3" t="s">
        <v>114</v>
      </c>
      <c r="J379" s="3" t="s">
        <v>38</v>
      </c>
      <c r="K379" s="3">
        <v>100</v>
      </c>
      <c r="L379" s="95">
        <v>711000000</v>
      </c>
      <c r="M379" s="27" t="s">
        <v>73</v>
      </c>
      <c r="N379" s="6" t="s">
        <v>64</v>
      </c>
      <c r="O379" s="3" t="s">
        <v>48</v>
      </c>
      <c r="P379" s="3"/>
      <c r="Q379" s="3" t="s">
        <v>349</v>
      </c>
      <c r="R379" s="3" t="s">
        <v>65</v>
      </c>
      <c r="S379" s="3"/>
      <c r="T379" s="3" t="s">
        <v>51</v>
      </c>
      <c r="U379" s="3"/>
      <c r="V379" s="7">
        <v>9228677.7599999998</v>
      </c>
      <c r="W379" s="7">
        <v>9228677.7599999998</v>
      </c>
      <c r="X379" s="7">
        <f t="shared" si="54"/>
        <v>10336119.091200002</v>
      </c>
      <c r="Y379" s="20" t="s">
        <v>40</v>
      </c>
      <c r="Z379" s="3">
        <v>2016</v>
      </c>
      <c r="AA379" s="223"/>
      <c r="AB379" s="1" t="s">
        <v>688</v>
      </c>
      <c r="AC379" s="22" t="s">
        <v>67</v>
      </c>
      <c r="AD379" s="25"/>
      <c r="AE379" s="25"/>
      <c r="AF379" s="25"/>
      <c r="AG379" s="25"/>
      <c r="AH379" s="25"/>
      <c r="AI379" s="25"/>
      <c r="AJ379" s="25"/>
      <c r="AK379" s="25"/>
    </row>
    <row r="380" spans="1:37" ht="100.5" customHeight="1">
      <c r="A380" s="21" t="s">
        <v>61</v>
      </c>
      <c r="B380" s="3" t="s">
        <v>33</v>
      </c>
      <c r="C380" s="3" t="s">
        <v>41</v>
      </c>
      <c r="D380" s="3" t="s">
        <v>34</v>
      </c>
      <c r="E380" s="3" t="s">
        <v>35</v>
      </c>
      <c r="F380" s="3" t="s">
        <v>36</v>
      </c>
      <c r="G380" s="3" t="s">
        <v>37</v>
      </c>
      <c r="H380" s="3" t="s">
        <v>113</v>
      </c>
      <c r="I380" s="3" t="s">
        <v>114</v>
      </c>
      <c r="J380" s="3" t="s">
        <v>38</v>
      </c>
      <c r="K380" s="3">
        <v>100</v>
      </c>
      <c r="L380" s="95">
        <v>711000000</v>
      </c>
      <c r="M380" s="27" t="s">
        <v>73</v>
      </c>
      <c r="N380" s="6" t="s">
        <v>64</v>
      </c>
      <c r="O380" s="3" t="s">
        <v>49</v>
      </c>
      <c r="P380" s="3"/>
      <c r="Q380" s="3" t="s">
        <v>349</v>
      </c>
      <c r="R380" s="3" t="s">
        <v>65</v>
      </c>
      <c r="S380" s="3"/>
      <c r="T380" s="3" t="s">
        <v>51</v>
      </c>
      <c r="U380" s="3"/>
      <c r="V380" s="7">
        <v>37632918.299999997</v>
      </c>
      <c r="W380" s="7">
        <v>37632918.299999997</v>
      </c>
      <c r="X380" s="7">
        <f t="shared" si="54"/>
        <v>42148868.495999999</v>
      </c>
      <c r="Y380" s="20" t="s">
        <v>40</v>
      </c>
      <c r="Z380" s="3">
        <v>2016</v>
      </c>
      <c r="AA380" s="223"/>
      <c r="AB380" s="1" t="s">
        <v>688</v>
      </c>
      <c r="AC380" s="22" t="s">
        <v>67</v>
      </c>
      <c r="AD380" s="25"/>
      <c r="AE380" s="25"/>
      <c r="AF380" s="25"/>
      <c r="AG380" s="25"/>
      <c r="AH380" s="25"/>
      <c r="AI380" s="25"/>
      <c r="AJ380" s="25"/>
      <c r="AK380" s="25"/>
    </row>
    <row r="381" spans="1:37" ht="100.5" customHeight="1">
      <c r="A381" s="21" t="s">
        <v>62</v>
      </c>
      <c r="B381" s="3" t="s">
        <v>33</v>
      </c>
      <c r="C381" s="3" t="s">
        <v>41</v>
      </c>
      <c r="D381" s="3" t="s">
        <v>34</v>
      </c>
      <c r="E381" s="3" t="s">
        <v>35</v>
      </c>
      <c r="F381" s="3" t="s">
        <v>36</v>
      </c>
      <c r="G381" s="3" t="s">
        <v>37</v>
      </c>
      <c r="H381" s="3" t="s">
        <v>113</v>
      </c>
      <c r="I381" s="3" t="s">
        <v>114</v>
      </c>
      <c r="J381" s="3" t="s">
        <v>38</v>
      </c>
      <c r="K381" s="3">
        <v>100</v>
      </c>
      <c r="L381" s="95">
        <v>711000000</v>
      </c>
      <c r="M381" s="27" t="s">
        <v>73</v>
      </c>
      <c r="N381" s="6" t="s">
        <v>64</v>
      </c>
      <c r="O381" s="3" t="s">
        <v>50</v>
      </c>
      <c r="P381" s="3"/>
      <c r="Q381" s="3" t="s">
        <v>349</v>
      </c>
      <c r="R381" s="3" t="s">
        <v>65</v>
      </c>
      <c r="S381" s="3"/>
      <c r="T381" s="3" t="s">
        <v>51</v>
      </c>
      <c r="U381" s="3"/>
      <c r="V381" s="7">
        <v>118149165</v>
      </c>
      <c r="W381" s="7">
        <v>118149165</v>
      </c>
      <c r="X381" s="7">
        <f t="shared" si="54"/>
        <v>132327064.80000001</v>
      </c>
      <c r="Y381" s="20" t="s">
        <v>40</v>
      </c>
      <c r="Z381" s="3">
        <v>2016</v>
      </c>
      <c r="AA381" s="223"/>
      <c r="AB381" s="1" t="s">
        <v>688</v>
      </c>
      <c r="AC381" s="22" t="s">
        <v>67</v>
      </c>
      <c r="AD381" s="25"/>
      <c r="AE381" s="25"/>
      <c r="AF381" s="25"/>
      <c r="AG381" s="25"/>
      <c r="AH381" s="25"/>
      <c r="AI381" s="25"/>
      <c r="AJ381" s="25"/>
      <c r="AK381" s="25"/>
    </row>
    <row r="382" spans="1:37" s="572" customFormat="1" ht="100.5" customHeight="1">
      <c r="A382" s="629" t="s">
        <v>63</v>
      </c>
      <c r="B382" s="563" t="s">
        <v>33</v>
      </c>
      <c r="C382" s="563" t="s">
        <v>41</v>
      </c>
      <c r="D382" s="563" t="s">
        <v>34</v>
      </c>
      <c r="E382" s="563" t="s">
        <v>35</v>
      </c>
      <c r="F382" s="563" t="s">
        <v>36</v>
      </c>
      <c r="G382" s="563" t="s">
        <v>37</v>
      </c>
      <c r="H382" s="563" t="s">
        <v>113</v>
      </c>
      <c r="I382" s="563" t="s">
        <v>114</v>
      </c>
      <c r="J382" s="563" t="s">
        <v>38</v>
      </c>
      <c r="K382" s="563">
        <v>100</v>
      </c>
      <c r="L382" s="526">
        <v>711000000</v>
      </c>
      <c r="M382" s="516" t="s">
        <v>73</v>
      </c>
      <c r="N382" s="594" t="s">
        <v>64</v>
      </c>
      <c r="O382" s="516" t="s">
        <v>73</v>
      </c>
      <c r="P382" s="563"/>
      <c r="Q382" s="563" t="s">
        <v>349</v>
      </c>
      <c r="R382" s="563" t="s">
        <v>65</v>
      </c>
      <c r="S382" s="563"/>
      <c r="T382" s="563" t="s">
        <v>51</v>
      </c>
      <c r="U382" s="563"/>
      <c r="V382" s="564">
        <v>47597530.079999998</v>
      </c>
      <c r="W382" s="564">
        <v>0</v>
      </c>
      <c r="X382" s="564">
        <v>0</v>
      </c>
      <c r="Y382" s="752" t="s">
        <v>40</v>
      </c>
      <c r="Z382" s="563">
        <v>2016</v>
      </c>
      <c r="AA382" s="735"/>
      <c r="AB382" s="605" t="s">
        <v>688</v>
      </c>
      <c r="AC382" s="753" t="s">
        <v>67</v>
      </c>
      <c r="AD382" s="569"/>
      <c r="AE382" s="569"/>
      <c r="AF382" s="569"/>
      <c r="AG382" s="569"/>
      <c r="AH382" s="569"/>
      <c r="AI382" s="569"/>
      <c r="AJ382" s="569"/>
      <c r="AK382" s="569"/>
    </row>
    <row r="383" spans="1:37" ht="100.5" customHeight="1">
      <c r="A383" s="21" t="s">
        <v>3864</v>
      </c>
      <c r="B383" s="3" t="s">
        <v>33</v>
      </c>
      <c r="C383" s="3" t="s">
        <v>41</v>
      </c>
      <c r="D383" s="3" t="s">
        <v>34</v>
      </c>
      <c r="E383" s="3" t="s">
        <v>35</v>
      </c>
      <c r="F383" s="3" t="s">
        <v>36</v>
      </c>
      <c r="G383" s="3" t="s">
        <v>37</v>
      </c>
      <c r="H383" s="3" t="s">
        <v>113</v>
      </c>
      <c r="I383" s="3" t="s">
        <v>114</v>
      </c>
      <c r="J383" s="3" t="s">
        <v>38</v>
      </c>
      <c r="K383" s="3">
        <v>100</v>
      </c>
      <c r="L383" s="95">
        <v>711000000</v>
      </c>
      <c r="M383" s="27" t="s">
        <v>73</v>
      </c>
      <c r="N383" s="6" t="s">
        <v>64</v>
      </c>
      <c r="O383" s="27" t="s">
        <v>73</v>
      </c>
      <c r="P383" s="3"/>
      <c r="Q383" s="3" t="s">
        <v>349</v>
      </c>
      <c r="R383" s="3" t="s">
        <v>65</v>
      </c>
      <c r="S383" s="3"/>
      <c r="T383" s="3" t="s">
        <v>51</v>
      </c>
      <c r="U383" s="3"/>
      <c r="V383" s="7">
        <v>24394681.34</v>
      </c>
      <c r="W383" s="7">
        <v>24394681.34</v>
      </c>
      <c r="X383" s="7">
        <f>W383*1.12</f>
        <v>27322043.100800004</v>
      </c>
      <c r="Y383" s="20" t="s">
        <v>40</v>
      </c>
      <c r="Z383" s="3">
        <v>2016</v>
      </c>
      <c r="AA383" s="372" t="s">
        <v>3862</v>
      </c>
      <c r="AB383" s="1" t="s">
        <v>688</v>
      </c>
      <c r="AC383" s="22" t="s">
        <v>67</v>
      </c>
      <c r="AD383" s="25"/>
      <c r="AE383" s="25"/>
      <c r="AF383" s="25"/>
      <c r="AG383" s="25"/>
      <c r="AH383" s="25"/>
      <c r="AI383" s="25"/>
      <c r="AJ383" s="25"/>
      <c r="AK383" s="1" t="s">
        <v>3863</v>
      </c>
    </row>
    <row r="384" spans="1:37" ht="100.5" customHeight="1">
      <c r="A384" s="21" t="s">
        <v>90</v>
      </c>
      <c r="B384" s="8" t="s">
        <v>33</v>
      </c>
      <c r="C384" s="8" t="s">
        <v>68</v>
      </c>
      <c r="D384" s="8" t="s">
        <v>69</v>
      </c>
      <c r="E384" s="8" t="s">
        <v>69</v>
      </c>
      <c r="F384" s="3" t="s">
        <v>70</v>
      </c>
      <c r="G384" s="8" t="s">
        <v>70</v>
      </c>
      <c r="H384" s="8" t="s">
        <v>71</v>
      </c>
      <c r="I384" s="8" t="s">
        <v>72</v>
      </c>
      <c r="J384" s="9" t="s">
        <v>38</v>
      </c>
      <c r="K384" s="10">
        <v>100</v>
      </c>
      <c r="L384" s="95">
        <v>711000000</v>
      </c>
      <c r="M384" s="27" t="s">
        <v>73</v>
      </c>
      <c r="N384" s="12" t="s">
        <v>249</v>
      </c>
      <c r="O384" s="5" t="s">
        <v>74</v>
      </c>
      <c r="P384" s="5"/>
      <c r="Q384" s="13" t="s">
        <v>75</v>
      </c>
      <c r="R384" s="8" t="s">
        <v>76</v>
      </c>
      <c r="S384" s="5"/>
      <c r="T384" s="14" t="s">
        <v>51</v>
      </c>
      <c r="U384" s="5"/>
      <c r="V384" s="15">
        <v>16452104.289999999</v>
      </c>
      <c r="W384" s="15">
        <v>16452104.289999999</v>
      </c>
      <c r="X384" s="7">
        <f t="shared" si="54"/>
        <v>18426356.8048</v>
      </c>
      <c r="Y384" s="16" t="s">
        <v>77</v>
      </c>
      <c r="Z384" s="8">
        <v>2016</v>
      </c>
      <c r="AA384" s="224"/>
      <c r="AB384" s="2" t="s">
        <v>78</v>
      </c>
      <c r="AC384" s="1" t="s">
        <v>79</v>
      </c>
      <c r="AD384" s="25"/>
      <c r="AE384" s="25"/>
      <c r="AF384" s="25"/>
      <c r="AG384" s="25"/>
      <c r="AH384" s="25"/>
      <c r="AI384" s="25"/>
      <c r="AJ384" s="25"/>
      <c r="AK384" s="25"/>
    </row>
    <row r="385" spans="1:37" ht="100.5" customHeight="1">
      <c r="A385" s="21" t="s">
        <v>91</v>
      </c>
      <c r="B385" s="8" t="s">
        <v>33</v>
      </c>
      <c r="C385" s="8" t="s">
        <v>68</v>
      </c>
      <c r="D385" s="8" t="s">
        <v>69</v>
      </c>
      <c r="E385" s="8" t="s">
        <v>69</v>
      </c>
      <c r="F385" s="3" t="s">
        <v>70</v>
      </c>
      <c r="G385" s="8" t="s">
        <v>70</v>
      </c>
      <c r="H385" s="8" t="s">
        <v>71</v>
      </c>
      <c r="I385" s="8" t="s">
        <v>72</v>
      </c>
      <c r="J385" s="9" t="s">
        <v>38</v>
      </c>
      <c r="K385" s="10">
        <v>100</v>
      </c>
      <c r="L385" s="95">
        <v>711000000</v>
      </c>
      <c r="M385" s="27" t="s">
        <v>73</v>
      </c>
      <c r="N385" s="12" t="s">
        <v>249</v>
      </c>
      <c r="O385" s="5" t="s">
        <v>80</v>
      </c>
      <c r="P385" s="17" t="s">
        <v>81</v>
      </c>
      <c r="Q385" s="13" t="s">
        <v>75</v>
      </c>
      <c r="R385" s="8" t="s">
        <v>76</v>
      </c>
      <c r="S385" s="18" t="s">
        <v>81</v>
      </c>
      <c r="T385" s="14" t="s">
        <v>51</v>
      </c>
      <c r="U385" s="205" t="s">
        <v>81</v>
      </c>
      <c r="V385" s="15">
        <v>19481051.109999999</v>
      </c>
      <c r="W385" s="15">
        <v>19481051.109999999</v>
      </c>
      <c r="X385" s="7">
        <f t="shared" si="54"/>
        <v>21818777.2432</v>
      </c>
      <c r="Y385" s="16" t="s">
        <v>77</v>
      </c>
      <c r="Z385" s="8">
        <v>2016</v>
      </c>
      <c r="AA385" s="224"/>
      <c r="AB385" s="2" t="s">
        <v>78</v>
      </c>
      <c r="AC385" s="1" t="s">
        <v>79</v>
      </c>
      <c r="AD385" s="25"/>
      <c r="AE385" s="25"/>
      <c r="AF385" s="25"/>
      <c r="AG385" s="25"/>
      <c r="AH385" s="25"/>
      <c r="AI385" s="25"/>
      <c r="AJ385" s="25"/>
      <c r="AK385" s="25"/>
    </row>
    <row r="386" spans="1:37" ht="100.5" customHeight="1">
      <c r="A386" s="21" t="s">
        <v>92</v>
      </c>
      <c r="B386" s="8" t="s">
        <v>33</v>
      </c>
      <c r="C386" s="8" t="s">
        <v>68</v>
      </c>
      <c r="D386" s="8" t="s">
        <v>69</v>
      </c>
      <c r="E386" s="8" t="s">
        <v>69</v>
      </c>
      <c r="F386" s="3" t="s">
        <v>70</v>
      </c>
      <c r="G386" s="8" t="s">
        <v>70</v>
      </c>
      <c r="H386" s="8" t="s">
        <v>71</v>
      </c>
      <c r="I386" s="8" t="s">
        <v>72</v>
      </c>
      <c r="J386" s="9" t="s">
        <v>38</v>
      </c>
      <c r="K386" s="10">
        <v>100</v>
      </c>
      <c r="L386" s="95">
        <v>711000000</v>
      </c>
      <c r="M386" s="27" t="s">
        <v>73</v>
      </c>
      <c r="N386" s="12" t="s">
        <v>249</v>
      </c>
      <c r="O386" s="5" t="s">
        <v>82</v>
      </c>
      <c r="P386" s="17"/>
      <c r="Q386" s="13" t="s">
        <v>75</v>
      </c>
      <c r="R386" s="8" t="s">
        <v>76</v>
      </c>
      <c r="S386" s="18"/>
      <c r="T386" s="14" t="s">
        <v>51</v>
      </c>
      <c r="U386" s="205"/>
      <c r="V386" s="15">
        <v>27014735.16</v>
      </c>
      <c r="W386" s="15">
        <v>27014735.16</v>
      </c>
      <c r="X386" s="7">
        <f t="shared" si="54"/>
        <v>30256503.379200004</v>
      </c>
      <c r="Y386" s="16" t="s">
        <v>77</v>
      </c>
      <c r="Z386" s="8">
        <v>2016</v>
      </c>
      <c r="AA386" s="224"/>
      <c r="AB386" s="2" t="s">
        <v>78</v>
      </c>
      <c r="AC386" s="1" t="s">
        <v>79</v>
      </c>
      <c r="AD386" s="25"/>
      <c r="AE386" s="25"/>
      <c r="AF386" s="25"/>
      <c r="AG386" s="25"/>
      <c r="AH386" s="25"/>
      <c r="AI386" s="25"/>
      <c r="AJ386" s="25"/>
      <c r="AK386" s="25"/>
    </row>
    <row r="387" spans="1:37" ht="100.5" customHeight="1">
      <c r="A387" s="21" t="s">
        <v>93</v>
      </c>
      <c r="B387" s="8" t="s">
        <v>33</v>
      </c>
      <c r="C387" s="8" t="s">
        <v>68</v>
      </c>
      <c r="D387" s="8" t="s">
        <v>69</v>
      </c>
      <c r="E387" s="8" t="s">
        <v>69</v>
      </c>
      <c r="F387" s="3" t="s">
        <v>70</v>
      </c>
      <c r="G387" s="8" t="s">
        <v>70</v>
      </c>
      <c r="H387" s="8" t="s">
        <v>71</v>
      </c>
      <c r="I387" s="8" t="s">
        <v>72</v>
      </c>
      <c r="J387" s="9" t="s">
        <v>38</v>
      </c>
      <c r="K387" s="10">
        <v>100</v>
      </c>
      <c r="L387" s="95">
        <v>711000000</v>
      </c>
      <c r="M387" s="27" t="s">
        <v>73</v>
      </c>
      <c r="N387" s="12" t="s">
        <v>249</v>
      </c>
      <c r="O387" s="5" t="s">
        <v>83</v>
      </c>
      <c r="P387" s="17"/>
      <c r="Q387" s="13" t="s">
        <v>75</v>
      </c>
      <c r="R387" s="8" t="s">
        <v>76</v>
      </c>
      <c r="S387" s="18"/>
      <c r="T387" s="14" t="s">
        <v>51</v>
      </c>
      <c r="U387" s="205"/>
      <c r="V387" s="15">
        <v>7814999.4800000004</v>
      </c>
      <c r="W387" s="15">
        <v>7814999.4800000004</v>
      </c>
      <c r="X387" s="7">
        <f t="shared" si="54"/>
        <v>8752799.4176000021</v>
      </c>
      <c r="Y387" s="16" t="s">
        <v>77</v>
      </c>
      <c r="Z387" s="8">
        <v>2016</v>
      </c>
      <c r="AA387" s="224"/>
      <c r="AB387" s="2" t="s">
        <v>78</v>
      </c>
      <c r="AC387" s="1" t="s">
        <v>79</v>
      </c>
      <c r="AD387" s="25"/>
      <c r="AE387" s="25"/>
      <c r="AF387" s="25"/>
      <c r="AG387" s="25"/>
      <c r="AH387" s="25"/>
      <c r="AI387" s="25"/>
      <c r="AJ387" s="25"/>
      <c r="AK387" s="25"/>
    </row>
    <row r="388" spans="1:37" ht="100.5" customHeight="1">
      <c r="A388" s="21" t="s">
        <v>94</v>
      </c>
      <c r="B388" s="8" t="s">
        <v>33</v>
      </c>
      <c r="C388" s="8" t="s">
        <v>68</v>
      </c>
      <c r="D388" s="8" t="s">
        <v>69</v>
      </c>
      <c r="E388" s="8" t="s">
        <v>69</v>
      </c>
      <c r="F388" s="3" t="s">
        <v>70</v>
      </c>
      <c r="G388" s="8" t="s">
        <v>70</v>
      </c>
      <c r="H388" s="8" t="s">
        <v>71</v>
      </c>
      <c r="I388" s="8" t="s">
        <v>72</v>
      </c>
      <c r="J388" s="9" t="s">
        <v>38</v>
      </c>
      <c r="K388" s="10">
        <v>100</v>
      </c>
      <c r="L388" s="95">
        <v>711000000</v>
      </c>
      <c r="M388" s="27" t="s">
        <v>73</v>
      </c>
      <c r="N388" s="12" t="s">
        <v>249</v>
      </c>
      <c r="O388" s="5" t="s">
        <v>84</v>
      </c>
      <c r="P388" s="17"/>
      <c r="Q388" s="13" t="s">
        <v>75</v>
      </c>
      <c r="R388" s="8" t="s">
        <v>76</v>
      </c>
      <c r="S388" s="18"/>
      <c r="T388" s="14" t="s">
        <v>51</v>
      </c>
      <c r="U388" s="205"/>
      <c r="V388" s="15">
        <v>1283684.05</v>
      </c>
      <c r="W388" s="15">
        <v>1283684.05</v>
      </c>
      <c r="X388" s="7">
        <f t="shared" si="54"/>
        <v>1437726.1360000002</v>
      </c>
      <c r="Y388" s="16" t="s">
        <v>77</v>
      </c>
      <c r="Z388" s="8">
        <v>2016</v>
      </c>
      <c r="AA388" s="224"/>
      <c r="AB388" s="2" t="s">
        <v>78</v>
      </c>
      <c r="AC388" s="1" t="s">
        <v>79</v>
      </c>
      <c r="AD388" s="25"/>
      <c r="AE388" s="25"/>
      <c r="AF388" s="25"/>
      <c r="AG388" s="25"/>
      <c r="AH388" s="25"/>
      <c r="AI388" s="25"/>
      <c r="AJ388" s="25"/>
      <c r="AK388" s="25"/>
    </row>
    <row r="389" spans="1:37" ht="100.5" customHeight="1">
      <c r="A389" s="21" t="s">
        <v>95</v>
      </c>
      <c r="B389" s="8" t="s">
        <v>33</v>
      </c>
      <c r="C389" s="8" t="s">
        <v>68</v>
      </c>
      <c r="D389" s="8" t="s">
        <v>69</v>
      </c>
      <c r="E389" s="8" t="s">
        <v>69</v>
      </c>
      <c r="F389" s="3" t="s">
        <v>70</v>
      </c>
      <c r="G389" s="8" t="s">
        <v>70</v>
      </c>
      <c r="H389" s="8" t="s">
        <v>71</v>
      </c>
      <c r="I389" s="8" t="s">
        <v>72</v>
      </c>
      <c r="J389" s="9" t="s">
        <v>38</v>
      </c>
      <c r="K389" s="10">
        <v>100</v>
      </c>
      <c r="L389" s="95">
        <v>711000000</v>
      </c>
      <c r="M389" s="27" t="s">
        <v>73</v>
      </c>
      <c r="N389" s="12" t="s">
        <v>249</v>
      </c>
      <c r="O389" s="5" t="s">
        <v>85</v>
      </c>
      <c r="P389" s="17"/>
      <c r="Q389" s="13" t="s">
        <v>75</v>
      </c>
      <c r="R389" s="8" t="s">
        <v>76</v>
      </c>
      <c r="S389" s="18"/>
      <c r="T389" s="14" t="s">
        <v>51</v>
      </c>
      <c r="U389" s="205"/>
      <c r="V389" s="15">
        <v>2961578.73</v>
      </c>
      <c r="W389" s="15">
        <v>2961578.73</v>
      </c>
      <c r="X389" s="7">
        <f t="shared" si="54"/>
        <v>3316968.1776000005</v>
      </c>
      <c r="Y389" s="16" t="s">
        <v>77</v>
      </c>
      <c r="Z389" s="8">
        <v>2016</v>
      </c>
      <c r="AA389" s="224"/>
      <c r="AB389" s="2" t="s">
        <v>78</v>
      </c>
      <c r="AC389" s="1" t="s">
        <v>79</v>
      </c>
      <c r="AD389" s="25"/>
      <c r="AE389" s="25"/>
      <c r="AF389" s="25"/>
      <c r="AG389" s="25"/>
      <c r="AH389" s="25"/>
      <c r="AI389" s="25"/>
      <c r="AJ389" s="25"/>
      <c r="AK389" s="25"/>
    </row>
    <row r="390" spans="1:37" ht="100.5" customHeight="1">
      <c r="A390" s="21" t="s">
        <v>96</v>
      </c>
      <c r="B390" s="8" t="s">
        <v>33</v>
      </c>
      <c r="C390" s="8" t="s">
        <v>68</v>
      </c>
      <c r="D390" s="8" t="s">
        <v>69</v>
      </c>
      <c r="E390" s="8" t="s">
        <v>69</v>
      </c>
      <c r="F390" s="3" t="s">
        <v>70</v>
      </c>
      <c r="G390" s="8" t="s">
        <v>70</v>
      </c>
      <c r="H390" s="8" t="s">
        <v>71</v>
      </c>
      <c r="I390" s="8" t="s">
        <v>72</v>
      </c>
      <c r="J390" s="9" t="s">
        <v>38</v>
      </c>
      <c r="K390" s="10">
        <v>100</v>
      </c>
      <c r="L390" s="95">
        <v>711000000</v>
      </c>
      <c r="M390" s="27" t="s">
        <v>73</v>
      </c>
      <c r="N390" s="12" t="s">
        <v>249</v>
      </c>
      <c r="O390" s="3" t="s">
        <v>66</v>
      </c>
      <c r="P390" s="17"/>
      <c r="Q390" s="13" t="s">
        <v>75</v>
      </c>
      <c r="R390" s="8" t="s">
        <v>76</v>
      </c>
      <c r="S390" s="18"/>
      <c r="T390" s="14" t="s">
        <v>51</v>
      </c>
      <c r="U390" s="205"/>
      <c r="V390" s="15">
        <v>10990525.560000001</v>
      </c>
      <c r="W390" s="15">
        <v>10990525.560000001</v>
      </c>
      <c r="X390" s="7">
        <f t="shared" si="54"/>
        <v>12309388.627200002</v>
      </c>
      <c r="Y390" s="16" t="s">
        <v>77</v>
      </c>
      <c r="Z390" s="8">
        <v>2016</v>
      </c>
      <c r="AA390" s="224"/>
      <c r="AB390" s="2" t="s">
        <v>78</v>
      </c>
      <c r="AC390" s="1" t="s">
        <v>79</v>
      </c>
      <c r="AD390" s="25"/>
      <c r="AE390" s="25"/>
      <c r="AF390" s="25"/>
      <c r="AG390" s="25"/>
      <c r="AH390" s="25"/>
      <c r="AI390" s="25"/>
      <c r="AJ390" s="25"/>
      <c r="AK390" s="25"/>
    </row>
    <row r="391" spans="1:37" ht="100.5" customHeight="1">
      <c r="A391" s="21" t="s">
        <v>97</v>
      </c>
      <c r="B391" s="8" t="s">
        <v>33</v>
      </c>
      <c r="C391" s="8" t="s">
        <v>68</v>
      </c>
      <c r="D391" s="8" t="s">
        <v>69</v>
      </c>
      <c r="E391" s="8" t="s">
        <v>69</v>
      </c>
      <c r="F391" s="3" t="s">
        <v>70</v>
      </c>
      <c r="G391" s="8" t="s">
        <v>70</v>
      </c>
      <c r="H391" s="8" t="s">
        <v>71</v>
      </c>
      <c r="I391" s="8" t="s">
        <v>72</v>
      </c>
      <c r="J391" s="9" t="s">
        <v>38</v>
      </c>
      <c r="K391" s="10">
        <v>100</v>
      </c>
      <c r="L391" s="95">
        <v>711000000</v>
      </c>
      <c r="M391" s="27" t="s">
        <v>73</v>
      </c>
      <c r="N391" s="12" t="s">
        <v>249</v>
      </c>
      <c r="O391" s="5" t="s">
        <v>86</v>
      </c>
      <c r="P391" s="17"/>
      <c r="Q391" s="13" t="s">
        <v>75</v>
      </c>
      <c r="R391" s="8" t="s">
        <v>76</v>
      </c>
      <c r="S391" s="18"/>
      <c r="T391" s="14" t="s">
        <v>51</v>
      </c>
      <c r="U391" s="205"/>
      <c r="V391" s="15">
        <v>9245262.7799999993</v>
      </c>
      <c r="W391" s="15">
        <v>9245262.7799999993</v>
      </c>
      <c r="X391" s="7">
        <f t="shared" si="54"/>
        <v>10354694.3136</v>
      </c>
      <c r="Y391" s="16" t="s">
        <v>77</v>
      </c>
      <c r="Z391" s="8">
        <v>2016</v>
      </c>
      <c r="AA391" s="224"/>
      <c r="AB391" s="2" t="s">
        <v>78</v>
      </c>
      <c r="AC391" s="1" t="s">
        <v>79</v>
      </c>
      <c r="AD391" s="25"/>
      <c r="AE391" s="25"/>
      <c r="AF391" s="25"/>
      <c r="AG391" s="25"/>
      <c r="AH391" s="25"/>
      <c r="AI391" s="25"/>
      <c r="AJ391" s="25"/>
      <c r="AK391" s="25"/>
    </row>
    <row r="392" spans="1:37" ht="100.5" customHeight="1">
      <c r="A392" s="21" t="s">
        <v>98</v>
      </c>
      <c r="B392" s="8" t="s">
        <v>33</v>
      </c>
      <c r="C392" s="8" t="s">
        <v>68</v>
      </c>
      <c r="D392" s="8" t="s">
        <v>69</v>
      </c>
      <c r="E392" s="8" t="s">
        <v>69</v>
      </c>
      <c r="F392" s="3" t="s">
        <v>70</v>
      </c>
      <c r="G392" s="8" t="s">
        <v>70</v>
      </c>
      <c r="H392" s="8" t="s">
        <v>71</v>
      </c>
      <c r="I392" s="8" t="s">
        <v>72</v>
      </c>
      <c r="J392" s="9" t="s">
        <v>38</v>
      </c>
      <c r="K392" s="10">
        <v>100</v>
      </c>
      <c r="L392" s="95">
        <v>711000000</v>
      </c>
      <c r="M392" s="27" t="s">
        <v>73</v>
      </c>
      <c r="N392" s="12" t="s">
        <v>249</v>
      </c>
      <c r="O392" s="5" t="s">
        <v>87</v>
      </c>
      <c r="P392" s="17"/>
      <c r="Q392" s="13" t="s">
        <v>75</v>
      </c>
      <c r="R392" s="8" t="s">
        <v>76</v>
      </c>
      <c r="S392" s="18"/>
      <c r="T392" s="14" t="s">
        <v>51</v>
      </c>
      <c r="U392" s="205"/>
      <c r="V392" s="15">
        <v>855789.37</v>
      </c>
      <c r="W392" s="15">
        <v>855789.37</v>
      </c>
      <c r="X392" s="7">
        <f t="shared" si="54"/>
        <v>958484.09440000006</v>
      </c>
      <c r="Y392" s="16" t="s">
        <v>77</v>
      </c>
      <c r="Z392" s="8">
        <v>2016</v>
      </c>
      <c r="AA392" s="224"/>
      <c r="AB392" s="2" t="s">
        <v>78</v>
      </c>
      <c r="AC392" s="1" t="s">
        <v>79</v>
      </c>
      <c r="AD392" s="25"/>
      <c r="AE392" s="25"/>
      <c r="AF392" s="25"/>
      <c r="AG392" s="25"/>
      <c r="AH392" s="25"/>
      <c r="AI392" s="25"/>
      <c r="AJ392" s="25"/>
      <c r="AK392" s="25"/>
    </row>
    <row r="393" spans="1:37" ht="100.5" customHeight="1">
      <c r="A393" s="21" t="s">
        <v>99</v>
      </c>
      <c r="B393" s="8" t="s">
        <v>33</v>
      </c>
      <c r="C393" s="8" t="s">
        <v>68</v>
      </c>
      <c r="D393" s="8" t="s">
        <v>69</v>
      </c>
      <c r="E393" s="8" t="s">
        <v>69</v>
      </c>
      <c r="F393" s="3" t="s">
        <v>70</v>
      </c>
      <c r="G393" s="8" t="s">
        <v>70</v>
      </c>
      <c r="H393" s="8" t="s">
        <v>71</v>
      </c>
      <c r="I393" s="8" t="s">
        <v>72</v>
      </c>
      <c r="J393" s="9" t="s">
        <v>38</v>
      </c>
      <c r="K393" s="10">
        <v>100</v>
      </c>
      <c r="L393" s="95">
        <v>711000000</v>
      </c>
      <c r="M393" s="27" t="s">
        <v>73</v>
      </c>
      <c r="N393" s="12" t="s">
        <v>249</v>
      </c>
      <c r="O393" s="5" t="s">
        <v>88</v>
      </c>
      <c r="P393" s="17"/>
      <c r="Q393" s="13" t="s">
        <v>75</v>
      </c>
      <c r="R393" s="8" t="s">
        <v>76</v>
      </c>
      <c r="S393" s="18"/>
      <c r="T393" s="14" t="s">
        <v>51</v>
      </c>
      <c r="U393" s="205"/>
      <c r="V393" s="15">
        <v>13062630.869999999</v>
      </c>
      <c r="W393" s="15">
        <v>13062630.869999999</v>
      </c>
      <c r="X393" s="7">
        <f t="shared" si="54"/>
        <v>14630146.5744</v>
      </c>
      <c r="Y393" s="16" t="s">
        <v>77</v>
      </c>
      <c r="Z393" s="8">
        <v>2016</v>
      </c>
      <c r="AA393" s="224"/>
      <c r="AB393" s="2" t="s">
        <v>78</v>
      </c>
      <c r="AC393" s="1" t="s">
        <v>79</v>
      </c>
      <c r="AD393" s="25"/>
      <c r="AE393" s="25"/>
      <c r="AF393" s="25"/>
      <c r="AG393" s="25"/>
      <c r="AH393" s="25"/>
      <c r="AI393" s="25"/>
      <c r="AJ393" s="25"/>
      <c r="AK393" s="25"/>
    </row>
    <row r="394" spans="1:37" ht="100.5" customHeight="1">
      <c r="A394" s="21" t="s">
        <v>100</v>
      </c>
      <c r="B394" s="8" t="s">
        <v>33</v>
      </c>
      <c r="C394" s="8" t="s">
        <v>68</v>
      </c>
      <c r="D394" s="8" t="s">
        <v>69</v>
      </c>
      <c r="E394" s="8" t="s">
        <v>69</v>
      </c>
      <c r="F394" s="3" t="s">
        <v>70</v>
      </c>
      <c r="G394" s="8" t="s">
        <v>70</v>
      </c>
      <c r="H394" s="8" t="s">
        <v>71</v>
      </c>
      <c r="I394" s="8" t="s">
        <v>72</v>
      </c>
      <c r="J394" s="9" t="s">
        <v>38</v>
      </c>
      <c r="K394" s="10">
        <v>100</v>
      </c>
      <c r="L394" s="95">
        <v>711000000</v>
      </c>
      <c r="M394" s="27" t="s">
        <v>73</v>
      </c>
      <c r="N394" s="12" t="s">
        <v>249</v>
      </c>
      <c r="O394" s="5" t="s">
        <v>89</v>
      </c>
      <c r="P394" s="17" t="s">
        <v>81</v>
      </c>
      <c r="Q394" s="13" t="s">
        <v>75</v>
      </c>
      <c r="R394" s="8" t="s">
        <v>76</v>
      </c>
      <c r="S394" s="18"/>
      <c r="T394" s="14" t="s">
        <v>51</v>
      </c>
      <c r="U394" s="205" t="s">
        <v>81</v>
      </c>
      <c r="V394" s="15">
        <v>5461578.7300000004</v>
      </c>
      <c r="W394" s="15">
        <v>5461578.7300000004</v>
      </c>
      <c r="X394" s="7">
        <f t="shared" si="54"/>
        <v>6116968.177600001</v>
      </c>
      <c r="Y394" s="16" t="s">
        <v>77</v>
      </c>
      <c r="Z394" s="8">
        <v>2016</v>
      </c>
      <c r="AA394" s="224"/>
      <c r="AB394" s="2" t="s">
        <v>78</v>
      </c>
      <c r="AC394" s="1" t="s">
        <v>79</v>
      </c>
      <c r="AD394" s="25"/>
      <c r="AE394" s="25"/>
      <c r="AF394" s="25"/>
      <c r="AG394" s="25"/>
      <c r="AH394" s="25"/>
      <c r="AI394" s="25"/>
      <c r="AJ394" s="25"/>
      <c r="AK394" s="25"/>
    </row>
    <row r="395" spans="1:37" ht="100.5" customHeight="1">
      <c r="A395" s="21" t="s">
        <v>101</v>
      </c>
      <c r="B395" s="3" t="s">
        <v>33</v>
      </c>
      <c r="C395" s="3" t="s">
        <v>41</v>
      </c>
      <c r="D395" s="3" t="s">
        <v>34</v>
      </c>
      <c r="E395" s="3" t="s">
        <v>36</v>
      </c>
      <c r="F395" s="3" t="str">
        <f t="shared" ref="F395:F403" si="55">D395</f>
        <v>Услуги по аренде специальной техники</v>
      </c>
      <c r="G395" s="3" t="s">
        <v>37</v>
      </c>
      <c r="H395" s="3" t="s">
        <v>111</v>
      </c>
      <c r="I395" s="3" t="s">
        <v>112</v>
      </c>
      <c r="J395" s="3" t="s">
        <v>38</v>
      </c>
      <c r="K395" s="3">
        <v>100</v>
      </c>
      <c r="L395" s="95">
        <v>711000000</v>
      </c>
      <c r="M395" s="27" t="s">
        <v>73</v>
      </c>
      <c r="N395" s="12" t="s">
        <v>249</v>
      </c>
      <c r="O395" s="3" t="s">
        <v>39</v>
      </c>
      <c r="P395" s="3"/>
      <c r="Q395" s="3" t="s">
        <v>349</v>
      </c>
      <c r="R395" s="3" t="s">
        <v>110</v>
      </c>
      <c r="S395" s="3"/>
      <c r="T395" s="14" t="s">
        <v>51</v>
      </c>
      <c r="U395" s="205" t="s">
        <v>81</v>
      </c>
      <c r="V395" s="19">
        <v>83238263.159999996</v>
      </c>
      <c r="W395" s="19">
        <v>83238263.159999996</v>
      </c>
      <c r="X395" s="7">
        <f t="shared" si="54"/>
        <v>93226854.739200011</v>
      </c>
      <c r="Y395" s="16" t="s">
        <v>40</v>
      </c>
      <c r="Z395" s="8">
        <v>2016</v>
      </c>
      <c r="AA395" s="225"/>
      <c r="AB395" s="1" t="s">
        <v>688</v>
      </c>
      <c r="AC395" s="1" t="s">
        <v>67</v>
      </c>
      <c r="AD395" s="25"/>
      <c r="AE395" s="25"/>
      <c r="AF395" s="25"/>
      <c r="AG395" s="25"/>
      <c r="AH395" s="25"/>
      <c r="AI395" s="25"/>
      <c r="AJ395" s="25"/>
      <c r="AK395" s="25"/>
    </row>
    <row r="396" spans="1:37" ht="100.5" customHeight="1">
      <c r="A396" s="21" t="s">
        <v>102</v>
      </c>
      <c r="B396" s="3" t="s">
        <v>33</v>
      </c>
      <c r="C396" s="3" t="s">
        <v>41</v>
      </c>
      <c r="D396" s="3" t="s">
        <v>34</v>
      </c>
      <c r="E396" s="3" t="s">
        <v>36</v>
      </c>
      <c r="F396" s="3" t="str">
        <f t="shared" si="55"/>
        <v>Услуги по аренде специальной техники</v>
      </c>
      <c r="G396" s="3" t="s">
        <v>37</v>
      </c>
      <c r="H396" s="3" t="s">
        <v>111</v>
      </c>
      <c r="I396" s="3" t="s">
        <v>112</v>
      </c>
      <c r="J396" s="3" t="s">
        <v>38</v>
      </c>
      <c r="K396" s="3">
        <v>100</v>
      </c>
      <c r="L396" s="95">
        <v>711000000</v>
      </c>
      <c r="M396" s="27" t="s">
        <v>73</v>
      </c>
      <c r="N396" s="12" t="s">
        <v>249</v>
      </c>
      <c r="O396" s="3" t="s">
        <v>42</v>
      </c>
      <c r="P396" s="3"/>
      <c r="Q396" s="3" t="s">
        <v>349</v>
      </c>
      <c r="R396" s="3" t="s">
        <v>110</v>
      </c>
      <c r="S396" s="3"/>
      <c r="T396" s="14" t="s">
        <v>51</v>
      </c>
      <c r="U396" s="205" t="s">
        <v>81</v>
      </c>
      <c r="V396" s="19">
        <v>99726892.670000002</v>
      </c>
      <c r="W396" s="19">
        <v>99726892.670000002</v>
      </c>
      <c r="X396" s="7">
        <f t="shared" si="54"/>
        <v>111694119.79040001</v>
      </c>
      <c r="Y396" s="16" t="s">
        <v>40</v>
      </c>
      <c r="Z396" s="8">
        <v>2016</v>
      </c>
      <c r="AA396" s="225"/>
      <c r="AB396" s="1" t="s">
        <v>688</v>
      </c>
      <c r="AC396" s="1" t="s">
        <v>67</v>
      </c>
      <c r="AD396" s="25"/>
      <c r="AE396" s="25"/>
      <c r="AF396" s="25"/>
      <c r="AG396" s="25"/>
      <c r="AH396" s="25"/>
      <c r="AI396" s="25"/>
      <c r="AJ396" s="25"/>
      <c r="AK396" s="25"/>
    </row>
    <row r="397" spans="1:37" ht="100.5" customHeight="1">
      <c r="A397" s="21" t="s">
        <v>103</v>
      </c>
      <c r="B397" s="3" t="s">
        <v>33</v>
      </c>
      <c r="C397" s="3" t="s">
        <v>41</v>
      </c>
      <c r="D397" s="3" t="s">
        <v>34</v>
      </c>
      <c r="E397" s="3" t="s">
        <v>36</v>
      </c>
      <c r="F397" s="3" t="str">
        <f t="shared" si="55"/>
        <v>Услуги по аренде специальной техники</v>
      </c>
      <c r="G397" s="3" t="s">
        <v>37</v>
      </c>
      <c r="H397" s="3" t="s">
        <v>111</v>
      </c>
      <c r="I397" s="3" t="s">
        <v>112</v>
      </c>
      <c r="J397" s="3" t="s">
        <v>38</v>
      </c>
      <c r="K397" s="3">
        <v>100</v>
      </c>
      <c r="L397" s="95">
        <v>711000000</v>
      </c>
      <c r="M397" s="27" t="s">
        <v>73</v>
      </c>
      <c r="N397" s="12" t="s">
        <v>249</v>
      </c>
      <c r="O397" s="3" t="s">
        <v>43</v>
      </c>
      <c r="P397" s="3"/>
      <c r="Q397" s="3" t="s">
        <v>349</v>
      </c>
      <c r="R397" s="3" t="s">
        <v>110</v>
      </c>
      <c r="S397" s="3"/>
      <c r="T397" s="14" t="s">
        <v>51</v>
      </c>
      <c r="U397" s="205" t="s">
        <v>81</v>
      </c>
      <c r="V397" s="19">
        <v>27539257.710000001</v>
      </c>
      <c r="W397" s="19">
        <v>27539257.710000001</v>
      </c>
      <c r="X397" s="7">
        <f t="shared" si="54"/>
        <v>30843968.635200005</v>
      </c>
      <c r="Y397" s="16" t="s">
        <v>40</v>
      </c>
      <c r="Z397" s="8">
        <v>2016</v>
      </c>
      <c r="AA397" s="225"/>
      <c r="AB397" s="1" t="s">
        <v>688</v>
      </c>
      <c r="AC397" s="1" t="s">
        <v>67</v>
      </c>
      <c r="AD397" s="25"/>
      <c r="AE397" s="25"/>
      <c r="AF397" s="25"/>
      <c r="AG397" s="25"/>
      <c r="AH397" s="25"/>
      <c r="AI397" s="25"/>
      <c r="AJ397" s="25"/>
      <c r="AK397" s="25"/>
    </row>
    <row r="398" spans="1:37" ht="100.5" customHeight="1">
      <c r="A398" s="21" t="s">
        <v>104</v>
      </c>
      <c r="B398" s="3" t="s">
        <v>33</v>
      </c>
      <c r="C398" s="3" t="s">
        <v>41</v>
      </c>
      <c r="D398" s="3" t="s">
        <v>34</v>
      </c>
      <c r="E398" s="3" t="s">
        <v>36</v>
      </c>
      <c r="F398" s="3" t="str">
        <f t="shared" si="55"/>
        <v>Услуги по аренде специальной техники</v>
      </c>
      <c r="G398" s="3" t="s">
        <v>37</v>
      </c>
      <c r="H398" s="3" t="s">
        <v>111</v>
      </c>
      <c r="I398" s="3" t="s">
        <v>112</v>
      </c>
      <c r="J398" s="3" t="s">
        <v>38</v>
      </c>
      <c r="K398" s="3">
        <v>100</v>
      </c>
      <c r="L398" s="95">
        <v>711000000</v>
      </c>
      <c r="M398" s="27" t="s">
        <v>73</v>
      </c>
      <c r="N398" s="12" t="s">
        <v>249</v>
      </c>
      <c r="O398" s="3" t="s">
        <v>44</v>
      </c>
      <c r="P398" s="3"/>
      <c r="Q398" s="3" t="s">
        <v>349</v>
      </c>
      <c r="R398" s="3" t="s">
        <v>110</v>
      </c>
      <c r="S398" s="3"/>
      <c r="T398" s="14" t="s">
        <v>51</v>
      </c>
      <c r="U398" s="205" t="s">
        <v>81</v>
      </c>
      <c r="V398" s="19">
        <v>11871296.210000001</v>
      </c>
      <c r="W398" s="19">
        <v>11871296.210000001</v>
      </c>
      <c r="X398" s="7">
        <f t="shared" si="54"/>
        <v>13295851.755200002</v>
      </c>
      <c r="Y398" s="16" t="s">
        <v>40</v>
      </c>
      <c r="Z398" s="8">
        <v>2016</v>
      </c>
      <c r="AA398" s="225"/>
      <c r="AB398" s="1" t="s">
        <v>688</v>
      </c>
      <c r="AC398" s="1" t="s">
        <v>67</v>
      </c>
      <c r="AD398" s="25"/>
      <c r="AE398" s="25"/>
      <c r="AF398" s="25"/>
      <c r="AG398" s="25"/>
      <c r="AH398" s="25"/>
      <c r="AI398" s="25"/>
      <c r="AJ398" s="25"/>
      <c r="AK398" s="25"/>
    </row>
    <row r="399" spans="1:37" ht="100.5" customHeight="1">
      <c r="A399" s="21" t="s">
        <v>105</v>
      </c>
      <c r="B399" s="3" t="s">
        <v>33</v>
      </c>
      <c r="C399" s="3" t="s">
        <v>41</v>
      </c>
      <c r="D399" s="3" t="s">
        <v>34</v>
      </c>
      <c r="E399" s="3" t="s">
        <v>36</v>
      </c>
      <c r="F399" s="3" t="str">
        <f t="shared" si="55"/>
        <v>Услуги по аренде специальной техники</v>
      </c>
      <c r="G399" s="3" t="s">
        <v>37</v>
      </c>
      <c r="H399" s="3" t="s">
        <v>111</v>
      </c>
      <c r="I399" s="3" t="s">
        <v>112</v>
      </c>
      <c r="J399" s="3" t="s">
        <v>38</v>
      </c>
      <c r="K399" s="3">
        <v>100</v>
      </c>
      <c r="L399" s="95">
        <v>711000000</v>
      </c>
      <c r="M399" s="27" t="s">
        <v>73</v>
      </c>
      <c r="N399" s="12" t="s">
        <v>249</v>
      </c>
      <c r="O399" s="3" t="s">
        <v>46</v>
      </c>
      <c r="P399" s="3"/>
      <c r="Q399" s="3" t="s">
        <v>349</v>
      </c>
      <c r="R399" s="3" t="s">
        <v>110</v>
      </c>
      <c r="S399" s="3"/>
      <c r="T399" s="14" t="s">
        <v>51</v>
      </c>
      <c r="U399" s="205" t="s">
        <v>81</v>
      </c>
      <c r="V399" s="19">
        <v>542604</v>
      </c>
      <c r="W399" s="19">
        <v>542604</v>
      </c>
      <c r="X399" s="7">
        <f t="shared" si="54"/>
        <v>607716.4800000001</v>
      </c>
      <c r="Y399" s="16" t="s">
        <v>40</v>
      </c>
      <c r="Z399" s="8">
        <v>2016</v>
      </c>
      <c r="AA399" s="225"/>
      <c r="AB399" s="1" t="s">
        <v>688</v>
      </c>
      <c r="AC399" s="1" t="s">
        <v>67</v>
      </c>
      <c r="AD399" s="25"/>
      <c r="AE399" s="25"/>
      <c r="AF399" s="25"/>
      <c r="AG399" s="25"/>
      <c r="AH399" s="25"/>
      <c r="AI399" s="25"/>
      <c r="AJ399" s="25"/>
      <c r="AK399" s="25"/>
    </row>
    <row r="400" spans="1:37" ht="100.5" customHeight="1">
      <c r="A400" s="21" t="s">
        <v>106</v>
      </c>
      <c r="B400" s="3" t="s">
        <v>33</v>
      </c>
      <c r="C400" s="3" t="s">
        <v>41</v>
      </c>
      <c r="D400" s="3" t="s">
        <v>34</v>
      </c>
      <c r="E400" s="3" t="s">
        <v>36</v>
      </c>
      <c r="F400" s="3" t="str">
        <f t="shared" si="55"/>
        <v>Услуги по аренде специальной техники</v>
      </c>
      <c r="G400" s="3" t="s">
        <v>37</v>
      </c>
      <c r="H400" s="3" t="s">
        <v>111</v>
      </c>
      <c r="I400" s="3" t="s">
        <v>112</v>
      </c>
      <c r="J400" s="3" t="s">
        <v>38</v>
      </c>
      <c r="K400" s="3">
        <v>100</v>
      </c>
      <c r="L400" s="95">
        <v>711000000</v>
      </c>
      <c r="M400" s="27" t="s">
        <v>73</v>
      </c>
      <c r="N400" s="12" t="s">
        <v>249</v>
      </c>
      <c r="O400" s="3" t="s">
        <v>66</v>
      </c>
      <c r="P400" s="3"/>
      <c r="Q400" s="3" t="s">
        <v>349</v>
      </c>
      <c r="R400" s="3" t="s">
        <v>110</v>
      </c>
      <c r="S400" s="3"/>
      <c r="T400" s="14" t="s">
        <v>51</v>
      </c>
      <c r="U400" s="205" t="s">
        <v>81</v>
      </c>
      <c r="V400" s="19">
        <v>47313632.640000001</v>
      </c>
      <c r="W400" s="19">
        <v>47313632.640000001</v>
      </c>
      <c r="X400" s="7">
        <f t="shared" si="54"/>
        <v>52991268.556800008</v>
      </c>
      <c r="Y400" s="16" t="s">
        <v>40</v>
      </c>
      <c r="Z400" s="8">
        <v>2016</v>
      </c>
      <c r="AA400" s="225"/>
      <c r="AB400" s="1" t="s">
        <v>688</v>
      </c>
      <c r="AC400" s="1" t="s">
        <v>67</v>
      </c>
      <c r="AD400" s="25"/>
      <c r="AE400" s="25"/>
      <c r="AF400" s="25"/>
      <c r="AG400" s="25"/>
      <c r="AH400" s="25"/>
      <c r="AI400" s="25"/>
      <c r="AJ400" s="25"/>
      <c r="AK400" s="25"/>
    </row>
    <row r="401" spans="1:37" ht="100.5" customHeight="1">
      <c r="A401" s="21" t="s">
        <v>107</v>
      </c>
      <c r="B401" s="3" t="s">
        <v>33</v>
      </c>
      <c r="C401" s="3" t="s">
        <v>41</v>
      </c>
      <c r="D401" s="3" t="s">
        <v>34</v>
      </c>
      <c r="E401" s="3" t="s">
        <v>36</v>
      </c>
      <c r="F401" s="3" t="str">
        <f t="shared" si="55"/>
        <v>Услуги по аренде специальной техники</v>
      </c>
      <c r="G401" s="3" t="s">
        <v>37</v>
      </c>
      <c r="H401" s="3" t="s">
        <v>111</v>
      </c>
      <c r="I401" s="3" t="s">
        <v>112</v>
      </c>
      <c r="J401" s="3" t="s">
        <v>38</v>
      </c>
      <c r="K401" s="3">
        <v>100</v>
      </c>
      <c r="L401" s="95">
        <v>711000000</v>
      </c>
      <c r="M401" s="27" t="s">
        <v>73</v>
      </c>
      <c r="N401" s="12" t="s">
        <v>249</v>
      </c>
      <c r="O401" s="3" t="s">
        <v>47</v>
      </c>
      <c r="P401" s="3"/>
      <c r="Q401" s="3" t="s">
        <v>349</v>
      </c>
      <c r="R401" s="3" t="s">
        <v>110</v>
      </c>
      <c r="S401" s="3"/>
      <c r="T401" s="14" t="s">
        <v>51</v>
      </c>
      <c r="U401" s="205" t="s">
        <v>81</v>
      </c>
      <c r="V401" s="19">
        <v>33030742.379999999</v>
      </c>
      <c r="W401" s="19">
        <v>33030742.379999999</v>
      </c>
      <c r="X401" s="7">
        <f t="shared" si="54"/>
        <v>36994431.465599999</v>
      </c>
      <c r="Y401" s="16" t="s">
        <v>40</v>
      </c>
      <c r="Z401" s="8">
        <v>2016</v>
      </c>
      <c r="AA401" s="225"/>
      <c r="AB401" s="1" t="s">
        <v>688</v>
      </c>
      <c r="AC401" s="1" t="s">
        <v>67</v>
      </c>
      <c r="AD401" s="25"/>
      <c r="AE401" s="25"/>
      <c r="AF401" s="25"/>
      <c r="AG401" s="25"/>
      <c r="AH401" s="25"/>
      <c r="AI401" s="25"/>
      <c r="AJ401" s="25"/>
      <c r="AK401" s="25"/>
    </row>
    <row r="402" spans="1:37" ht="100.5" customHeight="1">
      <c r="A402" s="21" t="s">
        <v>108</v>
      </c>
      <c r="B402" s="3" t="s">
        <v>33</v>
      </c>
      <c r="C402" s="3" t="s">
        <v>41</v>
      </c>
      <c r="D402" s="3" t="s">
        <v>34</v>
      </c>
      <c r="E402" s="3" t="s">
        <v>36</v>
      </c>
      <c r="F402" s="3" t="str">
        <f t="shared" si="55"/>
        <v>Услуги по аренде специальной техники</v>
      </c>
      <c r="G402" s="3" t="s">
        <v>37</v>
      </c>
      <c r="H402" s="3" t="s">
        <v>111</v>
      </c>
      <c r="I402" s="3" t="s">
        <v>112</v>
      </c>
      <c r="J402" s="3" t="s">
        <v>38</v>
      </c>
      <c r="K402" s="3">
        <v>100</v>
      </c>
      <c r="L402" s="95">
        <v>711000000</v>
      </c>
      <c r="M402" s="27" t="s">
        <v>73</v>
      </c>
      <c r="N402" s="12" t="s">
        <v>249</v>
      </c>
      <c r="O402" s="3" t="s">
        <v>49</v>
      </c>
      <c r="P402" s="3"/>
      <c r="Q402" s="3" t="s">
        <v>349</v>
      </c>
      <c r="R402" s="3" t="s">
        <v>110</v>
      </c>
      <c r="S402" s="3"/>
      <c r="T402" s="14" t="s">
        <v>51</v>
      </c>
      <c r="U402" s="205" t="s">
        <v>81</v>
      </c>
      <c r="V402" s="19">
        <v>3673451.93</v>
      </c>
      <c r="W402" s="19">
        <v>3673451.93</v>
      </c>
      <c r="X402" s="7">
        <f t="shared" si="54"/>
        <v>4114266.1616000007</v>
      </c>
      <c r="Y402" s="16" t="s">
        <v>40</v>
      </c>
      <c r="Z402" s="8">
        <v>2016</v>
      </c>
      <c r="AA402" s="225"/>
      <c r="AB402" s="1" t="s">
        <v>688</v>
      </c>
      <c r="AC402" s="1" t="s">
        <v>67</v>
      </c>
      <c r="AD402" s="25"/>
      <c r="AE402" s="25"/>
      <c r="AF402" s="25"/>
      <c r="AG402" s="25"/>
      <c r="AH402" s="25"/>
      <c r="AI402" s="25"/>
      <c r="AJ402" s="25"/>
      <c r="AK402" s="25"/>
    </row>
    <row r="403" spans="1:37" ht="100.5" customHeight="1">
      <c r="A403" s="21" t="s">
        <v>109</v>
      </c>
      <c r="B403" s="3" t="s">
        <v>33</v>
      </c>
      <c r="C403" s="3" t="s">
        <v>41</v>
      </c>
      <c r="D403" s="3" t="s">
        <v>34</v>
      </c>
      <c r="E403" s="3" t="s">
        <v>36</v>
      </c>
      <c r="F403" s="3" t="str">
        <f t="shared" si="55"/>
        <v>Услуги по аренде специальной техники</v>
      </c>
      <c r="G403" s="3" t="s">
        <v>37</v>
      </c>
      <c r="H403" s="3" t="s">
        <v>111</v>
      </c>
      <c r="I403" s="3" t="s">
        <v>112</v>
      </c>
      <c r="J403" s="3" t="s">
        <v>38</v>
      </c>
      <c r="K403" s="3">
        <v>100</v>
      </c>
      <c r="L403" s="95">
        <v>711000000</v>
      </c>
      <c r="M403" s="27" t="s">
        <v>73</v>
      </c>
      <c r="N403" s="12" t="s">
        <v>249</v>
      </c>
      <c r="O403" s="3" t="s">
        <v>50</v>
      </c>
      <c r="P403" s="3"/>
      <c r="Q403" s="3" t="s">
        <v>349</v>
      </c>
      <c r="R403" s="3" t="s">
        <v>110</v>
      </c>
      <c r="S403" s="3"/>
      <c r="T403" s="14" t="s">
        <v>51</v>
      </c>
      <c r="U403" s="205" t="s">
        <v>81</v>
      </c>
      <c r="V403" s="19">
        <v>34328295.5</v>
      </c>
      <c r="W403" s="19">
        <v>34328295.5</v>
      </c>
      <c r="X403" s="7">
        <f t="shared" si="54"/>
        <v>38447690.960000001</v>
      </c>
      <c r="Y403" s="16" t="s">
        <v>40</v>
      </c>
      <c r="Z403" s="8">
        <v>2016</v>
      </c>
      <c r="AA403" s="225"/>
      <c r="AB403" s="1" t="s">
        <v>688</v>
      </c>
      <c r="AC403" s="1" t="s">
        <v>67</v>
      </c>
      <c r="AD403" s="25"/>
      <c r="AE403" s="25"/>
      <c r="AF403" s="25"/>
      <c r="AG403" s="25"/>
      <c r="AH403" s="25"/>
      <c r="AI403" s="25"/>
      <c r="AJ403" s="25"/>
      <c r="AK403" s="25"/>
    </row>
    <row r="404" spans="1:37" ht="100.5" customHeight="1">
      <c r="A404" s="21" t="s">
        <v>163</v>
      </c>
      <c r="B404" s="26" t="s">
        <v>33</v>
      </c>
      <c r="C404" s="26" t="s">
        <v>115</v>
      </c>
      <c r="D404" s="26" t="s">
        <v>116</v>
      </c>
      <c r="E404" s="26" t="s">
        <v>117</v>
      </c>
      <c r="F404" s="26" t="s">
        <v>116</v>
      </c>
      <c r="G404" s="26" t="s">
        <v>117</v>
      </c>
      <c r="H404" s="8" t="s">
        <v>118</v>
      </c>
      <c r="I404" s="8" t="s">
        <v>119</v>
      </c>
      <c r="J404" s="26" t="s">
        <v>38</v>
      </c>
      <c r="K404" s="10">
        <v>100</v>
      </c>
      <c r="L404" s="5">
        <v>271034100</v>
      </c>
      <c r="M404" s="27" t="s">
        <v>84</v>
      </c>
      <c r="N404" s="12" t="s">
        <v>249</v>
      </c>
      <c r="O404" s="26" t="s">
        <v>84</v>
      </c>
      <c r="P404" s="26"/>
      <c r="Q404" s="26" t="s">
        <v>120</v>
      </c>
      <c r="R404" s="8" t="s">
        <v>121</v>
      </c>
      <c r="S404" s="26"/>
      <c r="T404" s="14" t="s">
        <v>51</v>
      </c>
      <c r="U404" s="26"/>
      <c r="V404" s="16">
        <v>1642371</v>
      </c>
      <c r="W404" s="16">
        <v>1642371</v>
      </c>
      <c r="X404" s="7">
        <f>W404*1.12</f>
        <v>1839455.5200000003</v>
      </c>
      <c r="Y404" s="26" t="s">
        <v>40</v>
      </c>
      <c r="Z404" s="8">
        <v>2016</v>
      </c>
      <c r="AA404" s="226"/>
      <c r="AB404" s="2" t="s">
        <v>122</v>
      </c>
      <c r="AC404" s="1" t="s">
        <v>67</v>
      </c>
      <c r="AD404" s="2"/>
      <c r="AE404" s="2" t="s">
        <v>123</v>
      </c>
      <c r="AF404" s="2"/>
      <c r="AG404" s="83"/>
      <c r="AH404" s="25"/>
      <c r="AI404" s="25"/>
      <c r="AJ404" s="25"/>
      <c r="AK404" s="83" t="s">
        <v>201</v>
      </c>
    </row>
    <row r="405" spans="1:37" ht="100.5" customHeight="1">
      <c r="A405" s="21" t="s">
        <v>164</v>
      </c>
      <c r="B405" s="26" t="s">
        <v>33</v>
      </c>
      <c r="C405" s="26" t="s">
        <v>115</v>
      </c>
      <c r="D405" s="26" t="s">
        <v>116</v>
      </c>
      <c r="E405" s="26" t="s">
        <v>117</v>
      </c>
      <c r="F405" s="26" t="s">
        <v>116</v>
      </c>
      <c r="G405" s="26" t="s">
        <v>117</v>
      </c>
      <c r="H405" s="8" t="s">
        <v>124</v>
      </c>
      <c r="I405" s="8" t="s">
        <v>119</v>
      </c>
      <c r="J405" s="26" t="s">
        <v>38</v>
      </c>
      <c r="K405" s="10">
        <v>100</v>
      </c>
      <c r="L405" s="5">
        <v>471010000</v>
      </c>
      <c r="M405" s="182" t="s">
        <v>125</v>
      </c>
      <c r="N405" s="12" t="s">
        <v>249</v>
      </c>
      <c r="O405" s="26" t="s">
        <v>125</v>
      </c>
      <c r="P405" s="26"/>
      <c r="Q405" s="26" t="s">
        <v>120</v>
      </c>
      <c r="R405" s="8" t="s">
        <v>121</v>
      </c>
      <c r="S405" s="26"/>
      <c r="T405" s="14" t="s">
        <v>51</v>
      </c>
      <c r="U405" s="26"/>
      <c r="V405" s="16">
        <v>13542066.6</v>
      </c>
      <c r="W405" s="16">
        <v>13542066.6</v>
      </c>
      <c r="X405" s="7">
        <f t="shared" ref="X405:X441" si="56">W405*1.12</f>
        <v>15167114.592</v>
      </c>
      <c r="Y405" s="26" t="s">
        <v>40</v>
      </c>
      <c r="Z405" s="8">
        <v>2016</v>
      </c>
      <c r="AA405" s="226"/>
      <c r="AB405" s="2" t="s">
        <v>126</v>
      </c>
      <c r="AC405" s="1" t="s">
        <v>67</v>
      </c>
      <c r="AD405" s="2"/>
      <c r="AE405" s="2" t="s">
        <v>123</v>
      </c>
      <c r="AF405" s="2"/>
      <c r="AG405" s="83"/>
      <c r="AH405" s="25"/>
      <c r="AI405" s="25"/>
      <c r="AJ405" s="25"/>
      <c r="AK405" s="83" t="s">
        <v>201</v>
      </c>
    </row>
    <row r="406" spans="1:37" ht="100.5" customHeight="1">
      <c r="A406" s="21" t="s">
        <v>165</v>
      </c>
      <c r="B406" s="26" t="s">
        <v>33</v>
      </c>
      <c r="C406" s="26" t="s">
        <v>115</v>
      </c>
      <c r="D406" s="26" t="s">
        <v>116</v>
      </c>
      <c r="E406" s="26" t="s">
        <v>117</v>
      </c>
      <c r="F406" s="26" t="s">
        <v>116</v>
      </c>
      <c r="G406" s="26" t="s">
        <v>117</v>
      </c>
      <c r="H406" s="8" t="s">
        <v>124</v>
      </c>
      <c r="I406" s="8" t="s">
        <v>119</v>
      </c>
      <c r="J406" s="26" t="s">
        <v>38</v>
      </c>
      <c r="K406" s="10">
        <v>100</v>
      </c>
      <c r="L406" s="5">
        <v>271010000</v>
      </c>
      <c r="M406" s="27" t="s">
        <v>127</v>
      </c>
      <c r="N406" s="12" t="s">
        <v>249</v>
      </c>
      <c r="O406" s="26" t="s">
        <v>127</v>
      </c>
      <c r="P406" s="26"/>
      <c r="Q406" s="26" t="s">
        <v>120</v>
      </c>
      <c r="R406" s="8" t="s">
        <v>121</v>
      </c>
      <c r="S406" s="26"/>
      <c r="T406" s="14" t="s">
        <v>51</v>
      </c>
      <c r="U406" s="26"/>
      <c r="V406" s="16">
        <v>12405684.779999999</v>
      </c>
      <c r="W406" s="16">
        <v>12405684.779999999</v>
      </c>
      <c r="X406" s="7">
        <f t="shared" si="56"/>
        <v>13894366.953600001</v>
      </c>
      <c r="Y406" s="26" t="s">
        <v>40</v>
      </c>
      <c r="Z406" s="8">
        <v>2016</v>
      </c>
      <c r="AA406" s="226"/>
      <c r="AB406" s="2" t="s">
        <v>126</v>
      </c>
      <c r="AC406" s="1" t="s">
        <v>67</v>
      </c>
      <c r="AD406" s="2"/>
      <c r="AE406" s="2" t="s">
        <v>123</v>
      </c>
      <c r="AF406" s="2"/>
      <c r="AG406" s="83"/>
      <c r="AH406" s="25"/>
      <c r="AI406" s="25"/>
      <c r="AJ406" s="25"/>
      <c r="AK406" s="83" t="s">
        <v>201</v>
      </c>
    </row>
    <row r="407" spans="1:37" ht="100.5" customHeight="1">
      <c r="A407" s="21" t="s">
        <v>166</v>
      </c>
      <c r="B407" s="26" t="s">
        <v>33</v>
      </c>
      <c r="C407" s="26" t="s">
        <v>115</v>
      </c>
      <c r="D407" s="26" t="s">
        <v>116</v>
      </c>
      <c r="E407" s="26" t="s">
        <v>117</v>
      </c>
      <c r="F407" s="26" t="s">
        <v>116</v>
      </c>
      <c r="G407" s="26" t="s">
        <v>117</v>
      </c>
      <c r="H407" s="8" t="s">
        <v>124</v>
      </c>
      <c r="I407" s="8" t="s">
        <v>119</v>
      </c>
      <c r="J407" s="26" t="s">
        <v>38</v>
      </c>
      <c r="K407" s="10">
        <v>100</v>
      </c>
      <c r="L407" s="96">
        <v>231010000</v>
      </c>
      <c r="M407" s="5" t="s">
        <v>128</v>
      </c>
      <c r="N407" s="12" t="s">
        <v>249</v>
      </c>
      <c r="O407" s="26" t="s">
        <v>128</v>
      </c>
      <c r="P407" s="26"/>
      <c r="Q407" s="26" t="s">
        <v>120</v>
      </c>
      <c r="R407" s="8" t="s">
        <v>121</v>
      </c>
      <c r="S407" s="26"/>
      <c r="T407" s="14" t="s">
        <v>51</v>
      </c>
      <c r="U407" s="26"/>
      <c r="V407" s="16">
        <v>16886112.52</v>
      </c>
      <c r="W407" s="16">
        <v>16886112.52</v>
      </c>
      <c r="X407" s="7">
        <f t="shared" si="56"/>
        <v>18912446.022400003</v>
      </c>
      <c r="Y407" s="26" t="s">
        <v>40</v>
      </c>
      <c r="Z407" s="8">
        <v>2016</v>
      </c>
      <c r="AA407" s="226"/>
      <c r="AB407" s="2" t="s">
        <v>126</v>
      </c>
      <c r="AC407" s="1" t="s">
        <v>67</v>
      </c>
      <c r="AD407" s="2"/>
      <c r="AE407" s="2" t="s">
        <v>123</v>
      </c>
      <c r="AF407" s="2"/>
      <c r="AG407" s="83"/>
      <c r="AH407" s="25"/>
      <c r="AI407" s="25"/>
      <c r="AJ407" s="25"/>
      <c r="AK407" s="83" t="s">
        <v>201</v>
      </c>
    </row>
    <row r="408" spans="1:37" ht="100.5" customHeight="1">
      <c r="A408" s="21" t="s">
        <v>167</v>
      </c>
      <c r="B408" s="26" t="s">
        <v>33</v>
      </c>
      <c r="C408" s="26" t="s">
        <v>115</v>
      </c>
      <c r="D408" s="26" t="s">
        <v>116</v>
      </c>
      <c r="E408" s="26" t="s">
        <v>117</v>
      </c>
      <c r="F408" s="26" t="s">
        <v>116</v>
      </c>
      <c r="G408" s="26" t="s">
        <v>117</v>
      </c>
      <c r="H408" s="8" t="s">
        <v>124</v>
      </c>
      <c r="I408" s="8" t="s">
        <v>119</v>
      </c>
      <c r="J408" s="26" t="s">
        <v>38</v>
      </c>
      <c r="K408" s="10">
        <v>100</v>
      </c>
      <c r="L408" s="96">
        <v>151010000</v>
      </c>
      <c r="M408" s="5" t="s">
        <v>82</v>
      </c>
      <c r="N408" s="12" t="s">
        <v>249</v>
      </c>
      <c r="O408" s="26" t="s">
        <v>82</v>
      </c>
      <c r="P408" s="26"/>
      <c r="Q408" s="26" t="s">
        <v>120</v>
      </c>
      <c r="R408" s="8" t="s">
        <v>121</v>
      </c>
      <c r="S408" s="26"/>
      <c r="T408" s="14" t="s">
        <v>51</v>
      </c>
      <c r="U408" s="26"/>
      <c r="V408" s="16">
        <v>12912640</v>
      </c>
      <c r="W408" s="16">
        <v>12912640</v>
      </c>
      <c r="X408" s="7">
        <f t="shared" si="56"/>
        <v>14462156.800000001</v>
      </c>
      <c r="Y408" s="26" t="s">
        <v>40</v>
      </c>
      <c r="Z408" s="8">
        <v>2016</v>
      </c>
      <c r="AA408" s="226"/>
      <c r="AB408" s="2" t="s">
        <v>126</v>
      </c>
      <c r="AC408" s="1" t="s">
        <v>67</v>
      </c>
      <c r="AD408" s="2"/>
      <c r="AE408" s="2" t="s">
        <v>123</v>
      </c>
      <c r="AF408" s="2"/>
      <c r="AG408" s="83"/>
      <c r="AH408" s="25"/>
      <c r="AI408" s="25"/>
      <c r="AJ408" s="25"/>
      <c r="AK408" s="83" t="s">
        <v>201</v>
      </c>
    </row>
    <row r="409" spans="1:37" ht="100.5" customHeight="1">
      <c r="A409" s="21" t="s">
        <v>168</v>
      </c>
      <c r="B409" s="26" t="s">
        <v>33</v>
      </c>
      <c r="C409" s="26" t="s">
        <v>115</v>
      </c>
      <c r="D409" s="26" t="s">
        <v>116</v>
      </c>
      <c r="E409" s="26" t="s">
        <v>117</v>
      </c>
      <c r="F409" s="26" t="s">
        <v>116</v>
      </c>
      <c r="G409" s="26" t="s">
        <v>117</v>
      </c>
      <c r="H409" s="8" t="s">
        <v>124</v>
      </c>
      <c r="I409" s="8" t="s">
        <v>119</v>
      </c>
      <c r="J409" s="26" t="s">
        <v>38</v>
      </c>
      <c r="K409" s="10">
        <v>100</v>
      </c>
      <c r="L409" s="96">
        <v>431010000</v>
      </c>
      <c r="M409" s="5" t="s">
        <v>129</v>
      </c>
      <c r="N409" s="12" t="s">
        <v>249</v>
      </c>
      <c r="O409" s="26" t="s">
        <v>129</v>
      </c>
      <c r="P409" s="26"/>
      <c r="Q409" s="26" t="s">
        <v>120</v>
      </c>
      <c r="R409" s="8" t="s">
        <v>121</v>
      </c>
      <c r="S409" s="26"/>
      <c r="T409" s="14" t="s">
        <v>51</v>
      </c>
      <c r="U409" s="26"/>
      <c r="V409" s="16">
        <v>1741756.23</v>
      </c>
      <c r="W409" s="16">
        <v>1741756.23</v>
      </c>
      <c r="X409" s="7">
        <f t="shared" si="56"/>
        <v>1950766.9776000001</v>
      </c>
      <c r="Y409" s="26" t="s">
        <v>40</v>
      </c>
      <c r="Z409" s="8">
        <v>2016</v>
      </c>
      <c r="AA409" s="226"/>
      <c r="AB409" s="2" t="s">
        <v>126</v>
      </c>
      <c r="AC409" s="1" t="s">
        <v>67</v>
      </c>
      <c r="AD409" s="2"/>
      <c r="AE409" s="2" t="s">
        <v>123</v>
      </c>
      <c r="AF409" s="2"/>
      <c r="AG409" s="83"/>
      <c r="AH409" s="25"/>
      <c r="AI409" s="25"/>
      <c r="AJ409" s="25"/>
      <c r="AK409" s="83" t="s">
        <v>201</v>
      </c>
    </row>
    <row r="410" spans="1:37" ht="100.5" customHeight="1">
      <c r="A410" s="21" t="s">
        <v>169</v>
      </c>
      <c r="B410" s="26" t="s">
        <v>33</v>
      </c>
      <c r="C410" s="26" t="s">
        <v>115</v>
      </c>
      <c r="D410" s="26" t="s">
        <v>116</v>
      </c>
      <c r="E410" s="26" t="s">
        <v>117</v>
      </c>
      <c r="F410" s="26" t="s">
        <v>116</v>
      </c>
      <c r="G410" s="26" t="s">
        <v>117</v>
      </c>
      <c r="H410" s="8" t="s">
        <v>124</v>
      </c>
      <c r="I410" s="8" t="s">
        <v>119</v>
      </c>
      <c r="J410" s="26" t="s">
        <v>38</v>
      </c>
      <c r="K410" s="10">
        <v>100</v>
      </c>
      <c r="L410" s="5">
        <v>511010000</v>
      </c>
      <c r="M410" s="5" t="s">
        <v>87</v>
      </c>
      <c r="N410" s="12" t="s">
        <v>249</v>
      </c>
      <c r="O410" s="26" t="s">
        <v>87</v>
      </c>
      <c r="P410" s="26"/>
      <c r="Q410" s="26" t="s">
        <v>120</v>
      </c>
      <c r="R410" s="8" t="s">
        <v>121</v>
      </c>
      <c r="S410" s="26"/>
      <c r="T410" s="14" t="s">
        <v>51</v>
      </c>
      <c r="U410" s="26"/>
      <c r="V410" s="16">
        <v>1530765.56</v>
      </c>
      <c r="W410" s="16">
        <v>1530765.56</v>
      </c>
      <c r="X410" s="7">
        <f t="shared" si="56"/>
        <v>1714457.4272000003</v>
      </c>
      <c r="Y410" s="26" t="s">
        <v>40</v>
      </c>
      <c r="Z410" s="8">
        <v>2016</v>
      </c>
      <c r="AA410" s="226"/>
      <c r="AB410" s="2" t="s">
        <v>126</v>
      </c>
      <c r="AC410" s="1" t="s">
        <v>67</v>
      </c>
      <c r="AD410" s="2"/>
      <c r="AE410" s="2" t="s">
        <v>123</v>
      </c>
      <c r="AF410" s="2"/>
      <c r="AG410" s="83"/>
      <c r="AH410" s="25"/>
      <c r="AI410" s="25"/>
      <c r="AJ410" s="25"/>
      <c r="AK410" s="83" t="s">
        <v>201</v>
      </c>
    </row>
    <row r="411" spans="1:37" ht="100.5" customHeight="1">
      <c r="A411" s="21" t="s">
        <v>170</v>
      </c>
      <c r="B411" s="26" t="s">
        <v>33</v>
      </c>
      <c r="C411" s="26" t="s">
        <v>115</v>
      </c>
      <c r="D411" s="26" t="s">
        <v>116</v>
      </c>
      <c r="E411" s="26" t="s">
        <v>117</v>
      </c>
      <c r="F411" s="26" t="s">
        <v>116</v>
      </c>
      <c r="G411" s="26" t="s">
        <v>117</v>
      </c>
      <c r="H411" s="8" t="s">
        <v>124</v>
      </c>
      <c r="I411" s="8" t="s">
        <v>119</v>
      </c>
      <c r="J411" s="26" t="s">
        <v>38</v>
      </c>
      <c r="K411" s="10">
        <v>100</v>
      </c>
      <c r="L411" s="96">
        <v>311010000</v>
      </c>
      <c r="M411" s="8" t="s">
        <v>348</v>
      </c>
      <c r="N411" s="12" t="s">
        <v>249</v>
      </c>
      <c r="O411" s="26" t="s">
        <v>86</v>
      </c>
      <c r="P411" s="26"/>
      <c r="Q411" s="26" t="s">
        <v>120</v>
      </c>
      <c r="R411" s="8" t="s">
        <v>121</v>
      </c>
      <c r="S411" s="26"/>
      <c r="T411" s="14" t="s">
        <v>51</v>
      </c>
      <c r="U411" s="26"/>
      <c r="V411" s="16">
        <v>3330331.16</v>
      </c>
      <c r="W411" s="16">
        <v>3330331.16</v>
      </c>
      <c r="X411" s="7">
        <f t="shared" si="56"/>
        <v>3729970.8992000003</v>
      </c>
      <c r="Y411" s="26" t="s">
        <v>40</v>
      </c>
      <c r="Z411" s="8">
        <v>2016</v>
      </c>
      <c r="AA411" s="226"/>
      <c r="AB411" s="2" t="s">
        <v>126</v>
      </c>
      <c r="AC411" s="1" t="s">
        <v>67</v>
      </c>
      <c r="AD411" s="2"/>
      <c r="AE411" s="2" t="s">
        <v>123</v>
      </c>
      <c r="AF411" s="2"/>
      <c r="AG411" s="83"/>
      <c r="AH411" s="25"/>
      <c r="AI411" s="25"/>
      <c r="AJ411" s="25"/>
      <c r="AK411" s="83" t="s">
        <v>201</v>
      </c>
    </row>
    <row r="412" spans="1:37" ht="100.5" customHeight="1">
      <c r="A412" s="21" t="s">
        <v>171</v>
      </c>
      <c r="B412" s="26" t="s">
        <v>33</v>
      </c>
      <c r="C412" s="26" t="s">
        <v>115</v>
      </c>
      <c r="D412" s="26" t="s">
        <v>116</v>
      </c>
      <c r="E412" s="26" t="s">
        <v>117</v>
      </c>
      <c r="F412" s="26" t="s">
        <v>116</v>
      </c>
      <c r="G412" s="26" t="s">
        <v>117</v>
      </c>
      <c r="H412" s="8" t="s">
        <v>124</v>
      </c>
      <c r="I412" s="8" t="s">
        <v>119</v>
      </c>
      <c r="J412" s="26" t="s">
        <v>38</v>
      </c>
      <c r="K412" s="10">
        <v>100</v>
      </c>
      <c r="L412" s="31">
        <v>751000000</v>
      </c>
      <c r="M412" s="5" t="s">
        <v>83</v>
      </c>
      <c r="N412" s="12" t="s">
        <v>249</v>
      </c>
      <c r="O412" s="26" t="s">
        <v>83</v>
      </c>
      <c r="P412" s="26"/>
      <c r="Q412" s="26" t="s">
        <v>120</v>
      </c>
      <c r="R412" s="8" t="s">
        <v>121</v>
      </c>
      <c r="S412" s="26"/>
      <c r="T412" s="14" t="s">
        <v>51</v>
      </c>
      <c r="U412" s="26"/>
      <c r="V412" s="16">
        <v>714687.62</v>
      </c>
      <c r="W412" s="16">
        <v>714687.62</v>
      </c>
      <c r="X412" s="7">
        <f t="shared" si="56"/>
        <v>800450.1344000001</v>
      </c>
      <c r="Y412" s="26" t="s">
        <v>40</v>
      </c>
      <c r="Z412" s="8">
        <v>2016</v>
      </c>
      <c r="AA412" s="226"/>
      <c r="AB412" s="2" t="s">
        <v>126</v>
      </c>
      <c r="AC412" s="1" t="s">
        <v>67</v>
      </c>
      <c r="AD412" s="2"/>
      <c r="AE412" s="2" t="s">
        <v>123</v>
      </c>
      <c r="AF412" s="2"/>
      <c r="AG412" s="83"/>
      <c r="AH412" s="25"/>
      <c r="AI412" s="25"/>
      <c r="AJ412" s="25"/>
      <c r="AK412" s="83" t="s">
        <v>201</v>
      </c>
    </row>
    <row r="413" spans="1:37" ht="100.5" customHeight="1">
      <c r="A413" s="21" t="s">
        <v>172</v>
      </c>
      <c r="B413" s="26" t="s">
        <v>33</v>
      </c>
      <c r="C413" s="26" t="s">
        <v>115</v>
      </c>
      <c r="D413" s="26" t="s">
        <v>116</v>
      </c>
      <c r="E413" s="26" t="s">
        <v>117</v>
      </c>
      <c r="F413" s="26" t="s">
        <v>116</v>
      </c>
      <c r="G413" s="26" t="s">
        <v>117</v>
      </c>
      <c r="H413" s="8" t="s">
        <v>124</v>
      </c>
      <c r="I413" s="8" t="s">
        <v>119</v>
      </c>
      <c r="J413" s="26" t="s">
        <v>38</v>
      </c>
      <c r="K413" s="10">
        <v>100</v>
      </c>
      <c r="L413" s="5">
        <v>391010000</v>
      </c>
      <c r="M413" s="5" t="s">
        <v>347</v>
      </c>
      <c r="N413" s="12" t="s">
        <v>249</v>
      </c>
      <c r="O413" s="26" t="s">
        <v>130</v>
      </c>
      <c r="P413" s="26"/>
      <c r="Q413" s="26" t="s">
        <v>120</v>
      </c>
      <c r="R413" s="8" t="s">
        <v>121</v>
      </c>
      <c r="S413" s="26"/>
      <c r="T413" s="14" t="s">
        <v>51</v>
      </c>
      <c r="U413" s="26"/>
      <c r="V413" s="16">
        <v>5810052.04</v>
      </c>
      <c r="W413" s="16">
        <v>5810052.04</v>
      </c>
      <c r="X413" s="7">
        <f t="shared" si="56"/>
        <v>6507258.2848000005</v>
      </c>
      <c r="Y413" s="26" t="s">
        <v>40</v>
      </c>
      <c r="Z413" s="8">
        <v>2016</v>
      </c>
      <c r="AA413" s="226"/>
      <c r="AB413" s="2" t="s">
        <v>126</v>
      </c>
      <c r="AC413" s="1" t="s">
        <v>67</v>
      </c>
      <c r="AD413" s="2"/>
      <c r="AE413" s="2" t="s">
        <v>123</v>
      </c>
      <c r="AF413" s="2"/>
      <c r="AG413" s="83"/>
      <c r="AH413" s="25"/>
      <c r="AI413" s="25"/>
      <c r="AJ413" s="25"/>
      <c r="AK413" s="83" t="s">
        <v>201</v>
      </c>
    </row>
    <row r="414" spans="1:37" ht="100.5" customHeight="1" thickBot="1">
      <c r="A414" s="21" t="s">
        <v>173</v>
      </c>
      <c r="B414" s="26" t="s">
        <v>33</v>
      </c>
      <c r="C414" s="26" t="s">
        <v>115</v>
      </c>
      <c r="D414" s="26" t="s">
        <v>116</v>
      </c>
      <c r="E414" s="26" t="s">
        <v>117</v>
      </c>
      <c r="F414" s="26" t="s">
        <v>116</v>
      </c>
      <c r="G414" s="26" t="s">
        <v>117</v>
      </c>
      <c r="H414" s="8" t="s">
        <v>124</v>
      </c>
      <c r="I414" s="8" t="s">
        <v>119</v>
      </c>
      <c r="J414" s="26" t="s">
        <v>38</v>
      </c>
      <c r="K414" s="10">
        <v>100</v>
      </c>
      <c r="L414" s="8">
        <v>511010000</v>
      </c>
      <c r="M414" s="27" t="s">
        <v>88</v>
      </c>
      <c r="N414" s="12" t="s">
        <v>249</v>
      </c>
      <c r="O414" s="26" t="s">
        <v>131</v>
      </c>
      <c r="P414" s="26"/>
      <c r="Q414" s="26" t="s">
        <v>120</v>
      </c>
      <c r="R414" s="8" t="s">
        <v>121</v>
      </c>
      <c r="S414" s="26"/>
      <c r="T414" s="14" t="s">
        <v>51</v>
      </c>
      <c r="U414" s="26"/>
      <c r="V414" s="16">
        <v>5282055.82</v>
      </c>
      <c r="W414" s="16">
        <v>5282055.82</v>
      </c>
      <c r="X414" s="7">
        <f t="shared" si="56"/>
        <v>5915902.5184000013</v>
      </c>
      <c r="Y414" s="26" t="s">
        <v>40</v>
      </c>
      <c r="Z414" s="8">
        <v>2016</v>
      </c>
      <c r="AA414" s="226"/>
      <c r="AB414" s="2" t="s">
        <v>126</v>
      </c>
      <c r="AC414" s="1" t="s">
        <v>67</v>
      </c>
      <c r="AD414" s="2"/>
      <c r="AE414" s="2" t="s">
        <v>123</v>
      </c>
      <c r="AF414" s="2"/>
      <c r="AG414" s="83"/>
      <c r="AH414" s="25"/>
      <c r="AI414" s="25"/>
      <c r="AJ414" s="25"/>
      <c r="AK414" s="83" t="s">
        <v>350</v>
      </c>
    </row>
    <row r="415" spans="1:37" ht="100.5" customHeight="1">
      <c r="A415" s="21" t="s">
        <v>174</v>
      </c>
      <c r="B415" s="26" t="s">
        <v>33</v>
      </c>
      <c r="C415" s="28" t="s">
        <v>132</v>
      </c>
      <c r="D415" s="28" t="s">
        <v>133</v>
      </c>
      <c r="E415" s="28" t="s">
        <v>133</v>
      </c>
      <c r="F415" s="28" t="s">
        <v>133</v>
      </c>
      <c r="G415" s="28" t="s">
        <v>133</v>
      </c>
      <c r="H415" s="29" t="s">
        <v>134</v>
      </c>
      <c r="I415" s="29" t="s">
        <v>135</v>
      </c>
      <c r="J415" s="28" t="s">
        <v>38</v>
      </c>
      <c r="K415" s="486">
        <v>100</v>
      </c>
      <c r="L415" s="487">
        <v>471010000</v>
      </c>
      <c r="M415" s="488" t="s">
        <v>125</v>
      </c>
      <c r="N415" s="489" t="s">
        <v>249</v>
      </c>
      <c r="O415" s="28" t="s">
        <v>136</v>
      </c>
      <c r="P415" s="4"/>
      <c r="Q415" s="26" t="s">
        <v>120</v>
      </c>
      <c r="R415" s="8" t="s">
        <v>121</v>
      </c>
      <c r="S415" s="28"/>
      <c r="T415" s="14" t="s">
        <v>51</v>
      </c>
      <c r="U415" s="16"/>
      <c r="V415" s="16">
        <v>650859.59999999986</v>
      </c>
      <c r="W415" s="16">
        <v>650859.59999999986</v>
      </c>
      <c r="X415" s="7">
        <f t="shared" si="56"/>
        <v>728962.75199999986</v>
      </c>
      <c r="Y415" s="26" t="s">
        <v>40</v>
      </c>
      <c r="Z415" s="8">
        <v>2016</v>
      </c>
      <c r="AA415" s="227"/>
      <c r="AB415" s="2" t="s">
        <v>126</v>
      </c>
      <c r="AC415" s="2" t="s">
        <v>67</v>
      </c>
      <c r="AD415" s="2"/>
      <c r="AE415" s="2"/>
      <c r="AF415" s="2"/>
      <c r="AG415" s="83"/>
      <c r="AH415" s="25"/>
      <c r="AI415" s="25"/>
      <c r="AJ415" s="25"/>
      <c r="AK415" s="83" t="s">
        <v>201</v>
      </c>
    </row>
    <row r="416" spans="1:37" ht="100.5" customHeight="1">
      <c r="A416" s="21" t="s">
        <v>175</v>
      </c>
      <c r="B416" s="26" t="s">
        <v>33</v>
      </c>
      <c r="C416" s="28" t="s">
        <v>132</v>
      </c>
      <c r="D416" s="28" t="s">
        <v>133</v>
      </c>
      <c r="E416" s="28" t="s">
        <v>133</v>
      </c>
      <c r="F416" s="28" t="s">
        <v>133</v>
      </c>
      <c r="G416" s="28" t="s">
        <v>133</v>
      </c>
      <c r="H416" s="29" t="s">
        <v>134</v>
      </c>
      <c r="I416" s="29" t="s">
        <v>135</v>
      </c>
      <c r="J416" s="28" t="s">
        <v>38</v>
      </c>
      <c r="K416" s="30">
        <v>100</v>
      </c>
      <c r="L416" s="5">
        <v>471010000</v>
      </c>
      <c r="M416" s="182" t="s">
        <v>125</v>
      </c>
      <c r="N416" s="12" t="s">
        <v>249</v>
      </c>
      <c r="O416" s="8" t="s">
        <v>137</v>
      </c>
      <c r="P416" s="4"/>
      <c r="Q416" s="26" t="s">
        <v>120</v>
      </c>
      <c r="R416" s="8" t="s">
        <v>121</v>
      </c>
      <c r="S416" s="28"/>
      <c r="T416" s="14" t="s">
        <v>51</v>
      </c>
      <c r="U416" s="16"/>
      <c r="V416" s="16">
        <v>3674346.6</v>
      </c>
      <c r="W416" s="16">
        <v>3674346.6</v>
      </c>
      <c r="X416" s="7">
        <f t="shared" si="56"/>
        <v>4115268.1920000003</v>
      </c>
      <c r="Y416" s="26" t="s">
        <v>40</v>
      </c>
      <c r="Z416" s="8">
        <v>2016</v>
      </c>
      <c r="AA416" s="227"/>
      <c r="AB416" s="2" t="s">
        <v>126</v>
      </c>
      <c r="AC416" s="2" t="s">
        <v>67</v>
      </c>
      <c r="AD416" s="2"/>
      <c r="AE416" s="2"/>
      <c r="AF416" s="2"/>
      <c r="AG416" s="83"/>
      <c r="AH416" s="25"/>
      <c r="AI416" s="25"/>
      <c r="AJ416" s="25"/>
      <c r="AK416" s="83" t="s">
        <v>201</v>
      </c>
    </row>
    <row r="417" spans="1:37" ht="100.5" customHeight="1">
      <c r="A417" s="21" t="s">
        <v>176</v>
      </c>
      <c r="B417" s="26" t="s">
        <v>33</v>
      </c>
      <c r="C417" s="28" t="s">
        <v>132</v>
      </c>
      <c r="D417" s="28" t="s">
        <v>133</v>
      </c>
      <c r="E417" s="28" t="s">
        <v>133</v>
      </c>
      <c r="F417" s="28" t="s">
        <v>133</v>
      </c>
      <c r="G417" s="28" t="s">
        <v>133</v>
      </c>
      <c r="H417" s="29" t="s">
        <v>134</v>
      </c>
      <c r="I417" s="29" t="s">
        <v>135</v>
      </c>
      <c r="J417" s="28" t="s">
        <v>38</v>
      </c>
      <c r="K417" s="30">
        <v>100</v>
      </c>
      <c r="L417" s="5">
        <v>471010000</v>
      </c>
      <c r="M417" s="182" t="s">
        <v>125</v>
      </c>
      <c r="N417" s="12" t="s">
        <v>249</v>
      </c>
      <c r="O417" s="8" t="s">
        <v>138</v>
      </c>
      <c r="P417" s="4"/>
      <c r="Q417" s="26" t="s">
        <v>120</v>
      </c>
      <c r="R417" s="8" t="s">
        <v>121</v>
      </c>
      <c r="S417" s="28"/>
      <c r="T417" s="14" t="s">
        <v>51</v>
      </c>
      <c r="U417" s="16"/>
      <c r="V417" s="16">
        <v>1854111.5</v>
      </c>
      <c r="W417" s="16">
        <v>1854111.5</v>
      </c>
      <c r="X417" s="7">
        <f t="shared" si="56"/>
        <v>2076604.8800000001</v>
      </c>
      <c r="Y417" s="26" t="s">
        <v>40</v>
      </c>
      <c r="Z417" s="8">
        <v>2016</v>
      </c>
      <c r="AA417" s="227"/>
      <c r="AB417" s="2" t="s">
        <v>126</v>
      </c>
      <c r="AC417" s="2" t="s">
        <v>67</v>
      </c>
      <c r="AD417" s="2"/>
      <c r="AE417" s="2"/>
      <c r="AF417" s="2"/>
      <c r="AG417" s="83"/>
      <c r="AH417" s="25"/>
      <c r="AI417" s="25"/>
      <c r="AJ417" s="25"/>
      <c r="AK417" s="83" t="s">
        <v>201</v>
      </c>
    </row>
    <row r="418" spans="1:37" ht="100.5" customHeight="1">
      <c r="A418" s="21" t="s">
        <v>177</v>
      </c>
      <c r="B418" s="26" t="s">
        <v>33</v>
      </c>
      <c r="C418" s="28" t="s">
        <v>132</v>
      </c>
      <c r="D418" s="28" t="s">
        <v>133</v>
      </c>
      <c r="E418" s="28" t="s">
        <v>133</v>
      </c>
      <c r="F418" s="28" t="s">
        <v>139</v>
      </c>
      <c r="G418" s="28" t="s">
        <v>139</v>
      </c>
      <c r="H418" s="28" t="s">
        <v>139</v>
      </c>
      <c r="I418" s="28" t="s">
        <v>139</v>
      </c>
      <c r="J418" s="28" t="s">
        <v>38</v>
      </c>
      <c r="K418" s="30">
        <v>100</v>
      </c>
      <c r="L418" s="96">
        <v>231010000</v>
      </c>
      <c r="M418" s="5" t="s">
        <v>128</v>
      </c>
      <c r="N418" s="12" t="s">
        <v>249</v>
      </c>
      <c r="O418" s="28" t="s">
        <v>140</v>
      </c>
      <c r="P418" s="4"/>
      <c r="Q418" s="26" t="s">
        <v>120</v>
      </c>
      <c r="R418" s="8" t="s">
        <v>121</v>
      </c>
      <c r="S418" s="4"/>
      <c r="T418" s="14" t="s">
        <v>51</v>
      </c>
      <c r="U418" s="16"/>
      <c r="V418" s="33">
        <v>16597593.900000004</v>
      </c>
      <c r="W418" s="33">
        <v>16597593.900000004</v>
      </c>
      <c r="X418" s="7">
        <f>W418*1.12</f>
        <v>18589305.168000005</v>
      </c>
      <c r="Y418" s="26" t="s">
        <v>40</v>
      </c>
      <c r="Z418" s="8">
        <v>2016</v>
      </c>
      <c r="AA418" s="227"/>
      <c r="AB418" s="2" t="s">
        <v>126</v>
      </c>
      <c r="AC418" s="2" t="s">
        <v>67</v>
      </c>
      <c r="AD418" s="2"/>
      <c r="AE418" s="2"/>
      <c r="AF418" s="2"/>
      <c r="AG418" s="83"/>
      <c r="AH418" s="25"/>
      <c r="AI418" s="25"/>
      <c r="AJ418" s="25"/>
      <c r="AK418" s="83" t="s">
        <v>201</v>
      </c>
    </row>
    <row r="419" spans="1:37" ht="100.5" customHeight="1">
      <c r="A419" s="21" t="s">
        <v>178</v>
      </c>
      <c r="B419" s="26" t="s">
        <v>33</v>
      </c>
      <c r="C419" s="28" t="s">
        <v>132</v>
      </c>
      <c r="D419" s="28" t="s">
        <v>133</v>
      </c>
      <c r="E419" s="28" t="s">
        <v>133</v>
      </c>
      <c r="F419" s="28" t="s">
        <v>133</v>
      </c>
      <c r="G419" s="28" t="s">
        <v>133</v>
      </c>
      <c r="H419" s="29" t="s">
        <v>134</v>
      </c>
      <c r="I419" s="29" t="s">
        <v>135</v>
      </c>
      <c r="J419" s="28" t="s">
        <v>38</v>
      </c>
      <c r="K419" s="30">
        <v>100</v>
      </c>
      <c r="L419" s="96">
        <v>231010000</v>
      </c>
      <c r="M419" s="5" t="s">
        <v>128</v>
      </c>
      <c r="N419" s="12" t="s">
        <v>249</v>
      </c>
      <c r="O419" s="8" t="s">
        <v>141</v>
      </c>
      <c r="P419" s="4"/>
      <c r="Q419" s="26" t="s">
        <v>120</v>
      </c>
      <c r="R419" s="8" t="s">
        <v>121</v>
      </c>
      <c r="S419" s="28"/>
      <c r="T419" s="14" t="s">
        <v>51</v>
      </c>
      <c r="U419" s="16"/>
      <c r="V419" s="16">
        <v>1858260.4800000004</v>
      </c>
      <c r="W419" s="16">
        <v>1858260.4800000004</v>
      </c>
      <c r="X419" s="7">
        <f t="shared" si="56"/>
        <v>2081251.7376000008</v>
      </c>
      <c r="Y419" s="26" t="s">
        <v>40</v>
      </c>
      <c r="Z419" s="8">
        <v>2016</v>
      </c>
      <c r="AA419" s="227"/>
      <c r="AB419" s="2" t="s">
        <v>126</v>
      </c>
      <c r="AC419" s="2" t="s">
        <v>67</v>
      </c>
      <c r="AD419" s="2"/>
      <c r="AE419" s="2"/>
      <c r="AF419" s="2"/>
      <c r="AG419" s="83"/>
      <c r="AH419" s="25"/>
      <c r="AI419" s="25"/>
      <c r="AJ419" s="25"/>
      <c r="AK419" s="83" t="s">
        <v>201</v>
      </c>
    </row>
    <row r="420" spans="1:37" ht="100.5" customHeight="1">
      <c r="A420" s="21" t="s">
        <v>179</v>
      </c>
      <c r="B420" s="26" t="s">
        <v>33</v>
      </c>
      <c r="C420" s="28" t="s">
        <v>132</v>
      </c>
      <c r="D420" s="28" t="s">
        <v>133</v>
      </c>
      <c r="E420" s="28" t="s">
        <v>133</v>
      </c>
      <c r="F420" s="28" t="s">
        <v>133</v>
      </c>
      <c r="G420" s="28" t="s">
        <v>133</v>
      </c>
      <c r="H420" s="29" t="s">
        <v>134</v>
      </c>
      <c r="I420" s="29" t="s">
        <v>135</v>
      </c>
      <c r="J420" s="28" t="s">
        <v>38</v>
      </c>
      <c r="K420" s="30">
        <v>100</v>
      </c>
      <c r="L420" s="96">
        <v>231010000</v>
      </c>
      <c r="M420" s="5" t="s">
        <v>128</v>
      </c>
      <c r="N420" s="12" t="s">
        <v>249</v>
      </c>
      <c r="O420" s="8" t="s">
        <v>142</v>
      </c>
      <c r="P420" s="4"/>
      <c r="Q420" s="26" t="s">
        <v>120</v>
      </c>
      <c r="R420" s="8" t="s">
        <v>121</v>
      </c>
      <c r="S420" s="28"/>
      <c r="T420" s="14" t="s">
        <v>51</v>
      </c>
      <c r="U420" s="16"/>
      <c r="V420" s="16">
        <v>1988377.54</v>
      </c>
      <c r="W420" s="16">
        <v>1988377.54</v>
      </c>
      <c r="X420" s="7">
        <f t="shared" si="56"/>
        <v>2226982.8448000001</v>
      </c>
      <c r="Y420" s="26" t="s">
        <v>40</v>
      </c>
      <c r="Z420" s="8">
        <v>2016</v>
      </c>
      <c r="AA420" s="227"/>
      <c r="AB420" s="2" t="s">
        <v>126</v>
      </c>
      <c r="AC420" s="2" t="s">
        <v>67</v>
      </c>
      <c r="AD420" s="2"/>
      <c r="AE420" s="2"/>
      <c r="AF420" s="2"/>
      <c r="AG420" s="83"/>
      <c r="AH420" s="25"/>
      <c r="AI420" s="25"/>
      <c r="AJ420" s="25"/>
      <c r="AK420" s="83" t="s">
        <v>201</v>
      </c>
    </row>
    <row r="421" spans="1:37" ht="100.5" customHeight="1">
      <c r="A421" s="21" t="s">
        <v>180</v>
      </c>
      <c r="B421" s="26" t="s">
        <v>33</v>
      </c>
      <c r="C421" s="28" t="s">
        <v>132</v>
      </c>
      <c r="D421" s="28" t="s">
        <v>133</v>
      </c>
      <c r="E421" s="28" t="s">
        <v>133</v>
      </c>
      <c r="F421" s="28" t="s">
        <v>133</v>
      </c>
      <c r="G421" s="28" t="s">
        <v>133</v>
      </c>
      <c r="H421" s="29" t="s">
        <v>134</v>
      </c>
      <c r="I421" s="29" t="s">
        <v>135</v>
      </c>
      <c r="J421" s="28" t="s">
        <v>38</v>
      </c>
      <c r="K421" s="30">
        <v>100</v>
      </c>
      <c r="L421" s="96">
        <v>231010000</v>
      </c>
      <c r="M421" s="5" t="s">
        <v>128</v>
      </c>
      <c r="N421" s="12" t="s">
        <v>249</v>
      </c>
      <c r="O421" s="8" t="s">
        <v>143</v>
      </c>
      <c r="P421" s="4"/>
      <c r="Q421" s="26" t="s">
        <v>120</v>
      </c>
      <c r="R421" s="8" t="s">
        <v>121</v>
      </c>
      <c r="S421" s="28"/>
      <c r="T421" s="14" t="s">
        <v>51</v>
      </c>
      <c r="U421" s="16"/>
      <c r="V421" s="16">
        <v>3330866.7800000007</v>
      </c>
      <c r="W421" s="16">
        <v>3330866.7800000007</v>
      </c>
      <c r="X421" s="7">
        <f t="shared" si="56"/>
        <v>3730570.7936000014</v>
      </c>
      <c r="Y421" s="26" t="s">
        <v>40</v>
      </c>
      <c r="Z421" s="8">
        <v>2016</v>
      </c>
      <c r="AA421" s="227"/>
      <c r="AB421" s="2" t="s">
        <v>126</v>
      </c>
      <c r="AC421" s="2" t="s">
        <v>67</v>
      </c>
      <c r="AD421" s="2"/>
      <c r="AE421" s="2"/>
      <c r="AF421" s="2"/>
      <c r="AG421" s="83"/>
      <c r="AH421" s="25"/>
      <c r="AI421" s="25"/>
      <c r="AJ421" s="25"/>
      <c r="AK421" s="83" t="s">
        <v>201</v>
      </c>
    </row>
    <row r="422" spans="1:37" ht="100.5" customHeight="1">
      <c r="A422" s="21" t="s">
        <v>181</v>
      </c>
      <c r="B422" s="26" t="s">
        <v>33</v>
      </c>
      <c r="C422" s="28" t="s">
        <v>132</v>
      </c>
      <c r="D422" s="28" t="s">
        <v>133</v>
      </c>
      <c r="E422" s="28" t="s">
        <v>133</v>
      </c>
      <c r="F422" s="28" t="s">
        <v>133</v>
      </c>
      <c r="G422" s="28" t="s">
        <v>133</v>
      </c>
      <c r="H422" s="29" t="s">
        <v>134</v>
      </c>
      <c r="I422" s="29" t="s">
        <v>135</v>
      </c>
      <c r="J422" s="28" t="s">
        <v>38</v>
      </c>
      <c r="K422" s="30">
        <v>100</v>
      </c>
      <c r="L422" s="96">
        <v>231010000</v>
      </c>
      <c r="M422" s="5" t="s">
        <v>128</v>
      </c>
      <c r="N422" s="12" t="s">
        <v>249</v>
      </c>
      <c r="O422" s="8" t="s">
        <v>144</v>
      </c>
      <c r="P422" s="4"/>
      <c r="Q422" s="26" t="s">
        <v>120</v>
      </c>
      <c r="R422" s="8" t="s">
        <v>121</v>
      </c>
      <c r="S422" s="28"/>
      <c r="T422" s="14" t="s">
        <v>51</v>
      </c>
      <c r="U422" s="16"/>
      <c r="V422" s="16">
        <v>655714.70000000007</v>
      </c>
      <c r="W422" s="16">
        <v>655714.70000000007</v>
      </c>
      <c r="X422" s="7">
        <f t="shared" si="56"/>
        <v>734400.46400000015</v>
      </c>
      <c r="Y422" s="26" t="s">
        <v>40</v>
      </c>
      <c r="Z422" s="8">
        <v>2016</v>
      </c>
      <c r="AA422" s="227"/>
      <c r="AB422" s="2" t="s">
        <v>126</v>
      </c>
      <c r="AC422" s="2" t="s">
        <v>67</v>
      </c>
      <c r="AD422" s="2"/>
      <c r="AE422" s="2"/>
      <c r="AF422" s="2"/>
      <c r="AG422" s="83"/>
      <c r="AH422" s="25"/>
      <c r="AI422" s="25"/>
      <c r="AJ422" s="25"/>
      <c r="AK422" s="83" t="s">
        <v>201</v>
      </c>
    </row>
    <row r="423" spans="1:37" ht="100.5" customHeight="1">
      <c r="A423" s="21" t="s">
        <v>182</v>
      </c>
      <c r="B423" s="26" t="s">
        <v>33</v>
      </c>
      <c r="C423" s="28" t="s">
        <v>132</v>
      </c>
      <c r="D423" s="28" t="s">
        <v>133</v>
      </c>
      <c r="E423" s="28" t="s">
        <v>133</v>
      </c>
      <c r="F423" s="28" t="s">
        <v>133</v>
      </c>
      <c r="G423" s="28" t="s">
        <v>133</v>
      </c>
      <c r="H423" s="29" t="s">
        <v>134</v>
      </c>
      <c r="I423" s="29" t="s">
        <v>135</v>
      </c>
      <c r="J423" s="28" t="s">
        <v>38</v>
      </c>
      <c r="K423" s="30">
        <v>100</v>
      </c>
      <c r="L423" s="31">
        <v>271010000</v>
      </c>
      <c r="M423" s="8" t="s">
        <v>127</v>
      </c>
      <c r="N423" s="12" t="s">
        <v>249</v>
      </c>
      <c r="O423" s="8" t="s">
        <v>145</v>
      </c>
      <c r="P423" s="4"/>
      <c r="Q423" s="26" t="s">
        <v>120</v>
      </c>
      <c r="R423" s="8" t="s">
        <v>121</v>
      </c>
      <c r="S423" s="28"/>
      <c r="T423" s="14" t="s">
        <v>51</v>
      </c>
      <c r="U423" s="16"/>
      <c r="V423" s="16">
        <v>6868308.5999999987</v>
      </c>
      <c r="W423" s="16">
        <v>6868308.5999999987</v>
      </c>
      <c r="X423" s="7">
        <f t="shared" si="56"/>
        <v>7692505.6319999993</v>
      </c>
      <c r="Y423" s="26" t="s">
        <v>40</v>
      </c>
      <c r="Z423" s="8">
        <v>2016</v>
      </c>
      <c r="AA423" s="227"/>
      <c r="AB423" s="2" t="s">
        <v>126</v>
      </c>
      <c r="AC423" s="2" t="s">
        <v>67</v>
      </c>
      <c r="AD423" s="2"/>
      <c r="AE423" s="2"/>
      <c r="AF423" s="2"/>
      <c r="AG423" s="83"/>
      <c r="AH423" s="25"/>
      <c r="AI423" s="25"/>
      <c r="AJ423" s="25"/>
      <c r="AK423" s="83" t="s">
        <v>201</v>
      </c>
    </row>
    <row r="424" spans="1:37" ht="100.5" customHeight="1">
      <c r="A424" s="21" t="s">
        <v>183</v>
      </c>
      <c r="B424" s="26" t="s">
        <v>33</v>
      </c>
      <c r="C424" s="28" t="s">
        <v>132</v>
      </c>
      <c r="D424" s="28" t="s">
        <v>133</v>
      </c>
      <c r="E424" s="28" t="s">
        <v>133</v>
      </c>
      <c r="F424" s="28" t="s">
        <v>133</v>
      </c>
      <c r="G424" s="28" t="s">
        <v>133</v>
      </c>
      <c r="H424" s="29" t="s">
        <v>134</v>
      </c>
      <c r="I424" s="29" t="s">
        <v>135</v>
      </c>
      <c r="J424" s="28" t="s">
        <v>38</v>
      </c>
      <c r="K424" s="30">
        <v>100</v>
      </c>
      <c r="L424" s="31">
        <v>271010000</v>
      </c>
      <c r="M424" s="8" t="s">
        <v>127</v>
      </c>
      <c r="N424" s="12" t="s">
        <v>249</v>
      </c>
      <c r="O424" s="8" t="s">
        <v>146</v>
      </c>
      <c r="P424" s="4"/>
      <c r="Q424" s="26" t="s">
        <v>120</v>
      </c>
      <c r="R424" s="8" t="s">
        <v>121</v>
      </c>
      <c r="S424" s="28"/>
      <c r="T424" s="14" t="s">
        <v>51</v>
      </c>
      <c r="U424" s="16"/>
      <c r="V424" s="16">
        <v>561406.36000000022</v>
      </c>
      <c r="W424" s="16">
        <v>561406.36000000022</v>
      </c>
      <c r="X424" s="7">
        <f t="shared" si="56"/>
        <v>628775.12320000026</v>
      </c>
      <c r="Y424" s="26" t="s">
        <v>40</v>
      </c>
      <c r="Z424" s="8">
        <v>2016</v>
      </c>
      <c r="AA424" s="227"/>
      <c r="AB424" s="2" t="s">
        <v>126</v>
      </c>
      <c r="AC424" s="2" t="s">
        <v>67</v>
      </c>
      <c r="AD424" s="2"/>
      <c r="AE424" s="2"/>
      <c r="AF424" s="2"/>
      <c r="AG424" s="83"/>
      <c r="AH424" s="25"/>
      <c r="AI424" s="25"/>
      <c r="AJ424" s="25"/>
      <c r="AK424" s="83" t="s">
        <v>201</v>
      </c>
    </row>
    <row r="425" spans="1:37" ht="100.5" customHeight="1">
      <c r="A425" s="21" t="s">
        <v>184</v>
      </c>
      <c r="B425" s="26" t="s">
        <v>33</v>
      </c>
      <c r="C425" s="28" t="s">
        <v>132</v>
      </c>
      <c r="D425" s="28" t="s">
        <v>133</v>
      </c>
      <c r="E425" s="28" t="s">
        <v>133</v>
      </c>
      <c r="F425" s="28" t="s">
        <v>133</v>
      </c>
      <c r="G425" s="28" t="s">
        <v>133</v>
      </c>
      <c r="H425" s="29" t="s">
        <v>134</v>
      </c>
      <c r="I425" s="29" t="s">
        <v>135</v>
      </c>
      <c r="J425" s="28" t="s">
        <v>38</v>
      </c>
      <c r="K425" s="30">
        <v>100</v>
      </c>
      <c r="L425" s="31">
        <v>271010000</v>
      </c>
      <c r="M425" s="8" t="s">
        <v>127</v>
      </c>
      <c r="N425" s="12" t="s">
        <v>249</v>
      </c>
      <c r="O425" s="8" t="s">
        <v>147</v>
      </c>
      <c r="P425" s="4"/>
      <c r="Q425" s="26" t="s">
        <v>120</v>
      </c>
      <c r="R425" s="8" t="s">
        <v>121</v>
      </c>
      <c r="S425" s="28"/>
      <c r="T425" s="14" t="s">
        <v>51</v>
      </c>
      <c r="U425" s="16"/>
      <c r="V425" s="16">
        <v>1897249.2</v>
      </c>
      <c r="W425" s="16">
        <v>1897249.2</v>
      </c>
      <c r="X425" s="7">
        <f t="shared" si="56"/>
        <v>2124919.1040000003</v>
      </c>
      <c r="Y425" s="26" t="s">
        <v>40</v>
      </c>
      <c r="Z425" s="8">
        <v>2016</v>
      </c>
      <c r="AA425" s="227"/>
      <c r="AB425" s="2" t="s">
        <v>126</v>
      </c>
      <c r="AC425" s="2" t="s">
        <v>67</v>
      </c>
      <c r="AD425" s="2"/>
      <c r="AE425" s="2"/>
      <c r="AF425" s="2"/>
      <c r="AG425" s="83"/>
      <c r="AH425" s="25"/>
      <c r="AI425" s="25"/>
      <c r="AJ425" s="25"/>
      <c r="AK425" s="83" t="s">
        <v>201</v>
      </c>
    </row>
    <row r="426" spans="1:37" ht="100.5" customHeight="1">
      <c r="A426" s="21" t="s">
        <v>185</v>
      </c>
      <c r="B426" s="26" t="s">
        <v>33</v>
      </c>
      <c r="C426" s="28" t="s">
        <v>132</v>
      </c>
      <c r="D426" s="28" t="s">
        <v>133</v>
      </c>
      <c r="E426" s="28" t="s">
        <v>133</v>
      </c>
      <c r="F426" s="28" t="s">
        <v>133</v>
      </c>
      <c r="G426" s="28" t="s">
        <v>133</v>
      </c>
      <c r="H426" s="29" t="s">
        <v>134</v>
      </c>
      <c r="I426" s="29" t="s">
        <v>135</v>
      </c>
      <c r="J426" s="28" t="s">
        <v>38</v>
      </c>
      <c r="K426" s="30">
        <v>100</v>
      </c>
      <c r="L426" s="31">
        <v>271010000</v>
      </c>
      <c r="M426" s="8" t="s">
        <v>127</v>
      </c>
      <c r="N426" s="12" t="s">
        <v>249</v>
      </c>
      <c r="O426" s="8" t="s">
        <v>148</v>
      </c>
      <c r="P426" s="4"/>
      <c r="Q426" s="26" t="s">
        <v>120</v>
      </c>
      <c r="R426" s="8" t="s">
        <v>121</v>
      </c>
      <c r="S426" s="28"/>
      <c r="T426" s="14" t="s">
        <v>51</v>
      </c>
      <c r="U426" s="16"/>
      <c r="V426" s="16">
        <v>564726.9800000001</v>
      </c>
      <c r="W426" s="16">
        <v>564726.9800000001</v>
      </c>
      <c r="X426" s="7">
        <f t="shared" si="56"/>
        <v>632494.21760000021</v>
      </c>
      <c r="Y426" s="26" t="s">
        <v>40</v>
      </c>
      <c r="Z426" s="8">
        <v>2016</v>
      </c>
      <c r="AA426" s="227"/>
      <c r="AB426" s="2" t="s">
        <v>126</v>
      </c>
      <c r="AC426" s="2" t="s">
        <v>67</v>
      </c>
      <c r="AD426" s="2"/>
      <c r="AE426" s="2"/>
      <c r="AF426" s="2"/>
      <c r="AG426" s="83"/>
      <c r="AH426" s="25"/>
      <c r="AI426" s="25"/>
      <c r="AJ426" s="25"/>
      <c r="AK426" s="83" t="s">
        <v>201</v>
      </c>
    </row>
    <row r="427" spans="1:37" ht="100.5" customHeight="1">
      <c r="A427" s="21" t="s">
        <v>186</v>
      </c>
      <c r="B427" s="26" t="s">
        <v>33</v>
      </c>
      <c r="C427" s="28" t="s">
        <v>132</v>
      </c>
      <c r="D427" s="28" t="s">
        <v>133</v>
      </c>
      <c r="E427" s="28" t="s">
        <v>133</v>
      </c>
      <c r="F427" s="28" t="s">
        <v>133</v>
      </c>
      <c r="G427" s="28" t="s">
        <v>133</v>
      </c>
      <c r="H427" s="29" t="s">
        <v>134</v>
      </c>
      <c r="I427" s="29" t="s">
        <v>135</v>
      </c>
      <c r="J427" s="28" t="s">
        <v>38</v>
      </c>
      <c r="K427" s="30">
        <v>100</v>
      </c>
      <c r="L427" s="96">
        <v>151010000</v>
      </c>
      <c r="M427" s="5" t="s">
        <v>82</v>
      </c>
      <c r="N427" s="12" t="s">
        <v>249</v>
      </c>
      <c r="O427" s="8" t="s">
        <v>149</v>
      </c>
      <c r="P427" s="4"/>
      <c r="Q427" s="26" t="s">
        <v>120</v>
      </c>
      <c r="R427" s="8" t="s">
        <v>121</v>
      </c>
      <c r="S427" s="28"/>
      <c r="T427" s="14" t="s">
        <v>51</v>
      </c>
      <c r="U427" s="16"/>
      <c r="V427" s="16">
        <v>5640868.799999998</v>
      </c>
      <c r="W427" s="16">
        <v>5640868.799999998</v>
      </c>
      <c r="X427" s="7">
        <f t="shared" si="56"/>
        <v>6317773.055999998</v>
      </c>
      <c r="Y427" s="26" t="s">
        <v>40</v>
      </c>
      <c r="Z427" s="8">
        <v>2016</v>
      </c>
      <c r="AA427" s="227"/>
      <c r="AB427" s="2" t="s">
        <v>126</v>
      </c>
      <c r="AC427" s="2" t="s">
        <v>67</v>
      </c>
      <c r="AD427" s="2"/>
      <c r="AE427" s="2"/>
      <c r="AF427" s="2"/>
      <c r="AG427" s="83"/>
      <c r="AH427" s="25"/>
      <c r="AI427" s="25"/>
      <c r="AJ427" s="25"/>
      <c r="AK427" s="83" t="s">
        <v>201</v>
      </c>
    </row>
    <row r="428" spans="1:37" ht="100.5" customHeight="1">
      <c r="A428" s="21" t="s">
        <v>187</v>
      </c>
      <c r="B428" s="26" t="s">
        <v>33</v>
      </c>
      <c r="C428" s="28" t="s">
        <v>132</v>
      </c>
      <c r="D428" s="28" t="s">
        <v>133</v>
      </c>
      <c r="E428" s="28" t="s">
        <v>133</v>
      </c>
      <c r="F428" s="28" t="s">
        <v>133</v>
      </c>
      <c r="G428" s="28" t="s">
        <v>133</v>
      </c>
      <c r="H428" s="29" t="s">
        <v>134</v>
      </c>
      <c r="I428" s="29" t="s">
        <v>135</v>
      </c>
      <c r="J428" s="28" t="s">
        <v>38</v>
      </c>
      <c r="K428" s="30">
        <v>100</v>
      </c>
      <c r="L428" s="96">
        <v>151010000</v>
      </c>
      <c r="M428" s="5" t="s">
        <v>82</v>
      </c>
      <c r="N428" s="12" t="s">
        <v>249</v>
      </c>
      <c r="O428" s="8" t="s">
        <v>150</v>
      </c>
      <c r="P428" s="4"/>
      <c r="Q428" s="26" t="s">
        <v>120</v>
      </c>
      <c r="R428" s="8" t="s">
        <v>121</v>
      </c>
      <c r="S428" s="28"/>
      <c r="T428" s="14" t="s">
        <v>51</v>
      </c>
      <c r="U428" s="16"/>
      <c r="V428" s="16">
        <v>113464.93999999996</v>
      </c>
      <c r="W428" s="16">
        <v>113464.93999999996</v>
      </c>
      <c r="X428" s="7">
        <f t="shared" si="56"/>
        <v>127080.73279999997</v>
      </c>
      <c r="Y428" s="26" t="s">
        <v>40</v>
      </c>
      <c r="Z428" s="8">
        <v>2016</v>
      </c>
      <c r="AA428" s="227"/>
      <c r="AB428" s="2" t="s">
        <v>126</v>
      </c>
      <c r="AC428" s="2" t="s">
        <v>67</v>
      </c>
      <c r="AD428" s="2"/>
      <c r="AE428" s="2"/>
      <c r="AF428" s="2"/>
      <c r="AG428" s="83"/>
      <c r="AH428" s="25"/>
      <c r="AI428" s="25"/>
      <c r="AJ428" s="25"/>
      <c r="AK428" s="83" t="s">
        <v>201</v>
      </c>
    </row>
    <row r="429" spans="1:37" ht="100.5" customHeight="1">
      <c r="A429" s="21" t="s">
        <v>188</v>
      </c>
      <c r="B429" s="26" t="s">
        <v>33</v>
      </c>
      <c r="C429" s="28" t="s">
        <v>132</v>
      </c>
      <c r="D429" s="28" t="s">
        <v>133</v>
      </c>
      <c r="E429" s="28" t="s">
        <v>133</v>
      </c>
      <c r="F429" s="28" t="s">
        <v>133</v>
      </c>
      <c r="G429" s="28" t="s">
        <v>133</v>
      </c>
      <c r="H429" s="29" t="s">
        <v>134</v>
      </c>
      <c r="I429" s="29" t="s">
        <v>135</v>
      </c>
      <c r="J429" s="28" t="s">
        <v>38</v>
      </c>
      <c r="K429" s="30">
        <v>100</v>
      </c>
      <c r="L429" s="96">
        <v>151010000</v>
      </c>
      <c r="M429" s="5" t="s">
        <v>82</v>
      </c>
      <c r="N429" s="12" t="s">
        <v>249</v>
      </c>
      <c r="O429" s="8" t="s">
        <v>151</v>
      </c>
      <c r="P429" s="4"/>
      <c r="Q429" s="26" t="s">
        <v>120</v>
      </c>
      <c r="R429" s="8" t="s">
        <v>121</v>
      </c>
      <c r="S429" s="28"/>
      <c r="T429" s="14" t="s">
        <v>51</v>
      </c>
      <c r="U429" s="16"/>
      <c r="V429" s="16">
        <v>293441.08</v>
      </c>
      <c r="W429" s="16">
        <v>293441.08</v>
      </c>
      <c r="X429" s="7">
        <f t="shared" si="56"/>
        <v>328654.00960000005</v>
      </c>
      <c r="Y429" s="26" t="s">
        <v>40</v>
      </c>
      <c r="Z429" s="8">
        <v>2016</v>
      </c>
      <c r="AA429" s="227"/>
      <c r="AB429" s="2" t="s">
        <v>126</v>
      </c>
      <c r="AC429" s="2" t="s">
        <v>67</v>
      </c>
      <c r="AD429" s="2"/>
      <c r="AE429" s="2"/>
      <c r="AF429" s="2"/>
      <c r="AG429" s="83"/>
      <c r="AH429" s="25"/>
      <c r="AI429" s="25"/>
      <c r="AJ429" s="25"/>
      <c r="AK429" s="83" t="s">
        <v>201</v>
      </c>
    </row>
    <row r="430" spans="1:37" ht="100.5" customHeight="1">
      <c r="A430" s="21" t="s">
        <v>189</v>
      </c>
      <c r="B430" s="26" t="s">
        <v>33</v>
      </c>
      <c r="C430" s="28" t="s">
        <v>132</v>
      </c>
      <c r="D430" s="28" t="s">
        <v>133</v>
      </c>
      <c r="E430" s="28" t="s">
        <v>133</v>
      </c>
      <c r="F430" s="28" t="s">
        <v>133</v>
      </c>
      <c r="G430" s="28" t="s">
        <v>133</v>
      </c>
      <c r="H430" s="29" t="s">
        <v>134</v>
      </c>
      <c r="I430" s="29" t="s">
        <v>135</v>
      </c>
      <c r="J430" s="28" t="s">
        <v>38</v>
      </c>
      <c r="K430" s="30">
        <v>100</v>
      </c>
      <c r="L430" s="96">
        <v>151010000</v>
      </c>
      <c r="M430" s="5" t="s">
        <v>82</v>
      </c>
      <c r="N430" s="12" t="s">
        <v>249</v>
      </c>
      <c r="O430" s="8" t="s">
        <v>152</v>
      </c>
      <c r="P430" s="4"/>
      <c r="Q430" s="26" t="s">
        <v>120</v>
      </c>
      <c r="R430" s="8" t="s">
        <v>121</v>
      </c>
      <c r="S430" s="28"/>
      <c r="T430" s="14" t="s">
        <v>51</v>
      </c>
      <c r="U430" s="16"/>
      <c r="V430" s="16">
        <v>127954.87999999996</v>
      </c>
      <c r="W430" s="16">
        <v>127954.87999999996</v>
      </c>
      <c r="X430" s="7">
        <f t="shared" si="56"/>
        <v>143309.46559999997</v>
      </c>
      <c r="Y430" s="26" t="s">
        <v>40</v>
      </c>
      <c r="Z430" s="8">
        <v>2016</v>
      </c>
      <c r="AA430" s="227"/>
      <c r="AB430" s="2" t="s">
        <v>126</v>
      </c>
      <c r="AC430" s="2" t="s">
        <v>67</v>
      </c>
      <c r="AD430" s="2"/>
      <c r="AE430" s="2"/>
      <c r="AF430" s="2"/>
      <c r="AG430" s="83"/>
      <c r="AH430" s="25"/>
      <c r="AI430" s="25"/>
      <c r="AJ430" s="25"/>
      <c r="AK430" s="83" t="s">
        <v>201</v>
      </c>
    </row>
    <row r="431" spans="1:37" ht="100.5" customHeight="1">
      <c r="A431" s="21" t="s">
        <v>190</v>
      </c>
      <c r="B431" s="26" t="s">
        <v>33</v>
      </c>
      <c r="C431" s="28" t="s">
        <v>132</v>
      </c>
      <c r="D431" s="28" t="s">
        <v>133</v>
      </c>
      <c r="E431" s="28" t="s">
        <v>133</v>
      </c>
      <c r="F431" s="28" t="s">
        <v>133</v>
      </c>
      <c r="G431" s="28" t="s">
        <v>133</v>
      </c>
      <c r="H431" s="29" t="s">
        <v>134</v>
      </c>
      <c r="I431" s="29" t="s">
        <v>135</v>
      </c>
      <c r="J431" s="28" t="s">
        <v>38</v>
      </c>
      <c r="K431" s="30">
        <v>100</v>
      </c>
      <c r="L431" s="5">
        <v>391010000</v>
      </c>
      <c r="M431" s="5" t="s">
        <v>347</v>
      </c>
      <c r="N431" s="12" t="s">
        <v>249</v>
      </c>
      <c r="O431" s="8" t="s">
        <v>153</v>
      </c>
      <c r="P431" s="4"/>
      <c r="Q431" s="26" t="s">
        <v>120</v>
      </c>
      <c r="R431" s="8" t="s">
        <v>121</v>
      </c>
      <c r="S431" s="28"/>
      <c r="T431" s="14" t="s">
        <v>51</v>
      </c>
      <c r="U431" s="16"/>
      <c r="V431" s="16">
        <v>203175.87999999998</v>
      </c>
      <c r="W431" s="16">
        <v>203175.87999999998</v>
      </c>
      <c r="X431" s="7">
        <f t="shared" si="56"/>
        <v>227556.98559999999</v>
      </c>
      <c r="Y431" s="26" t="s">
        <v>40</v>
      </c>
      <c r="Z431" s="8">
        <v>2016</v>
      </c>
      <c r="AA431" s="227"/>
      <c r="AB431" s="2" t="s">
        <v>126</v>
      </c>
      <c r="AC431" s="2" t="s">
        <v>67</v>
      </c>
      <c r="AD431" s="2"/>
      <c r="AE431" s="2"/>
      <c r="AF431" s="2"/>
      <c r="AG431" s="83"/>
      <c r="AH431" s="25"/>
      <c r="AI431" s="25"/>
      <c r="AJ431" s="25"/>
      <c r="AK431" s="83" t="s">
        <v>201</v>
      </c>
    </row>
    <row r="432" spans="1:37" ht="100.5" customHeight="1">
      <c r="A432" s="21" t="s">
        <v>191</v>
      </c>
      <c r="B432" s="26" t="s">
        <v>33</v>
      </c>
      <c r="C432" s="28" t="s">
        <v>132</v>
      </c>
      <c r="D432" s="28" t="s">
        <v>133</v>
      </c>
      <c r="E432" s="28" t="s">
        <v>133</v>
      </c>
      <c r="F432" s="28" t="s">
        <v>133</v>
      </c>
      <c r="G432" s="28" t="s">
        <v>133</v>
      </c>
      <c r="H432" s="29" t="s">
        <v>134</v>
      </c>
      <c r="I432" s="29" t="s">
        <v>135</v>
      </c>
      <c r="J432" s="28" t="s">
        <v>38</v>
      </c>
      <c r="K432" s="30">
        <v>100</v>
      </c>
      <c r="L432" s="5">
        <v>391010000</v>
      </c>
      <c r="M432" s="5" t="s">
        <v>347</v>
      </c>
      <c r="N432" s="12" t="s">
        <v>249</v>
      </c>
      <c r="O432" s="8" t="s">
        <v>154</v>
      </c>
      <c r="P432" s="4"/>
      <c r="Q432" s="26" t="s">
        <v>120</v>
      </c>
      <c r="R432" s="8" t="s">
        <v>121</v>
      </c>
      <c r="S432" s="28"/>
      <c r="T432" s="14" t="s">
        <v>51</v>
      </c>
      <c r="U432" s="16"/>
      <c r="V432" s="16">
        <v>223699.34</v>
      </c>
      <c r="W432" s="16">
        <v>223699.34</v>
      </c>
      <c r="X432" s="7">
        <f t="shared" si="56"/>
        <v>250543.26080000002</v>
      </c>
      <c r="Y432" s="26" t="s">
        <v>40</v>
      </c>
      <c r="Z432" s="8">
        <v>2016</v>
      </c>
      <c r="AA432" s="227"/>
      <c r="AB432" s="2" t="s">
        <v>126</v>
      </c>
      <c r="AC432" s="2" t="s">
        <v>67</v>
      </c>
      <c r="AD432" s="2"/>
      <c r="AE432" s="2"/>
      <c r="AF432" s="2"/>
      <c r="AG432" s="83"/>
      <c r="AH432" s="25"/>
      <c r="AI432" s="25"/>
      <c r="AJ432" s="25"/>
      <c r="AK432" s="83" t="s">
        <v>201</v>
      </c>
    </row>
    <row r="433" spans="1:37" ht="100.5" customHeight="1">
      <c r="A433" s="21" t="s">
        <v>192</v>
      </c>
      <c r="B433" s="26" t="s">
        <v>33</v>
      </c>
      <c r="C433" s="28" t="s">
        <v>132</v>
      </c>
      <c r="D433" s="28" t="s">
        <v>133</v>
      </c>
      <c r="E433" s="28" t="s">
        <v>133</v>
      </c>
      <c r="F433" s="28" t="s">
        <v>133</v>
      </c>
      <c r="G433" s="28" t="s">
        <v>133</v>
      </c>
      <c r="H433" s="29" t="s">
        <v>134</v>
      </c>
      <c r="I433" s="29" t="s">
        <v>135</v>
      </c>
      <c r="J433" s="28" t="s">
        <v>38</v>
      </c>
      <c r="K433" s="30">
        <v>100</v>
      </c>
      <c r="L433" s="96">
        <v>151010000</v>
      </c>
      <c r="M433" s="5" t="s">
        <v>82</v>
      </c>
      <c r="N433" s="12" t="s">
        <v>249</v>
      </c>
      <c r="O433" s="8" t="s">
        <v>155</v>
      </c>
      <c r="P433" s="4"/>
      <c r="Q433" s="26" t="s">
        <v>120</v>
      </c>
      <c r="R433" s="8" t="s">
        <v>121</v>
      </c>
      <c r="S433" s="28"/>
      <c r="T433" s="14" t="s">
        <v>51</v>
      </c>
      <c r="U433" s="16"/>
      <c r="V433" s="16">
        <v>148383.32000000004</v>
      </c>
      <c r="W433" s="16">
        <v>148383.32000000004</v>
      </c>
      <c r="X433" s="7">
        <f t="shared" si="56"/>
        <v>166189.31840000005</v>
      </c>
      <c r="Y433" s="26" t="s">
        <v>40</v>
      </c>
      <c r="Z433" s="8">
        <v>2016</v>
      </c>
      <c r="AA433" s="227"/>
      <c r="AB433" s="2" t="s">
        <v>126</v>
      </c>
      <c r="AC433" s="2" t="s">
        <v>67</v>
      </c>
      <c r="AD433" s="2"/>
      <c r="AE433" s="2"/>
      <c r="AF433" s="2"/>
      <c r="AG433" s="83"/>
      <c r="AH433" s="25"/>
      <c r="AI433" s="25"/>
      <c r="AJ433" s="25"/>
      <c r="AK433" s="83" t="s">
        <v>201</v>
      </c>
    </row>
    <row r="434" spans="1:37" ht="100.5" customHeight="1">
      <c r="A434" s="21" t="s">
        <v>193</v>
      </c>
      <c r="B434" s="26" t="s">
        <v>33</v>
      </c>
      <c r="C434" s="28" t="s">
        <v>132</v>
      </c>
      <c r="D434" s="28" t="s">
        <v>133</v>
      </c>
      <c r="E434" s="28" t="s">
        <v>133</v>
      </c>
      <c r="F434" s="28" t="s">
        <v>133</v>
      </c>
      <c r="G434" s="28" t="s">
        <v>133</v>
      </c>
      <c r="H434" s="29" t="s">
        <v>134</v>
      </c>
      <c r="I434" s="29" t="s">
        <v>135</v>
      </c>
      <c r="J434" s="28" t="s">
        <v>38</v>
      </c>
      <c r="K434" s="30">
        <v>100</v>
      </c>
      <c r="L434" s="96">
        <v>151010000</v>
      </c>
      <c r="M434" s="5" t="s">
        <v>82</v>
      </c>
      <c r="N434" s="12" t="s">
        <v>249</v>
      </c>
      <c r="O434" s="8" t="s">
        <v>156</v>
      </c>
      <c r="P434" s="4"/>
      <c r="Q434" s="26" t="s">
        <v>120</v>
      </c>
      <c r="R434" s="8" t="s">
        <v>121</v>
      </c>
      <c r="S434" s="28"/>
      <c r="T434" s="14" t="s">
        <v>51</v>
      </c>
      <c r="U434" s="16"/>
      <c r="V434" s="16">
        <v>408252.08</v>
      </c>
      <c r="W434" s="16">
        <v>408252.08</v>
      </c>
      <c r="X434" s="7">
        <f t="shared" si="56"/>
        <v>457242.32960000006</v>
      </c>
      <c r="Y434" s="26" t="s">
        <v>40</v>
      </c>
      <c r="Z434" s="8">
        <v>2016</v>
      </c>
      <c r="AA434" s="227"/>
      <c r="AB434" s="2" t="s">
        <v>126</v>
      </c>
      <c r="AC434" s="2" t="s">
        <v>67</v>
      </c>
      <c r="AD434" s="2"/>
      <c r="AE434" s="2"/>
      <c r="AF434" s="2"/>
      <c r="AG434" s="83"/>
      <c r="AH434" s="25"/>
      <c r="AI434" s="25"/>
      <c r="AJ434" s="25"/>
      <c r="AK434" s="83" t="s">
        <v>201</v>
      </c>
    </row>
    <row r="435" spans="1:37" ht="100.5" customHeight="1">
      <c r="A435" s="21" t="s">
        <v>194</v>
      </c>
      <c r="B435" s="26" t="s">
        <v>33</v>
      </c>
      <c r="C435" s="28" t="s">
        <v>132</v>
      </c>
      <c r="D435" s="28" t="s">
        <v>133</v>
      </c>
      <c r="E435" s="28" t="s">
        <v>133</v>
      </c>
      <c r="F435" s="28" t="s">
        <v>133</v>
      </c>
      <c r="G435" s="28" t="s">
        <v>133</v>
      </c>
      <c r="H435" s="29" t="s">
        <v>134</v>
      </c>
      <c r="I435" s="29" t="s">
        <v>135</v>
      </c>
      <c r="J435" s="28" t="s">
        <v>38</v>
      </c>
      <c r="K435" s="30">
        <v>100</v>
      </c>
      <c r="L435" s="96">
        <v>151010000</v>
      </c>
      <c r="M435" s="5" t="s">
        <v>82</v>
      </c>
      <c r="N435" s="12" t="s">
        <v>249</v>
      </c>
      <c r="O435" s="8" t="s">
        <v>157</v>
      </c>
      <c r="P435" s="4"/>
      <c r="Q435" s="26" t="s">
        <v>120</v>
      </c>
      <c r="R435" s="8" t="s">
        <v>121</v>
      </c>
      <c r="S435" s="28"/>
      <c r="T435" s="14" t="s">
        <v>51</v>
      </c>
      <c r="U435" s="16"/>
      <c r="V435" s="16">
        <v>328280.28000000009</v>
      </c>
      <c r="W435" s="16">
        <v>328280.28000000009</v>
      </c>
      <c r="X435" s="7">
        <f t="shared" si="56"/>
        <v>367673.91360000015</v>
      </c>
      <c r="Y435" s="26" t="s">
        <v>40</v>
      </c>
      <c r="Z435" s="8">
        <v>2016</v>
      </c>
      <c r="AA435" s="227"/>
      <c r="AB435" s="2" t="s">
        <v>126</v>
      </c>
      <c r="AC435" s="2" t="s">
        <v>67</v>
      </c>
      <c r="AD435" s="2"/>
      <c r="AE435" s="2"/>
      <c r="AF435" s="2"/>
      <c r="AG435" s="83"/>
      <c r="AH435" s="25"/>
      <c r="AI435" s="25"/>
      <c r="AJ435" s="25"/>
      <c r="AK435" s="83" t="s">
        <v>201</v>
      </c>
    </row>
    <row r="436" spans="1:37" ht="100.5" customHeight="1">
      <c r="A436" s="21" t="s">
        <v>195</v>
      </c>
      <c r="B436" s="26" t="s">
        <v>33</v>
      </c>
      <c r="C436" s="28" t="s">
        <v>132</v>
      </c>
      <c r="D436" s="28" t="s">
        <v>133</v>
      </c>
      <c r="E436" s="28" t="s">
        <v>133</v>
      </c>
      <c r="F436" s="28" t="s">
        <v>133</v>
      </c>
      <c r="G436" s="28" t="s">
        <v>133</v>
      </c>
      <c r="H436" s="29" t="s">
        <v>134</v>
      </c>
      <c r="I436" s="29" t="s">
        <v>135</v>
      </c>
      <c r="J436" s="28" t="s">
        <v>38</v>
      </c>
      <c r="K436" s="30">
        <v>100</v>
      </c>
      <c r="L436" s="96">
        <v>151010000</v>
      </c>
      <c r="M436" s="5" t="s">
        <v>82</v>
      </c>
      <c r="N436" s="12" t="s">
        <v>249</v>
      </c>
      <c r="O436" s="8" t="s">
        <v>158</v>
      </c>
      <c r="P436" s="4"/>
      <c r="Q436" s="26" t="s">
        <v>120</v>
      </c>
      <c r="R436" s="8" t="s">
        <v>121</v>
      </c>
      <c r="S436" s="28"/>
      <c r="T436" s="14" t="s">
        <v>51</v>
      </c>
      <c r="U436" s="16"/>
      <c r="V436" s="16">
        <v>809219.59999999974</v>
      </c>
      <c r="W436" s="16">
        <v>809219.59999999974</v>
      </c>
      <c r="X436" s="7">
        <f t="shared" si="56"/>
        <v>906325.95199999982</v>
      </c>
      <c r="Y436" s="26" t="s">
        <v>40</v>
      </c>
      <c r="Z436" s="8">
        <v>2016</v>
      </c>
      <c r="AA436" s="227"/>
      <c r="AB436" s="2" t="s">
        <v>126</v>
      </c>
      <c r="AC436" s="2" t="s">
        <v>67</v>
      </c>
      <c r="AD436" s="2"/>
      <c r="AE436" s="2"/>
      <c r="AF436" s="2"/>
      <c r="AG436" s="83"/>
      <c r="AH436" s="25"/>
      <c r="AI436" s="25"/>
      <c r="AJ436" s="25"/>
      <c r="AK436" s="83" t="s">
        <v>201</v>
      </c>
    </row>
    <row r="437" spans="1:37" ht="100.5" customHeight="1">
      <c r="A437" s="21" t="s">
        <v>196</v>
      </c>
      <c r="B437" s="26" t="s">
        <v>33</v>
      </c>
      <c r="C437" s="28" t="s">
        <v>132</v>
      </c>
      <c r="D437" s="28" t="s">
        <v>133</v>
      </c>
      <c r="E437" s="28" t="s">
        <v>133</v>
      </c>
      <c r="F437" s="28" t="s">
        <v>133</v>
      </c>
      <c r="G437" s="28" t="s">
        <v>133</v>
      </c>
      <c r="H437" s="29" t="s">
        <v>134</v>
      </c>
      <c r="I437" s="29" t="s">
        <v>135</v>
      </c>
      <c r="J437" s="28" t="s">
        <v>38</v>
      </c>
      <c r="K437" s="30">
        <v>100</v>
      </c>
      <c r="L437" s="31">
        <v>751000000</v>
      </c>
      <c r="M437" s="5" t="s">
        <v>83</v>
      </c>
      <c r="N437" s="12" t="s">
        <v>249</v>
      </c>
      <c r="O437" s="8" t="s">
        <v>83</v>
      </c>
      <c r="P437" s="4"/>
      <c r="Q437" s="26" t="s">
        <v>120</v>
      </c>
      <c r="R437" s="8" t="s">
        <v>121</v>
      </c>
      <c r="S437" s="28"/>
      <c r="T437" s="14" t="s">
        <v>51</v>
      </c>
      <c r="U437" s="16"/>
      <c r="V437" s="16">
        <v>2942735.399999999</v>
      </c>
      <c r="W437" s="16">
        <v>2942735.399999999</v>
      </c>
      <c r="X437" s="7">
        <f t="shared" si="56"/>
        <v>3295863.6479999991</v>
      </c>
      <c r="Y437" s="26" t="s">
        <v>40</v>
      </c>
      <c r="Z437" s="8">
        <v>2016</v>
      </c>
      <c r="AA437" s="227"/>
      <c r="AB437" s="2" t="s">
        <v>126</v>
      </c>
      <c r="AC437" s="2" t="s">
        <v>67</v>
      </c>
      <c r="AD437" s="2"/>
      <c r="AE437" s="2"/>
      <c r="AF437" s="2"/>
      <c r="AG437" s="83"/>
      <c r="AH437" s="25"/>
      <c r="AI437" s="25"/>
      <c r="AJ437" s="25"/>
      <c r="AK437" s="83" t="s">
        <v>201</v>
      </c>
    </row>
    <row r="438" spans="1:37" ht="100.5" customHeight="1">
      <c r="A438" s="21" t="s">
        <v>197</v>
      </c>
      <c r="B438" s="26" t="s">
        <v>33</v>
      </c>
      <c r="C438" s="28" t="s">
        <v>132</v>
      </c>
      <c r="D438" s="28" t="s">
        <v>133</v>
      </c>
      <c r="E438" s="28" t="s">
        <v>133</v>
      </c>
      <c r="F438" s="28" t="s">
        <v>133</v>
      </c>
      <c r="G438" s="28" t="s">
        <v>133</v>
      </c>
      <c r="H438" s="29" t="s">
        <v>134</v>
      </c>
      <c r="I438" s="29" t="s">
        <v>135</v>
      </c>
      <c r="J438" s="28" t="s">
        <v>38</v>
      </c>
      <c r="K438" s="30">
        <v>100</v>
      </c>
      <c r="L438" s="31">
        <v>271034100</v>
      </c>
      <c r="M438" s="5" t="s">
        <v>84</v>
      </c>
      <c r="N438" s="12" t="s">
        <v>249</v>
      </c>
      <c r="O438" s="8" t="s">
        <v>159</v>
      </c>
      <c r="P438" s="4"/>
      <c r="Q438" s="26" t="s">
        <v>120</v>
      </c>
      <c r="R438" s="8" t="s">
        <v>121</v>
      </c>
      <c r="S438" s="28"/>
      <c r="T438" s="14" t="s">
        <v>51</v>
      </c>
      <c r="U438" s="16"/>
      <c r="V438" s="16">
        <v>15943593.160000002</v>
      </c>
      <c r="W438" s="16">
        <v>15943593.160000002</v>
      </c>
      <c r="X438" s="7">
        <f t="shared" si="56"/>
        <v>17856824.339200005</v>
      </c>
      <c r="Y438" s="26" t="s">
        <v>40</v>
      </c>
      <c r="Z438" s="8">
        <v>2016</v>
      </c>
      <c r="AA438" s="227"/>
      <c r="AB438" s="2" t="s">
        <v>126</v>
      </c>
      <c r="AC438" s="2" t="s">
        <v>67</v>
      </c>
      <c r="AD438" s="2"/>
      <c r="AE438" s="2"/>
      <c r="AF438" s="2"/>
      <c r="AG438" s="83"/>
      <c r="AH438" s="25"/>
      <c r="AI438" s="25"/>
      <c r="AJ438" s="25"/>
      <c r="AK438" s="83" t="s">
        <v>201</v>
      </c>
    </row>
    <row r="439" spans="1:37" ht="100.5" customHeight="1">
      <c r="A439" s="21" t="s">
        <v>198</v>
      </c>
      <c r="B439" s="26" t="s">
        <v>33</v>
      </c>
      <c r="C439" s="28" t="s">
        <v>132</v>
      </c>
      <c r="D439" s="28" t="s">
        <v>133</v>
      </c>
      <c r="E439" s="28" t="s">
        <v>133</v>
      </c>
      <c r="F439" s="28" t="s">
        <v>133</v>
      </c>
      <c r="G439" s="28" t="s">
        <v>133</v>
      </c>
      <c r="H439" s="29" t="s">
        <v>134</v>
      </c>
      <c r="I439" s="29" t="s">
        <v>135</v>
      </c>
      <c r="J439" s="28" t="s">
        <v>38</v>
      </c>
      <c r="K439" s="30">
        <v>100</v>
      </c>
      <c r="L439" s="5">
        <v>511010000</v>
      </c>
      <c r="M439" s="5" t="s">
        <v>87</v>
      </c>
      <c r="N439" s="12" t="s">
        <v>249</v>
      </c>
      <c r="O439" s="3" t="s">
        <v>160</v>
      </c>
      <c r="P439" s="4"/>
      <c r="Q439" s="26" t="s">
        <v>120</v>
      </c>
      <c r="R439" s="8" t="s">
        <v>121</v>
      </c>
      <c r="S439" s="28"/>
      <c r="T439" s="14" t="s">
        <v>51</v>
      </c>
      <c r="U439" s="16"/>
      <c r="V439" s="16">
        <v>32116926.280000012</v>
      </c>
      <c r="W439" s="16">
        <v>32116926.280000012</v>
      </c>
      <c r="X439" s="7">
        <f t="shared" si="56"/>
        <v>35970957.433600016</v>
      </c>
      <c r="Y439" s="26" t="s">
        <v>40</v>
      </c>
      <c r="Z439" s="8">
        <v>2016</v>
      </c>
      <c r="AA439" s="227"/>
      <c r="AB439" s="2" t="s">
        <v>126</v>
      </c>
      <c r="AC439" s="2" t="s">
        <v>67</v>
      </c>
      <c r="AD439" s="2"/>
      <c r="AE439" s="2"/>
      <c r="AF439" s="2"/>
      <c r="AG439" s="83"/>
      <c r="AH439" s="25"/>
      <c r="AI439" s="25"/>
      <c r="AJ439" s="25"/>
      <c r="AK439" s="83" t="s">
        <v>201</v>
      </c>
    </row>
    <row r="440" spans="1:37" ht="100.5" customHeight="1">
      <c r="A440" s="21" t="s">
        <v>199</v>
      </c>
      <c r="B440" s="26" t="s">
        <v>33</v>
      </c>
      <c r="C440" s="28" t="s">
        <v>132</v>
      </c>
      <c r="D440" s="28" t="s">
        <v>133</v>
      </c>
      <c r="E440" s="28" t="s">
        <v>133</v>
      </c>
      <c r="F440" s="28" t="s">
        <v>133</v>
      </c>
      <c r="G440" s="28" t="s">
        <v>133</v>
      </c>
      <c r="H440" s="29" t="s">
        <v>134</v>
      </c>
      <c r="I440" s="29" t="s">
        <v>135</v>
      </c>
      <c r="J440" s="28" t="s">
        <v>38</v>
      </c>
      <c r="K440" s="30">
        <v>100</v>
      </c>
      <c r="L440" s="96">
        <v>311010000</v>
      </c>
      <c r="M440" s="8" t="s">
        <v>348</v>
      </c>
      <c r="N440" s="12" t="s">
        <v>249</v>
      </c>
      <c r="O440" s="8" t="s">
        <v>161</v>
      </c>
      <c r="P440" s="4"/>
      <c r="Q440" s="26" t="s">
        <v>120</v>
      </c>
      <c r="R440" s="8" t="s">
        <v>121</v>
      </c>
      <c r="S440" s="28"/>
      <c r="T440" s="14" t="s">
        <v>51</v>
      </c>
      <c r="U440" s="16"/>
      <c r="V440" s="16">
        <v>712620</v>
      </c>
      <c r="W440" s="16">
        <v>712620</v>
      </c>
      <c r="X440" s="7">
        <f t="shared" si="56"/>
        <v>798134.4</v>
      </c>
      <c r="Y440" s="26" t="s">
        <v>40</v>
      </c>
      <c r="Z440" s="8">
        <v>2016</v>
      </c>
      <c r="AA440" s="227"/>
      <c r="AB440" s="2" t="s">
        <v>126</v>
      </c>
      <c r="AC440" s="2" t="s">
        <v>67</v>
      </c>
      <c r="AD440" s="2"/>
      <c r="AE440" s="2"/>
      <c r="AF440" s="2"/>
      <c r="AG440" s="83"/>
      <c r="AH440" s="25"/>
      <c r="AI440" s="25"/>
      <c r="AJ440" s="25"/>
      <c r="AK440" s="83" t="s">
        <v>201</v>
      </c>
    </row>
    <row r="441" spans="1:37" ht="100.5" customHeight="1">
      <c r="A441" s="21" t="s">
        <v>200</v>
      </c>
      <c r="B441" s="26" t="s">
        <v>33</v>
      </c>
      <c r="C441" s="28" t="s">
        <v>132</v>
      </c>
      <c r="D441" s="28" t="s">
        <v>133</v>
      </c>
      <c r="E441" s="28" t="s">
        <v>133</v>
      </c>
      <c r="F441" s="28" t="s">
        <v>133</v>
      </c>
      <c r="G441" s="28" t="s">
        <v>133</v>
      </c>
      <c r="H441" s="29" t="s">
        <v>134</v>
      </c>
      <c r="I441" s="29" t="s">
        <v>135</v>
      </c>
      <c r="J441" s="28" t="s">
        <v>38</v>
      </c>
      <c r="K441" s="30">
        <v>100</v>
      </c>
      <c r="L441" s="96">
        <v>431010000</v>
      </c>
      <c r="M441" s="5" t="s">
        <v>129</v>
      </c>
      <c r="N441" s="12" t="s">
        <v>249</v>
      </c>
      <c r="O441" s="8" t="s">
        <v>162</v>
      </c>
      <c r="P441" s="4"/>
      <c r="Q441" s="26" t="s">
        <v>120</v>
      </c>
      <c r="R441" s="8" t="s">
        <v>121</v>
      </c>
      <c r="S441" s="28"/>
      <c r="T441" s="14" t="s">
        <v>51</v>
      </c>
      <c r="U441" s="16"/>
      <c r="V441" s="16">
        <v>5414952.1199999982</v>
      </c>
      <c r="W441" s="16">
        <v>5414952.1199999982</v>
      </c>
      <c r="X441" s="7">
        <f t="shared" si="56"/>
        <v>6064746.3743999982</v>
      </c>
      <c r="Y441" s="26" t="s">
        <v>40</v>
      </c>
      <c r="Z441" s="8">
        <v>2016</v>
      </c>
      <c r="AA441" s="227"/>
      <c r="AB441" s="2" t="s">
        <v>126</v>
      </c>
      <c r="AC441" s="2" t="s">
        <v>67</v>
      </c>
      <c r="AD441" s="2"/>
      <c r="AE441" s="2"/>
      <c r="AF441" s="2"/>
      <c r="AG441" s="83"/>
      <c r="AH441" s="25"/>
      <c r="AI441" s="25"/>
      <c r="AJ441" s="25"/>
      <c r="AK441" s="83" t="s">
        <v>201</v>
      </c>
    </row>
    <row r="442" spans="1:37" s="34" customFormat="1" ht="100.5" customHeight="1">
      <c r="A442" s="21" t="s">
        <v>202</v>
      </c>
      <c r="B442" s="26" t="s">
        <v>33</v>
      </c>
      <c r="C442" s="9" t="s">
        <v>203</v>
      </c>
      <c r="D442" s="9" t="s">
        <v>204</v>
      </c>
      <c r="E442" s="9" t="s">
        <v>205</v>
      </c>
      <c r="F442" s="9" t="s">
        <v>204</v>
      </c>
      <c r="G442" s="9" t="s">
        <v>205</v>
      </c>
      <c r="H442" s="9" t="s">
        <v>206</v>
      </c>
      <c r="I442" s="9" t="s">
        <v>207</v>
      </c>
      <c r="J442" s="87" t="s">
        <v>38</v>
      </c>
      <c r="K442" s="88">
        <v>100</v>
      </c>
      <c r="L442" s="95">
        <v>711000000</v>
      </c>
      <c r="M442" s="27" t="s">
        <v>73</v>
      </c>
      <c r="N442" s="12" t="s">
        <v>249</v>
      </c>
      <c r="O442" s="27" t="s">
        <v>73</v>
      </c>
      <c r="P442" s="87" t="s">
        <v>81</v>
      </c>
      <c r="Q442" s="9" t="s">
        <v>208</v>
      </c>
      <c r="R442" s="8" t="s">
        <v>121</v>
      </c>
      <c r="S442" s="87" t="s">
        <v>81</v>
      </c>
      <c r="T442" s="87" t="s">
        <v>51</v>
      </c>
      <c r="U442" s="87"/>
      <c r="V442" s="89">
        <v>1875000</v>
      </c>
      <c r="W442" s="89">
        <v>1875000</v>
      </c>
      <c r="X442" s="90">
        <f>W442*1.12</f>
        <v>2100000</v>
      </c>
      <c r="Y442" s="91" t="s">
        <v>77</v>
      </c>
      <c r="Z442" s="87">
        <v>2016</v>
      </c>
      <c r="AA442" s="222"/>
      <c r="AB442" s="2" t="s">
        <v>126</v>
      </c>
      <c r="AC442" s="2" t="s">
        <v>209</v>
      </c>
      <c r="AD442" s="22"/>
      <c r="AE442" s="22"/>
      <c r="AF442" s="22"/>
      <c r="AG442" s="83"/>
      <c r="AH442" s="22"/>
      <c r="AI442" s="22"/>
      <c r="AJ442" s="22"/>
      <c r="AK442" s="83" t="s">
        <v>210</v>
      </c>
    </row>
    <row r="443" spans="1:37" ht="100.5" customHeight="1">
      <c r="A443" s="21" t="s">
        <v>211</v>
      </c>
      <c r="B443" s="26" t="s">
        <v>33</v>
      </c>
      <c r="C443" s="36" t="s">
        <v>212</v>
      </c>
      <c r="D443" s="36" t="s">
        <v>213</v>
      </c>
      <c r="E443" s="36" t="s">
        <v>214</v>
      </c>
      <c r="F443" s="36" t="s">
        <v>215</v>
      </c>
      <c r="G443" s="36" t="s">
        <v>216</v>
      </c>
      <c r="H443" s="36" t="s">
        <v>217</v>
      </c>
      <c r="I443" s="36" t="s">
        <v>218</v>
      </c>
      <c r="J443" s="36" t="s">
        <v>38</v>
      </c>
      <c r="K443" s="36">
        <v>80</v>
      </c>
      <c r="L443" s="95">
        <v>711000000</v>
      </c>
      <c r="M443" s="27" t="s">
        <v>73</v>
      </c>
      <c r="N443" s="12" t="s">
        <v>249</v>
      </c>
      <c r="O443" s="27" t="s">
        <v>73</v>
      </c>
      <c r="P443" s="36" t="s">
        <v>81</v>
      </c>
      <c r="Q443" s="36" t="s">
        <v>219</v>
      </c>
      <c r="R443" s="36" t="s">
        <v>220</v>
      </c>
      <c r="S443" s="36" t="s">
        <v>81</v>
      </c>
      <c r="T443" s="37" t="s">
        <v>51</v>
      </c>
      <c r="U443" s="38"/>
      <c r="V443" s="39">
        <v>1000000</v>
      </c>
      <c r="W443" s="39">
        <v>1000000</v>
      </c>
      <c r="X443" s="90">
        <f>W443*1.12</f>
        <v>1120000</v>
      </c>
      <c r="Y443" s="36" t="s">
        <v>77</v>
      </c>
      <c r="Z443" s="36">
        <v>2016</v>
      </c>
      <c r="AA443" s="228"/>
      <c r="AB443" s="49" t="s">
        <v>221</v>
      </c>
      <c r="AC443" s="2" t="s">
        <v>346</v>
      </c>
      <c r="AD443" s="25"/>
      <c r="AE443" s="25"/>
      <c r="AF443" s="25"/>
      <c r="AG443" s="83"/>
      <c r="AH443" s="25"/>
      <c r="AI443" s="25"/>
      <c r="AJ443" s="25"/>
      <c r="AK443" s="83" t="s">
        <v>222</v>
      </c>
    </row>
    <row r="444" spans="1:37" ht="100.5" customHeight="1">
      <c r="A444" s="21" t="s">
        <v>242</v>
      </c>
      <c r="B444" s="50" t="s">
        <v>243</v>
      </c>
      <c r="C444" s="51" t="s">
        <v>244</v>
      </c>
      <c r="D444" s="51" t="s">
        <v>245</v>
      </c>
      <c r="E444" s="52" t="s">
        <v>246</v>
      </c>
      <c r="F444" s="51" t="s">
        <v>245</v>
      </c>
      <c r="G444" s="52" t="s">
        <v>247</v>
      </c>
      <c r="H444" s="52" t="s">
        <v>698</v>
      </c>
      <c r="I444" s="52" t="s">
        <v>248</v>
      </c>
      <c r="J444" s="53" t="s">
        <v>38</v>
      </c>
      <c r="K444" s="54">
        <v>100</v>
      </c>
      <c r="L444" s="95">
        <v>711000000</v>
      </c>
      <c r="M444" s="27" t="s">
        <v>73</v>
      </c>
      <c r="N444" s="55" t="s">
        <v>249</v>
      </c>
      <c r="O444" s="50" t="s">
        <v>250</v>
      </c>
      <c r="P444" s="52"/>
      <c r="Q444" s="56" t="s">
        <v>251</v>
      </c>
      <c r="R444" s="51" t="s">
        <v>252</v>
      </c>
      <c r="S444" s="57"/>
      <c r="T444" s="37" t="s">
        <v>51</v>
      </c>
      <c r="U444" s="57"/>
      <c r="V444" s="58">
        <v>251679.84</v>
      </c>
      <c r="W444" s="58">
        <v>251679.84</v>
      </c>
      <c r="X444" s="58">
        <v>251679.84</v>
      </c>
      <c r="Y444" s="59" t="s">
        <v>77</v>
      </c>
      <c r="Z444" s="51">
        <v>2016</v>
      </c>
      <c r="AA444" s="229"/>
      <c r="AB444" s="2" t="s">
        <v>2199</v>
      </c>
      <c r="AC444" s="22" t="s">
        <v>283</v>
      </c>
      <c r="AD444" s="25"/>
      <c r="AE444" s="25"/>
      <c r="AF444" s="25"/>
      <c r="AG444" s="25"/>
      <c r="AH444" s="25"/>
      <c r="AI444" s="25"/>
      <c r="AJ444" s="25"/>
      <c r="AK444" s="25"/>
    </row>
    <row r="445" spans="1:37" ht="100.5" customHeight="1">
      <c r="A445" s="21" t="s">
        <v>284</v>
      </c>
      <c r="B445" s="50" t="s">
        <v>243</v>
      </c>
      <c r="C445" s="51" t="s">
        <v>253</v>
      </c>
      <c r="D445" s="51" t="s">
        <v>245</v>
      </c>
      <c r="E445" s="52" t="s">
        <v>246</v>
      </c>
      <c r="F445" s="51" t="s">
        <v>245</v>
      </c>
      <c r="G445" s="52" t="s">
        <v>247</v>
      </c>
      <c r="H445" s="52" t="s">
        <v>698</v>
      </c>
      <c r="I445" s="52" t="s">
        <v>248</v>
      </c>
      <c r="J445" s="53" t="s">
        <v>38</v>
      </c>
      <c r="K445" s="54">
        <v>100</v>
      </c>
      <c r="L445" s="95">
        <v>711000000</v>
      </c>
      <c r="M445" s="27" t="s">
        <v>73</v>
      </c>
      <c r="N445" s="55" t="s">
        <v>249</v>
      </c>
      <c r="O445" s="50" t="s">
        <v>254</v>
      </c>
      <c r="P445" s="52"/>
      <c r="Q445" s="56" t="s">
        <v>251</v>
      </c>
      <c r="R445" s="51" t="s">
        <v>252</v>
      </c>
      <c r="S445" s="60"/>
      <c r="T445" s="37" t="s">
        <v>51</v>
      </c>
      <c r="U445" s="60"/>
      <c r="V445" s="61">
        <v>188760.06</v>
      </c>
      <c r="W445" s="61">
        <v>188760.06</v>
      </c>
      <c r="X445" s="61">
        <v>188760.06</v>
      </c>
      <c r="Y445" s="59" t="s">
        <v>77</v>
      </c>
      <c r="Z445" s="51">
        <v>2016</v>
      </c>
      <c r="AA445" s="229"/>
      <c r="AB445" s="2" t="s">
        <v>2199</v>
      </c>
      <c r="AC445" s="22" t="s">
        <v>283</v>
      </c>
      <c r="AD445" s="25"/>
      <c r="AE445" s="25"/>
      <c r="AF445" s="25"/>
      <c r="AG445" s="25"/>
      <c r="AH445" s="25"/>
      <c r="AI445" s="25"/>
      <c r="AJ445" s="25"/>
      <c r="AK445" s="25"/>
    </row>
    <row r="446" spans="1:37" ht="100.5" customHeight="1">
      <c r="A446" s="21" t="s">
        <v>285</v>
      </c>
      <c r="B446" s="62" t="s">
        <v>243</v>
      </c>
      <c r="C446" s="51" t="s">
        <v>255</v>
      </c>
      <c r="D446" s="51" t="s">
        <v>245</v>
      </c>
      <c r="E446" s="52" t="s">
        <v>246</v>
      </c>
      <c r="F446" s="51" t="s">
        <v>245</v>
      </c>
      <c r="G446" s="52" t="s">
        <v>247</v>
      </c>
      <c r="H446" s="52" t="s">
        <v>698</v>
      </c>
      <c r="I446" s="52" t="s">
        <v>248</v>
      </c>
      <c r="J446" s="63" t="s">
        <v>38</v>
      </c>
      <c r="K446" s="64">
        <v>100</v>
      </c>
      <c r="L446" s="95">
        <v>711000000</v>
      </c>
      <c r="M446" s="27" t="s">
        <v>73</v>
      </c>
      <c r="N446" s="55" t="s">
        <v>249</v>
      </c>
      <c r="O446" s="62" t="s">
        <v>256</v>
      </c>
      <c r="P446" s="65"/>
      <c r="Q446" s="56" t="s">
        <v>251</v>
      </c>
      <c r="R446" s="66" t="s">
        <v>252</v>
      </c>
      <c r="S446" s="60"/>
      <c r="T446" s="37" t="s">
        <v>51</v>
      </c>
      <c r="U446" s="60"/>
      <c r="V446" s="61">
        <v>104870</v>
      </c>
      <c r="W446" s="61">
        <v>104870</v>
      </c>
      <c r="X446" s="61">
        <v>104870</v>
      </c>
      <c r="Y446" s="59" t="s">
        <v>77</v>
      </c>
      <c r="Z446" s="51">
        <v>2016</v>
      </c>
      <c r="AA446" s="229"/>
      <c r="AB446" s="2" t="s">
        <v>2199</v>
      </c>
      <c r="AC446" s="22" t="s">
        <v>283</v>
      </c>
      <c r="AD446" s="25"/>
      <c r="AE446" s="25"/>
      <c r="AF446" s="25"/>
      <c r="AG446" s="25"/>
      <c r="AH446" s="25"/>
      <c r="AI446" s="25"/>
      <c r="AJ446" s="25"/>
      <c r="AK446" s="25"/>
    </row>
    <row r="447" spans="1:37" ht="100.5" customHeight="1">
      <c r="A447" s="21" t="s">
        <v>286</v>
      </c>
      <c r="B447" s="50" t="s">
        <v>243</v>
      </c>
      <c r="C447" s="51" t="s">
        <v>257</v>
      </c>
      <c r="D447" s="51" t="s">
        <v>245</v>
      </c>
      <c r="E447" s="52" t="s">
        <v>246</v>
      </c>
      <c r="F447" s="51" t="s">
        <v>245</v>
      </c>
      <c r="G447" s="52" t="s">
        <v>247</v>
      </c>
      <c r="H447" s="52" t="s">
        <v>698</v>
      </c>
      <c r="I447" s="52" t="s">
        <v>248</v>
      </c>
      <c r="J447" s="53" t="s">
        <v>38</v>
      </c>
      <c r="K447" s="54">
        <v>100</v>
      </c>
      <c r="L447" s="95">
        <v>711000000</v>
      </c>
      <c r="M447" s="27" t="s">
        <v>73</v>
      </c>
      <c r="N447" s="55" t="s">
        <v>249</v>
      </c>
      <c r="O447" s="50" t="s">
        <v>258</v>
      </c>
      <c r="P447" s="50"/>
      <c r="Q447" s="56" t="s">
        <v>251</v>
      </c>
      <c r="R447" s="51" t="s">
        <v>252</v>
      </c>
      <c r="S447" s="67"/>
      <c r="T447" s="37" t="s">
        <v>51</v>
      </c>
      <c r="U447" s="60"/>
      <c r="V447" s="61">
        <v>353900</v>
      </c>
      <c r="W447" s="61">
        <v>353900</v>
      </c>
      <c r="X447" s="61">
        <v>353900</v>
      </c>
      <c r="Y447" s="59" t="s">
        <v>77</v>
      </c>
      <c r="Z447" s="51">
        <v>2016</v>
      </c>
      <c r="AA447" s="229"/>
      <c r="AB447" s="2" t="s">
        <v>2199</v>
      </c>
      <c r="AC447" s="22" t="s">
        <v>283</v>
      </c>
      <c r="AD447" s="25"/>
      <c r="AE447" s="25"/>
      <c r="AF447" s="25"/>
      <c r="AG447" s="25"/>
      <c r="AH447" s="25"/>
      <c r="AI447" s="25"/>
      <c r="AJ447" s="25"/>
      <c r="AK447" s="25"/>
    </row>
    <row r="448" spans="1:37" ht="100.5" customHeight="1">
      <c r="A448" s="21" t="s">
        <v>287</v>
      </c>
      <c r="B448" s="50" t="s">
        <v>243</v>
      </c>
      <c r="C448" s="51" t="s">
        <v>259</v>
      </c>
      <c r="D448" s="51" t="s">
        <v>245</v>
      </c>
      <c r="E448" s="52" t="s">
        <v>246</v>
      </c>
      <c r="F448" s="51" t="s">
        <v>245</v>
      </c>
      <c r="G448" s="52" t="s">
        <v>247</v>
      </c>
      <c r="H448" s="52" t="s">
        <v>698</v>
      </c>
      <c r="I448" s="52" t="s">
        <v>248</v>
      </c>
      <c r="J448" s="53" t="s">
        <v>38</v>
      </c>
      <c r="K448" s="54">
        <v>100</v>
      </c>
      <c r="L448" s="95">
        <v>711000000</v>
      </c>
      <c r="M448" s="27" t="s">
        <v>73</v>
      </c>
      <c r="N448" s="55" t="s">
        <v>249</v>
      </c>
      <c r="O448" s="53" t="s">
        <v>260</v>
      </c>
      <c r="P448" s="50"/>
      <c r="Q448" s="56" t="s">
        <v>251</v>
      </c>
      <c r="R448" s="51" t="s">
        <v>252</v>
      </c>
      <c r="S448" s="67"/>
      <c r="T448" s="37" t="s">
        <v>51</v>
      </c>
      <c r="U448" s="60"/>
      <c r="V448" s="61">
        <v>61404</v>
      </c>
      <c r="W448" s="61">
        <v>61404</v>
      </c>
      <c r="X448" s="61">
        <v>61404</v>
      </c>
      <c r="Y448" s="59" t="s">
        <v>77</v>
      </c>
      <c r="Z448" s="51">
        <v>2016</v>
      </c>
      <c r="AA448" s="229"/>
      <c r="AB448" s="2" t="s">
        <v>2199</v>
      </c>
      <c r="AC448" s="22" t="s">
        <v>283</v>
      </c>
      <c r="AD448" s="25"/>
      <c r="AE448" s="25"/>
      <c r="AF448" s="25"/>
      <c r="AG448" s="25"/>
      <c r="AH448" s="25"/>
      <c r="AI448" s="25"/>
      <c r="AJ448" s="25"/>
      <c r="AK448" s="25"/>
    </row>
    <row r="449" spans="1:37" ht="100.5" customHeight="1">
      <c r="A449" s="21" t="s">
        <v>288</v>
      </c>
      <c r="B449" s="50" t="s">
        <v>243</v>
      </c>
      <c r="C449" s="51" t="s">
        <v>259</v>
      </c>
      <c r="D449" s="51" t="s">
        <v>245</v>
      </c>
      <c r="E449" s="52" t="s">
        <v>246</v>
      </c>
      <c r="F449" s="51" t="s">
        <v>245</v>
      </c>
      <c r="G449" s="52" t="s">
        <v>247</v>
      </c>
      <c r="H449" s="52" t="s">
        <v>698</v>
      </c>
      <c r="I449" s="52" t="s">
        <v>248</v>
      </c>
      <c r="J449" s="53" t="s">
        <v>38</v>
      </c>
      <c r="K449" s="54">
        <v>100</v>
      </c>
      <c r="L449" s="95">
        <v>711000000</v>
      </c>
      <c r="M449" s="27" t="s">
        <v>73</v>
      </c>
      <c r="N449" s="55" t="s">
        <v>249</v>
      </c>
      <c r="O449" s="53" t="s">
        <v>261</v>
      </c>
      <c r="P449" s="50"/>
      <c r="Q449" s="56" t="s">
        <v>251</v>
      </c>
      <c r="R449" s="51" t="s">
        <v>252</v>
      </c>
      <c r="S449" s="67"/>
      <c r="T449" s="37" t="s">
        <v>51</v>
      </c>
      <c r="U449" s="60"/>
      <c r="V449" s="61">
        <v>149406.72</v>
      </c>
      <c r="W449" s="61">
        <v>149406.72</v>
      </c>
      <c r="X449" s="61">
        <v>149406.72</v>
      </c>
      <c r="Y449" s="59" t="s">
        <v>77</v>
      </c>
      <c r="Z449" s="51">
        <v>2016</v>
      </c>
      <c r="AA449" s="229"/>
      <c r="AB449" s="2" t="s">
        <v>2199</v>
      </c>
      <c r="AC449" s="22" t="s">
        <v>283</v>
      </c>
      <c r="AD449" s="25"/>
      <c r="AE449" s="25"/>
      <c r="AF449" s="25"/>
      <c r="AG449" s="25"/>
      <c r="AH449" s="25"/>
      <c r="AI449" s="25"/>
      <c r="AJ449" s="25"/>
      <c r="AK449" s="25"/>
    </row>
    <row r="450" spans="1:37" ht="100.5" customHeight="1">
      <c r="A450" s="21" t="s">
        <v>289</v>
      </c>
      <c r="B450" s="50" t="s">
        <v>243</v>
      </c>
      <c r="C450" s="51" t="s">
        <v>262</v>
      </c>
      <c r="D450" s="51" t="s">
        <v>245</v>
      </c>
      <c r="E450" s="52" t="s">
        <v>246</v>
      </c>
      <c r="F450" s="51" t="s">
        <v>245</v>
      </c>
      <c r="G450" s="52" t="s">
        <v>247</v>
      </c>
      <c r="H450" s="52" t="s">
        <v>698</v>
      </c>
      <c r="I450" s="52" t="s">
        <v>248</v>
      </c>
      <c r="J450" s="53" t="s">
        <v>38</v>
      </c>
      <c r="K450" s="54">
        <v>100</v>
      </c>
      <c r="L450" s="95">
        <v>711000000</v>
      </c>
      <c r="M450" s="27" t="s">
        <v>73</v>
      </c>
      <c r="N450" s="55" t="s">
        <v>249</v>
      </c>
      <c r="O450" s="53" t="s">
        <v>263</v>
      </c>
      <c r="P450" s="53"/>
      <c r="Q450" s="56" t="s">
        <v>251</v>
      </c>
      <c r="R450" s="51" t="s">
        <v>252</v>
      </c>
      <c r="S450" s="68"/>
      <c r="T450" s="37" t="s">
        <v>51</v>
      </c>
      <c r="U450" s="60"/>
      <c r="V450" s="61">
        <v>226665</v>
      </c>
      <c r="W450" s="61">
        <v>226665</v>
      </c>
      <c r="X450" s="61">
        <v>226665</v>
      </c>
      <c r="Y450" s="59" t="s">
        <v>77</v>
      </c>
      <c r="Z450" s="51">
        <v>2016</v>
      </c>
      <c r="AA450" s="229"/>
      <c r="AB450" s="2" t="s">
        <v>2199</v>
      </c>
      <c r="AC450" s="22" t="s">
        <v>283</v>
      </c>
      <c r="AD450" s="25"/>
      <c r="AE450" s="25"/>
      <c r="AF450" s="25"/>
      <c r="AG450" s="25"/>
      <c r="AH450" s="25"/>
      <c r="AI450" s="25"/>
      <c r="AJ450" s="25"/>
      <c r="AK450" s="25"/>
    </row>
    <row r="451" spans="1:37" ht="100.5" customHeight="1">
      <c r="A451" s="21" t="s">
        <v>290</v>
      </c>
      <c r="B451" s="50" t="s">
        <v>243</v>
      </c>
      <c r="C451" s="51" t="s">
        <v>264</v>
      </c>
      <c r="D451" s="51" t="s">
        <v>245</v>
      </c>
      <c r="E451" s="52" t="s">
        <v>246</v>
      </c>
      <c r="F451" s="51" t="s">
        <v>245</v>
      </c>
      <c r="G451" s="52" t="s">
        <v>247</v>
      </c>
      <c r="H451" s="52" t="s">
        <v>698</v>
      </c>
      <c r="I451" s="52" t="s">
        <v>248</v>
      </c>
      <c r="J451" s="53" t="s">
        <v>38</v>
      </c>
      <c r="K451" s="54">
        <v>100</v>
      </c>
      <c r="L451" s="95">
        <v>711000000</v>
      </c>
      <c r="M451" s="27" t="s">
        <v>73</v>
      </c>
      <c r="N451" s="55" t="s">
        <v>249</v>
      </c>
      <c r="O451" s="50" t="s">
        <v>265</v>
      </c>
      <c r="P451" s="52"/>
      <c r="Q451" s="56" t="s">
        <v>251</v>
      </c>
      <c r="R451" s="51" t="s">
        <v>252</v>
      </c>
      <c r="S451" s="60"/>
      <c r="T451" s="37" t="s">
        <v>51</v>
      </c>
      <c r="U451" s="60"/>
      <c r="V451" s="61">
        <v>230706.08</v>
      </c>
      <c r="W451" s="61">
        <v>230706.08</v>
      </c>
      <c r="X451" s="61">
        <v>230706.08</v>
      </c>
      <c r="Y451" s="59" t="s">
        <v>77</v>
      </c>
      <c r="Z451" s="51">
        <v>2016</v>
      </c>
      <c r="AA451" s="229"/>
      <c r="AB451" s="2" t="s">
        <v>2199</v>
      </c>
      <c r="AC451" s="22" t="s">
        <v>283</v>
      </c>
      <c r="AD451" s="25"/>
      <c r="AE451" s="25"/>
      <c r="AF451" s="25"/>
      <c r="AG451" s="25"/>
      <c r="AH451" s="25"/>
      <c r="AI451" s="25"/>
      <c r="AJ451" s="25"/>
      <c r="AK451" s="25"/>
    </row>
    <row r="452" spans="1:37" ht="100.5" customHeight="1">
      <c r="A452" s="21" t="s">
        <v>291</v>
      </c>
      <c r="B452" s="50" t="s">
        <v>243</v>
      </c>
      <c r="C452" s="51" t="s">
        <v>244</v>
      </c>
      <c r="D452" s="51" t="s">
        <v>245</v>
      </c>
      <c r="E452" s="52" t="s">
        <v>246</v>
      </c>
      <c r="F452" s="51" t="s">
        <v>245</v>
      </c>
      <c r="G452" s="52" t="s">
        <v>247</v>
      </c>
      <c r="H452" s="52" t="s">
        <v>698</v>
      </c>
      <c r="I452" s="52" t="s">
        <v>248</v>
      </c>
      <c r="J452" s="53" t="s">
        <v>38</v>
      </c>
      <c r="K452" s="54">
        <v>100</v>
      </c>
      <c r="L452" s="95">
        <v>711000000</v>
      </c>
      <c r="M452" s="27" t="s">
        <v>73</v>
      </c>
      <c r="N452" s="55" t="s">
        <v>249</v>
      </c>
      <c r="O452" s="50" t="s">
        <v>266</v>
      </c>
      <c r="P452" s="52"/>
      <c r="Q452" s="56" t="s">
        <v>251</v>
      </c>
      <c r="R452" s="51" t="s">
        <v>252</v>
      </c>
      <c r="S452" s="60"/>
      <c r="T452" s="37" t="s">
        <v>51</v>
      </c>
      <c r="U452" s="60"/>
      <c r="V452" s="61">
        <v>251680</v>
      </c>
      <c r="W452" s="61">
        <v>251680</v>
      </c>
      <c r="X452" s="61">
        <v>251680</v>
      </c>
      <c r="Y452" s="59" t="s">
        <v>77</v>
      </c>
      <c r="Z452" s="51">
        <v>2016</v>
      </c>
      <c r="AA452" s="229"/>
      <c r="AB452" s="2" t="s">
        <v>2199</v>
      </c>
      <c r="AC452" s="22" t="s">
        <v>283</v>
      </c>
      <c r="AD452" s="25"/>
      <c r="AE452" s="25"/>
      <c r="AF452" s="25"/>
      <c r="AG452" s="25"/>
      <c r="AH452" s="25"/>
      <c r="AI452" s="25"/>
      <c r="AJ452" s="25"/>
      <c r="AK452" s="25"/>
    </row>
    <row r="453" spans="1:37" ht="100.5" customHeight="1">
      <c r="A453" s="21" t="s">
        <v>292</v>
      </c>
      <c r="B453" s="5" t="s">
        <v>243</v>
      </c>
      <c r="C453" s="26" t="s">
        <v>115</v>
      </c>
      <c r="D453" s="26" t="s">
        <v>116</v>
      </c>
      <c r="E453" s="8" t="s">
        <v>267</v>
      </c>
      <c r="F453" s="26" t="s">
        <v>116</v>
      </c>
      <c r="G453" s="8" t="s">
        <v>267</v>
      </c>
      <c r="H453" s="3" t="s">
        <v>268</v>
      </c>
      <c r="I453" s="8" t="s">
        <v>269</v>
      </c>
      <c r="J453" s="69" t="s">
        <v>38</v>
      </c>
      <c r="K453" s="10">
        <v>100</v>
      </c>
      <c r="L453" s="95">
        <v>711000000</v>
      </c>
      <c r="M453" s="27" t="s">
        <v>73</v>
      </c>
      <c r="N453" s="70" t="s">
        <v>249</v>
      </c>
      <c r="O453" s="5" t="s">
        <v>270</v>
      </c>
      <c r="P453" s="3"/>
      <c r="Q453" s="13" t="s">
        <v>251</v>
      </c>
      <c r="R453" s="8" t="s">
        <v>252</v>
      </c>
      <c r="S453" s="52"/>
      <c r="T453" s="37" t="s">
        <v>51</v>
      </c>
      <c r="U453" s="71"/>
      <c r="V453" s="61">
        <v>1425799.16</v>
      </c>
      <c r="W453" s="61">
        <v>1425799.16</v>
      </c>
      <c r="X453" s="61">
        <v>1425799.16</v>
      </c>
      <c r="Y453" s="72" t="s">
        <v>77</v>
      </c>
      <c r="Z453" s="8">
        <v>2016</v>
      </c>
      <c r="AA453" s="229"/>
      <c r="AB453" s="2" t="s">
        <v>2199</v>
      </c>
      <c r="AC453" s="22" t="s">
        <v>283</v>
      </c>
      <c r="AD453" s="25"/>
      <c r="AE453" s="25"/>
      <c r="AF453" s="25"/>
      <c r="AG453" s="25"/>
      <c r="AH453" s="25"/>
      <c r="AI453" s="25"/>
      <c r="AJ453" s="25"/>
      <c r="AK453" s="25"/>
    </row>
    <row r="454" spans="1:37" ht="100.5" customHeight="1">
      <c r="A454" s="21" t="s">
        <v>293</v>
      </c>
      <c r="B454" s="73" t="s">
        <v>243</v>
      </c>
      <c r="C454" s="74" t="s">
        <v>115</v>
      </c>
      <c r="D454" s="74" t="s">
        <v>116</v>
      </c>
      <c r="E454" s="75" t="s">
        <v>267</v>
      </c>
      <c r="F454" s="74" t="s">
        <v>116</v>
      </c>
      <c r="G454" s="75" t="s">
        <v>267</v>
      </c>
      <c r="H454" s="76" t="s">
        <v>268</v>
      </c>
      <c r="I454" s="75" t="s">
        <v>269</v>
      </c>
      <c r="J454" s="77" t="s">
        <v>38</v>
      </c>
      <c r="K454" s="78">
        <v>100</v>
      </c>
      <c r="L454" s="95">
        <v>711000000</v>
      </c>
      <c r="M454" s="27" t="s">
        <v>73</v>
      </c>
      <c r="N454" s="70" t="s">
        <v>249</v>
      </c>
      <c r="O454" s="73" t="s">
        <v>271</v>
      </c>
      <c r="P454" s="76"/>
      <c r="Q454" s="13" t="s">
        <v>251</v>
      </c>
      <c r="R454" s="75" t="s">
        <v>252</v>
      </c>
      <c r="S454" s="65"/>
      <c r="T454" s="37" t="s">
        <v>51</v>
      </c>
      <c r="U454" s="79"/>
      <c r="V454" s="80">
        <v>2408932.16</v>
      </c>
      <c r="W454" s="80">
        <v>2408932.16</v>
      </c>
      <c r="X454" s="80">
        <v>2408932.16</v>
      </c>
      <c r="Y454" s="72" t="s">
        <v>77</v>
      </c>
      <c r="Z454" s="8">
        <v>2016</v>
      </c>
      <c r="AA454" s="229"/>
      <c r="AB454" s="2" t="s">
        <v>2199</v>
      </c>
      <c r="AC454" s="22" t="s">
        <v>283</v>
      </c>
      <c r="AD454" s="25"/>
      <c r="AE454" s="25"/>
      <c r="AF454" s="25"/>
      <c r="AG454" s="25"/>
      <c r="AH454" s="25"/>
      <c r="AI454" s="25"/>
      <c r="AJ454" s="25"/>
      <c r="AK454" s="25"/>
    </row>
    <row r="455" spans="1:37" ht="100.5" customHeight="1">
      <c r="A455" s="21" t="s">
        <v>294</v>
      </c>
      <c r="B455" s="5" t="s">
        <v>243</v>
      </c>
      <c r="C455" s="26" t="s">
        <v>115</v>
      </c>
      <c r="D455" s="26" t="s">
        <v>116</v>
      </c>
      <c r="E455" s="8" t="s">
        <v>267</v>
      </c>
      <c r="F455" s="26" t="s">
        <v>116</v>
      </c>
      <c r="G455" s="8" t="s">
        <v>267</v>
      </c>
      <c r="H455" s="3" t="s">
        <v>268</v>
      </c>
      <c r="I455" s="8" t="s">
        <v>269</v>
      </c>
      <c r="J455" s="69" t="s">
        <v>38</v>
      </c>
      <c r="K455" s="10">
        <v>100</v>
      </c>
      <c r="L455" s="95">
        <v>711000000</v>
      </c>
      <c r="M455" s="27" t="s">
        <v>73</v>
      </c>
      <c r="N455" s="70" t="s">
        <v>249</v>
      </c>
      <c r="O455" s="5" t="s">
        <v>272</v>
      </c>
      <c r="P455" s="3"/>
      <c r="Q455" s="13" t="s">
        <v>251</v>
      </c>
      <c r="R455" s="8" t="s">
        <v>252</v>
      </c>
      <c r="S455" s="52"/>
      <c r="T455" s="37" t="s">
        <v>51</v>
      </c>
      <c r="U455" s="71"/>
      <c r="V455" s="61">
        <v>1991775.32</v>
      </c>
      <c r="W455" s="61">
        <v>1991775.32</v>
      </c>
      <c r="X455" s="61">
        <v>1991775.32</v>
      </c>
      <c r="Y455" s="72" t="s">
        <v>77</v>
      </c>
      <c r="Z455" s="8">
        <v>2016</v>
      </c>
      <c r="AA455" s="229"/>
      <c r="AB455" s="2" t="s">
        <v>2199</v>
      </c>
      <c r="AC455" s="22" t="s">
        <v>283</v>
      </c>
      <c r="AD455" s="25"/>
      <c r="AE455" s="25"/>
      <c r="AF455" s="25"/>
      <c r="AG455" s="25"/>
      <c r="AH455" s="25"/>
      <c r="AI455" s="25"/>
      <c r="AJ455" s="25"/>
      <c r="AK455" s="25"/>
    </row>
    <row r="456" spans="1:37" ht="100.5" customHeight="1">
      <c r="A456" s="21" t="s">
        <v>295</v>
      </c>
      <c r="B456" s="5" t="s">
        <v>243</v>
      </c>
      <c r="C456" s="26" t="s">
        <v>115</v>
      </c>
      <c r="D456" s="26" t="s">
        <v>116</v>
      </c>
      <c r="E456" s="8" t="s">
        <v>267</v>
      </c>
      <c r="F456" s="26" t="s">
        <v>116</v>
      </c>
      <c r="G456" s="8" t="s">
        <v>267</v>
      </c>
      <c r="H456" s="3" t="s">
        <v>268</v>
      </c>
      <c r="I456" s="8" t="s">
        <v>269</v>
      </c>
      <c r="J456" s="69" t="s">
        <v>38</v>
      </c>
      <c r="K456" s="10">
        <v>100</v>
      </c>
      <c r="L456" s="95">
        <v>711000000</v>
      </c>
      <c r="M456" s="27" t="s">
        <v>73</v>
      </c>
      <c r="N456" s="70" t="s">
        <v>249</v>
      </c>
      <c r="O456" s="69" t="s">
        <v>273</v>
      </c>
      <c r="P456" s="3"/>
      <c r="Q456" s="13" t="s">
        <v>251</v>
      </c>
      <c r="R456" s="8" t="s">
        <v>252</v>
      </c>
      <c r="S456" s="52"/>
      <c r="T456" s="37" t="s">
        <v>51</v>
      </c>
      <c r="U456" s="71"/>
      <c r="V456" s="61">
        <v>789425</v>
      </c>
      <c r="W456" s="61">
        <v>789425</v>
      </c>
      <c r="X456" s="61">
        <v>789425</v>
      </c>
      <c r="Y456" s="72" t="s">
        <v>77</v>
      </c>
      <c r="Z456" s="8">
        <v>2016</v>
      </c>
      <c r="AA456" s="229"/>
      <c r="AB456" s="2" t="s">
        <v>2199</v>
      </c>
      <c r="AC456" s="22" t="s">
        <v>283</v>
      </c>
      <c r="AD456" s="25"/>
      <c r="AE456" s="25"/>
      <c r="AF456" s="25"/>
      <c r="AG456" s="25"/>
      <c r="AH456" s="25"/>
      <c r="AI456" s="25"/>
      <c r="AJ456" s="25"/>
      <c r="AK456" s="25"/>
    </row>
    <row r="457" spans="1:37" ht="100.5" customHeight="1">
      <c r="A457" s="21" t="s">
        <v>296</v>
      </c>
      <c r="B457" s="5" t="s">
        <v>243</v>
      </c>
      <c r="C457" s="26" t="s">
        <v>115</v>
      </c>
      <c r="D457" s="26" t="s">
        <v>116</v>
      </c>
      <c r="E457" s="8" t="s">
        <v>267</v>
      </c>
      <c r="F457" s="26" t="s">
        <v>116</v>
      </c>
      <c r="G457" s="8" t="s">
        <v>267</v>
      </c>
      <c r="H457" s="3" t="s">
        <v>268</v>
      </c>
      <c r="I457" s="8" t="s">
        <v>269</v>
      </c>
      <c r="J457" s="69" t="s">
        <v>38</v>
      </c>
      <c r="K457" s="10">
        <v>100</v>
      </c>
      <c r="L457" s="95">
        <v>711000000</v>
      </c>
      <c r="M457" s="27" t="s">
        <v>73</v>
      </c>
      <c r="N457" s="70" t="s">
        <v>249</v>
      </c>
      <c r="O457" s="69" t="s">
        <v>274</v>
      </c>
      <c r="P457" s="3"/>
      <c r="Q457" s="13" t="s">
        <v>251</v>
      </c>
      <c r="R457" s="8" t="s">
        <v>252</v>
      </c>
      <c r="S457" s="52"/>
      <c r="T457" s="37" t="s">
        <v>51</v>
      </c>
      <c r="U457" s="71"/>
      <c r="V457" s="61">
        <v>324766</v>
      </c>
      <c r="W457" s="61">
        <v>324766</v>
      </c>
      <c r="X457" s="61">
        <v>324766</v>
      </c>
      <c r="Y457" s="72" t="s">
        <v>77</v>
      </c>
      <c r="Z457" s="8">
        <v>2016</v>
      </c>
      <c r="AA457" s="229"/>
      <c r="AB457" s="2" t="s">
        <v>2199</v>
      </c>
      <c r="AC457" s="22" t="s">
        <v>283</v>
      </c>
      <c r="AD457" s="25"/>
      <c r="AE457" s="25"/>
      <c r="AF457" s="25"/>
      <c r="AG457" s="25"/>
      <c r="AH457" s="25"/>
      <c r="AI457" s="25"/>
      <c r="AJ457" s="25"/>
      <c r="AK457" s="25"/>
    </row>
    <row r="458" spans="1:37" ht="100.5" customHeight="1">
      <c r="A458" s="21" t="s">
        <v>297</v>
      </c>
      <c r="B458" s="5" t="s">
        <v>243</v>
      </c>
      <c r="C458" s="26" t="s">
        <v>115</v>
      </c>
      <c r="D458" s="26" t="s">
        <v>116</v>
      </c>
      <c r="E458" s="8" t="s">
        <v>267</v>
      </c>
      <c r="F458" s="26" t="s">
        <v>116</v>
      </c>
      <c r="G458" s="8" t="s">
        <v>267</v>
      </c>
      <c r="H458" s="3" t="s">
        <v>268</v>
      </c>
      <c r="I458" s="8" t="s">
        <v>269</v>
      </c>
      <c r="J458" s="69" t="s">
        <v>38</v>
      </c>
      <c r="K458" s="10">
        <v>100</v>
      </c>
      <c r="L458" s="95">
        <v>711000000</v>
      </c>
      <c r="M458" s="27" t="s">
        <v>73</v>
      </c>
      <c r="N458" s="70" t="s">
        <v>249</v>
      </c>
      <c r="O458" s="8" t="s">
        <v>275</v>
      </c>
      <c r="P458" s="3"/>
      <c r="Q458" s="13" t="s">
        <v>251</v>
      </c>
      <c r="R458" s="8" t="s">
        <v>252</v>
      </c>
      <c r="S458" s="52"/>
      <c r="T458" s="37" t="s">
        <v>51</v>
      </c>
      <c r="U458" s="71"/>
      <c r="V458" s="81">
        <v>379845.82</v>
      </c>
      <c r="W458" s="81">
        <v>379845.82</v>
      </c>
      <c r="X458" s="81">
        <v>379845.82</v>
      </c>
      <c r="Y458" s="72" t="s">
        <v>77</v>
      </c>
      <c r="Z458" s="8">
        <v>2016</v>
      </c>
      <c r="AA458" s="229"/>
      <c r="AB458" s="2" t="s">
        <v>2199</v>
      </c>
      <c r="AC458" s="22" t="s">
        <v>283</v>
      </c>
      <c r="AD458" s="25"/>
      <c r="AE458" s="25"/>
      <c r="AF458" s="25"/>
      <c r="AG458" s="25"/>
      <c r="AH458" s="25"/>
      <c r="AI458" s="25"/>
      <c r="AJ458" s="25"/>
      <c r="AK458" s="25"/>
    </row>
    <row r="459" spans="1:37" ht="100.5" customHeight="1">
      <c r="A459" s="21" t="s">
        <v>298</v>
      </c>
      <c r="B459" s="5" t="s">
        <v>243</v>
      </c>
      <c r="C459" s="26" t="s">
        <v>115</v>
      </c>
      <c r="D459" s="26" t="s">
        <v>116</v>
      </c>
      <c r="E459" s="8" t="s">
        <v>267</v>
      </c>
      <c r="F459" s="26" t="s">
        <v>116</v>
      </c>
      <c r="G459" s="8" t="s">
        <v>267</v>
      </c>
      <c r="H459" s="3" t="s">
        <v>268</v>
      </c>
      <c r="I459" s="8" t="s">
        <v>269</v>
      </c>
      <c r="J459" s="69" t="s">
        <v>38</v>
      </c>
      <c r="K459" s="10">
        <v>100</v>
      </c>
      <c r="L459" s="95">
        <v>711000000</v>
      </c>
      <c r="M459" s="27" t="s">
        <v>73</v>
      </c>
      <c r="N459" s="70" t="s">
        <v>249</v>
      </c>
      <c r="O459" s="8" t="s">
        <v>276</v>
      </c>
      <c r="P459" s="3"/>
      <c r="Q459" s="13" t="s">
        <v>251</v>
      </c>
      <c r="R459" s="8" t="s">
        <v>252</v>
      </c>
      <c r="S459" s="52"/>
      <c r="T459" s="37" t="s">
        <v>51</v>
      </c>
      <c r="U459" s="71"/>
      <c r="V459" s="61">
        <v>1167801.6000000001</v>
      </c>
      <c r="W459" s="61">
        <v>1167801.6000000001</v>
      </c>
      <c r="X459" s="61">
        <v>1167801.6000000001</v>
      </c>
      <c r="Y459" s="72" t="s">
        <v>77</v>
      </c>
      <c r="Z459" s="8">
        <v>2016</v>
      </c>
      <c r="AA459" s="229"/>
      <c r="AB459" s="2" t="s">
        <v>2199</v>
      </c>
      <c r="AC459" s="22" t="s">
        <v>283</v>
      </c>
      <c r="AD459" s="25"/>
      <c r="AE459" s="25"/>
      <c r="AF459" s="25"/>
      <c r="AG459" s="25"/>
      <c r="AH459" s="25"/>
      <c r="AI459" s="25"/>
      <c r="AJ459" s="25"/>
      <c r="AK459" s="25"/>
    </row>
    <row r="460" spans="1:37" ht="100.5" customHeight="1">
      <c r="A460" s="21" t="s">
        <v>299</v>
      </c>
      <c r="B460" s="5" t="s">
        <v>243</v>
      </c>
      <c r="C460" s="26" t="s">
        <v>115</v>
      </c>
      <c r="D460" s="26" t="s">
        <v>116</v>
      </c>
      <c r="E460" s="8" t="s">
        <v>267</v>
      </c>
      <c r="F460" s="26" t="s">
        <v>116</v>
      </c>
      <c r="G460" s="8" t="s">
        <v>267</v>
      </c>
      <c r="H460" s="3" t="s">
        <v>268</v>
      </c>
      <c r="I460" s="8" t="s">
        <v>269</v>
      </c>
      <c r="J460" s="69" t="s">
        <v>38</v>
      </c>
      <c r="K460" s="10">
        <v>100</v>
      </c>
      <c r="L460" s="95">
        <v>711000000</v>
      </c>
      <c r="M460" s="27" t="s">
        <v>73</v>
      </c>
      <c r="N460" s="70" t="s">
        <v>249</v>
      </c>
      <c r="O460" s="5" t="s">
        <v>277</v>
      </c>
      <c r="P460" s="3"/>
      <c r="Q460" s="13" t="s">
        <v>251</v>
      </c>
      <c r="R460" s="8" t="s">
        <v>252</v>
      </c>
      <c r="S460" s="52"/>
      <c r="T460" s="37" t="s">
        <v>51</v>
      </c>
      <c r="U460" s="71"/>
      <c r="V460" s="61">
        <v>1584449.84</v>
      </c>
      <c r="W460" s="61">
        <v>1584449.84</v>
      </c>
      <c r="X460" s="61">
        <v>1584449.84</v>
      </c>
      <c r="Y460" s="72" t="s">
        <v>77</v>
      </c>
      <c r="Z460" s="8">
        <v>2016</v>
      </c>
      <c r="AA460" s="229"/>
      <c r="AB460" s="2" t="s">
        <v>2199</v>
      </c>
      <c r="AC460" s="22" t="s">
        <v>283</v>
      </c>
      <c r="AD460" s="25"/>
      <c r="AE460" s="25"/>
      <c r="AF460" s="25"/>
      <c r="AG460" s="25"/>
      <c r="AH460" s="25"/>
      <c r="AI460" s="25"/>
      <c r="AJ460" s="25"/>
      <c r="AK460" s="25"/>
    </row>
    <row r="461" spans="1:37" ht="100.5" customHeight="1">
      <c r="A461" s="21" t="s">
        <v>300</v>
      </c>
      <c r="B461" s="5" t="s">
        <v>243</v>
      </c>
      <c r="C461" s="26" t="s">
        <v>115</v>
      </c>
      <c r="D461" s="26" t="s">
        <v>116</v>
      </c>
      <c r="E461" s="8" t="s">
        <v>267</v>
      </c>
      <c r="F461" s="26" t="s">
        <v>116</v>
      </c>
      <c r="G461" s="8" t="s">
        <v>267</v>
      </c>
      <c r="H461" s="3" t="s">
        <v>268</v>
      </c>
      <c r="I461" s="8" t="s">
        <v>269</v>
      </c>
      <c r="J461" s="69" t="s">
        <v>38</v>
      </c>
      <c r="K461" s="10">
        <v>100</v>
      </c>
      <c r="L461" s="95">
        <v>711000000</v>
      </c>
      <c r="M461" s="27" t="s">
        <v>73</v>
      </c>
      <c r="N461" s="70" t="s">
        <v>249</v>
      </c>
      <c r="O461" s="3" t="s">
        <v>278</v>
      </c>
      <c r="P461" s="3"/>
      <c r="Q461" s="13" t="s">
        <v>251</v>
      </c>
      <c r="R461" s="8" t="s">
        <v>252</v>
      </c>
      <c r="S461" s="52"/>
      <c r="T461" s="37" t="s">
        <v>51</v>
      </c>
      <c r="U461" s="71"/>
      <c r="V461" s="61">
        <v>433275.5</v>
      </c>
      <c r="W461" s="61">
        <v>433275.5</v>
      </c>
      <c r="X461" s="61">
        <v>433275.5</v>
      </c>
      <c r="Y461" s="72" t="s">
        <v>77</v>
      </c>
      <c r="Z461" s="8">
        <v>2016</v>
      </c>
      <c r="AA461" s="229"/>
      <c r="AB461" s="2" t="s">
        <v>2199</v>
      </c>
      <c r="AC461" s="22" t="s">
        <v>283</v>
      </c>
      <c r="AD461" s="25"/>
      <c r="AE461" s="25"/>
      <c r="AF461" s="25"/>
      <c r="AG461" s="25"/>
      <c r="AH461" s="25"/>
      <c r="AI461" s="25"/>
      <c r="AJ461" s="25"/>
      <c r="AK461" s="25"/>
    </row>
    <row r="462" spans="1:37" ht="100.5" customHeight="1">
      <c r="A462" s="21" t="s">
        <v>301</v>
      </c>
      <c r="B462" s="5" t="s">
        <v>243</v>
      </c>
      <c r="C462" s="26" t="s">
        <v>115</v>
      </c>
      <c r="D462" s="26" t="s">
        <v>116</v>
      </c>
      <c r="E462" s="8" t="s">
        <v>267</v>
      </c>
      <c r="F462" s="26" t="s">
        <v>116</v>
      </c>
      <c r="G462" s="8" t="s">
        <v>267</v>
      </c>
      <c r="H462" s="3" t="s">
        <v>268</v>
      </c>
      <c r="I462" s="8" t="s">
        <v>269</v>
      </c>
      <c r="J462" s="69" t="s">
        <v>38</v>
      </c>
      <c r="K462" s="10">
        <v>100</v>
      </c>
      <c r="L462" s="95">
        <v>711000000</v>
      </c>
      <c r="M462" s="27" t="s">
        <v>73</v>
      </c>
      <c r="N462" s="70" t="s">
        <v>249</v>
      </c>
      <c r="O462" s="5" t="s">
        <v>279</v>
      </c>
      <c r="P462" s="3"/>
      <c r="Q462" s="13" t="s">
        <v>251</v>
      </c>
      <c r="R462" s="8" t="s">
        <v>252</v>
      </c>
      <c r="S462" s="52"/>
      <c r="T462" s="37" t="s">
        <v>51</v>
      </c>
      <c r="U462" s="71"/>
      <c r="V462" s="61">
        <v>848193.84</v>
      </c>
      <c r="W462" s="61">
        <v>848193.84</v>
      </c>
      <c r="X462" s="61">
        <v>848193.84</v>
      </c>
      <c r="Y462" s="72" t="s">
        <v>77</v>
      </c>
      <c r="Z462" s="8">
        <v>2016</v>
      </c>
      <c r="AA462" s="229"/>
      <c r="AB462" s="2" t="s">
        <v>2199</v>
      </c>
      <c r="AC462" s="22" t="s">
        <v>283</v>
      </c>
      <c r="AD462" s="25"/>
      <c r="AE462" s="25"/>
      <c r="AF462" s="25"/>
      <c r="AG462" s="25"/>
      <c r="AH462" s="25"/>
      <c r="AI462" s="25"/>
      <c r="AJ462" s="25"/>
      <c r="AK462" s="25"/>
    </row>
    <row r="463" spans="1:37" ht="100.5" customHeight="1">
      <c r="A463" s="21" t="s">
        <v>302</v>
      </c>
      <c r="B463" s="5" t="s">
        <v>243</v>
      </c>
      <c r="C463" s="26" t="s">
        <v>115</v>
      </c>
      <c r="D463" s="26" t="s">
        <v>116</v>
      </c>
      <c r="E463" s="8" t="s">
        <v>267</v>
      </c>
      <c r="F463" s="26" t="s">
        <v>116</v>
      </c>
      <c r="G463" s="8" t="s">
        <v>267</v>
      </c>
      <c r="H463" s="3" t="s">
        <v>268</v>
      </c>
      <c r="I463" s="8" t="s">
        <v>269</v>
      </c>
      <c r="J463" s="69" t="s">
        <v>38</v>
      </c>
      <c r="K463" s="10">
        <v>100</v>
      </c>
      <c r="L463" s="95">
        <v>711000000</v>
      </c>
      <c r="M463" s="27" t="s">
        <v>73</v>
      </c>
      <c r="N463" s="70" t="s">
        <v>249</v>
      </c>
      <c r="O463" s="5" t="s">
        <v>280</v>
      </c>
      <c r="P463" s="3"/>
      <c r="Q463" s="13" t="s">
        <v>251</v>
      </c>
      <c r="R463" s="8" t="s">
        <v>252</v>
      </c>
      <c r="S463" s="52"/>
      <c r="T463" s="37" t="s">
        <v>51</v>
      </c>
      <c r="U463" s="71"/>
      <c r="V463" s="81">
        <v>654979</v>
      </c>
      <c r="W463" s="81">
        <v>654979</v>
      </c>
      <c r="X463" s="81">
        <v>654979</v>
      </c>
      <c r="Y463" s="72" t="s">
        <v>77</v>
      </c>
      <c r="Z463" s="8">
        <v>2016</v>
      </c>
      <c r="AA463" s="229"/>
      <c r="AB463" s="2" t="s">
        <v>2199</v>
      </c>
      <c r="AC463" s="22" t="s">
        <v>283</v>
      </c>
      <c r="AD463" s="25"/>
      <c r="AE463" s="25"/>
      <c r="AF463" s="25"/>
      <c r="AG463" s="25"/>
      <c r="AH463" s="25"/>
      <c r="AI463" s="25"/>
      <c r="AJ463" s="25"/>
      <c r="AK463" s="25"/>
    </row>
    <row r="464" spans="1:37" ht="100.5" customHeight="1">
      <c r="A464" s="21" t="s">
        <v>303</v>
      </c>
      <c r="B464" s="5" t="s">
        <v>243</v>
      </c>
      <c r="C464" s="26" t="s">
        <v>115</v>
      </c>
      <c r="D464" s="26" t="s">
        <v>116</v>
      </c>
      <c r="E464" s="8" t="s">
        <v>267</v>
      </c>
      <c r="F464" s="26" t="s">
        <v>116</v>
      </c>
      <c r="G464" s="8" t="s">
        <v>267</v>
      </c>
      <c r="H464" s="3" t="s">
        <v>268</v>
      </c>
      <c r="I464" s="8" t="s">
        <v>269</v>
      </c>
      <c r="J464" s="69" t="s">
        <v>38</v>
      </c>
      <c r="K464" s="10">
        <v>100</v>
      </c>
      <c r="L464" s="95">
        <v>711000000</v>
      </c>
      <c r="M464" s="27" t="s">
        <v>73</v>
      </c>
      <c r="N464" s="70" t="s">
        <v>249</v>
      </c>
      <c r="O464" s="5" t="s">
        <v>281</v>
      </c>
      <c r="P464" s="3"/>
      <c r="Q464" s="13" t="s">
        <v>251</v>
      </c>
      <c r="R464" s="8" t="s">
        <v>252</v>
      </c>
      <c r="S464" s="52"/>
      <c r="T464" s="37" t="s">
        <v>51</v>
      </c>
      <c r="U464" s="71"/>
      <c r="V464" s="61">
        <v>999163.5</v>
      </c>
      <c r="W464" s="61">
        <v>999163.5</v>
      </c>
      <c r="X464" s="61">
        <v>999163.5</v>
      </c>
      <c r="Y464" s="72" t="s">
        <v>77</v>
      </c>
      <c r="Z464" s="8">
        <v>2016</v>
      </c>
      <c r="AA464" s="229"/>
      <c r="AB464" s="2" t="s">
        <v>2199</v>
      </c>
      <c r="AC464" s="22" t="s">
        <v>283</v>
      </c>
      <c r="AD464" s="25"/>
      <c r="AE464" s="25"/>
      <c r="AF464" s="25"/>
      <c r="AG464" s="25"/>
      <c r="AH464" s="25"/>
      <c r="AI464" s="25"/>
      <c r="AJ464" s="25"/>
      <c r="AK464" s="25"/>
    </row>
    <row r="465" spans="1:37" ht="100.5" customHeight="1">
      <c r="A465" s="21" t="s">
        <v>304</v>
      </c>
      <c r="B465" s="5" t="s">
        <v>243</v>
      </c>
      <c r="C465" s="26" t="s">
        <v>115</v>
      </c>
      <c r="D465" s="26" t="s">
        <v>116</v>
      </c>
      <c r="E465" s="8" t="s">
        <v>267</v>
      </c>
      <c r="F465" s="26" t="s">
        <v>116</v>
      </c>
      <c r="G465" s="8" t="s">
        <v>267</v>
      </c>
      <c r="H465" s="3" t="s">
        <v>268</v>
      </c>
      <c r="I465" s="8" t="s">
        <v>269</v>
      </c>
      <c r="J465" s="69" t="s">
        <v>38</v>
      </c>
      <c r="K465" s="10">
        <v>100</v>
      </c>
      <c r="L465" s="95">
        <v>711000000</v>
      </c>
      <c r="M465" s="27" t="s">
        <v>73</v>
      </c>
      <c r="N465" s="70" t="s">
        <v>249</v>
      </c>
      <c r="O465" s="5" t="s">
        <v>282</v>
      </c>
      <c r="P465" s="3"/>
      <c r="Q465" s="13" t="s">
        <v>251</v>
      </c>
      <c r="R465" s="8" t="s">
        <v>252</v>
      </c>
      <c r="S465" s="52"/>
      <c r="T465" s="37" t="s">
        <v>51</v>
      </c>
      <c r="U465" s="71"/>
      <c r="V465" s="61">
        <v>427464.32</v>
      </c>
      <c r="W465" s="61">
        <v>427464.32</v>
      </c>
      <c r="X465" s="61">
        <v>427464.32</v>
      </c>
      <c r="Y465" s="72" t="s">
        <v>77</v>
      </c>
      <c r="Z465" s="8">
        <v>2016</v>
      </c>
      <c r="AA465" s="229"/>
      <c r="AB465" s="2" t="s">
        <v>2199</v>
      </c>
      <c r="AC465" s="22" t="s">
        <v>283</v>
      </c>
      <c r="AD465" s="25"/>
      <c r="AE465" s="25"/>
      <c r="AF465" s="25"/>
      <c r="AG465" s="25"/>
      <c r="AH465" s="25"/>
      <c r="AI465" s="25"/>
      <c r="AJ465" s="25"/>
      <c r="AK465" s="25"/>
    </row>
    <row r="466" spans="1:37" ht="100.5" customHeight="1">
      <c r="A466" s="21" t="s">
        <v>305</v>
      </c>
      <c r="B466" s="5" t="s">
        <v>243</v>
      </c>
      <c r="C466" s="92" t="s">
        <v>313</v>
      </c>
      <c r="D466" s="92" t="s">
        <v>308</v>
      </c>
      <c r="E466" s="92" t="s">
        <v>308</v>
      </c>
      <c r="F466" s="92" t="s">
        <v>308</v>
      </c>
      <c r="G466" s="92" t="s">
        <v>308</v>
      </c>
      <c r="H466" s="85" t="s">
        <v>309</v>
      </c>
      <c r="I466" s="85" t="s">
        <v>310</v>
      </c>
      <c r="J466" s="69" t="s">
        <v>38</v>
      </c>
      <c r="K466" s="10">
        <v>100</v>
      </c>
      <c r="L466" s="5">
        <v>271034100</v>
      </c>
      <c r="M466" s="27" t="s">
        <v>84</v>
      </c>
      <c r="N466" s="70" t="s">
        <v>249</v>
      </c>
      <c r="O466" s="26" t="s">
        <v>84</v>
      </c>
      <c r="P466" s="86"/>
      <c r="Q466" s="26" t="s">
        <v>312</v>
      </c>
      <c r="R466" s="50" t="s">
        <v>311</v>
      </c>
      <c r="S466" s="82"/>
      <c r="T466" s="37" t="s">
        <v>51</v>
      </c>
      <c r="U466" s="35"/>
      <c r="V466" s="84">
        <v>110000</v>
      </c>
      <c r="W466" s="84">
        <v>110000</v>
      </c>
      <c r="X466" s="61">
        <v>427464.32</v>
      </c>
      <c r="Y466" s="72" t="s">
        <v>77</v>
      </c>
      <c r="Z466" s="8">
        <v>2016</v>
      </c>
      <c r="AA466" s="229"/>
      <c r="AB466" s="22" t="s">
        <v>306</v>
      </c>
      <c r="AC466" s="22" t="s">
        <v>209</v>
      </c>
      <c r="AD466" s="25"/>
      <c r="AE466" s="25"/>
      <c r="AF466" s="25"/>
      <c r="AG466" s="83"/>
      <c r="AH466" s="25"/>
      <c r="AI466" s="25"/>
      <c r="AJ466" s="25"/>
      <c r="AK466" s="83" t="s">
        <v>307</v>
      </c>
    </row>
    <row r="467" spans="1:37" ht="100.5" customHeight="1">
      <c r="A467" s="21" t="s">
        <v>334</v>
      </c>
      <c r="B467" s="50" t="s">
        <v>243</v>
      </c>
      <c r="C467" s="50" t="s">
        <v>314</v>
      </c>
      <c r="D467" s="50" t="s">
        <v>315</v>
      </c>
      <c r="E467" s="50" t="s">
        <v>316</v>
      </c>
      <c r="F467" s="50" t="s">
        <v>315</v>
      </c>
      <c r="G467" s="50" t="s">
        <v>316</v>
      </c>
      <c r="H467" s="50" t="s">
        <v>317</v>
      </c>
      <c r="I467" s="50" t="s">
        <v>318</v>
      </c>
      <c r="J467" s="50" t="s">
        <v>38</v>
      </c>
      <c r="K467" s="54">
        <v>100</v>
      </c>
      <c r="L467" s="8">
        <v>271010000</v>
      </c>
      <c r="M467" s="5" t="s">
        <v>127</v>
      </c>
      <c r="N467" s="12" t="s">
        <v>249</v>
      </c>
      <c r="O467" s="8" t="s">
        <v>344</v>
      </c>
      <c r="P467" s="50"/>
      <c r="Q467" s="50" t="s">
        <v>696</v>
      </c>
      <c r="R467" s="50" t="s">
        <v>319</v>
      </c>
      <c r="S467" s="50"/>
      <c r="T467" s="50" t="s">
        <v>51</v>
      </c>
      <c r="U467" s="50"/>
      <c r="V467" s="16">
        <v>360570</v>
      </c>
      <c r="W467" s="16">
        <v>360570</v>
      </c>
      <c r="X467" s="16">
        <v>360570</v>
      </c>
      <c r="Y467" s="59" t="s">
        <v>77</v>
      </c>
      <c r="Z467" s="51">
        <v>2016</v>
      </c>
      <c r="AA467" s="229"/>
      <c r="AB467" s="2" t="s">
        <v>2199</v>
      </c>
      <c r="AC467" s="22" t="s">
        <v>346</v>
      </c>
      <c r="AD467" s="25"/>
      <c r="AE467" s="25"/>
      <c r="AF467" s="25"/>
      <c r="AG467" s="83"/>
      <c r="AH467" s="25"/>
      <c r="AI467" s="25"/>
      <c r="AJ467" s="25"/>
      <c r="AK467" s="83" t="s">
        <v>345</v>
      </c>
    </row>
    <row r="468" spans="1:37" ht="100.5" customHeight="1">
      <c r="A468" s="21" t="s">
        <v>335</v>
      </c>
      <c r="B468" s="50" t="s">
        <v>243</v>
      </c>
      <c r="C468" s="50" t="s">
        <v>314</v>
      </c>
      <c r="D468" s="50" t="s">
        <v>315</v>
      </c>
      <c r="E468" s="50" t="s">
        <v>316</v>
      </c>
      <c r="F468" s="50" t="s">
        <v>315</v>
      </c>
      <c r="G468" s="50" t="s">
        <v>316</v>
      </c>
      <c r="H468" s="50" t="s">
        <v>317</v>
      </c>
      <c r="I468" s="50" t="s">
        <v>318</v>
      </c>
      <c r="J468" s="50" t="s">
        <v>38</v>
      </c>
      <c r="K468" s="54">
        <v>100</v>
      </c>
      <c r="L468" s="96">
        <v>231010000</v>
      </c>
      <c r="M468" s="5" t="s">
        <v>128</v>
      </c>
      <c r="N468" s="12" t="s">
        <v>249</v>
      </c>
      <c r="O468" s="50" t="s">
        <v>320</v>
      </c>
      <c r="P468" s="50"/>
      <c r="Q468" s="50" t="s">
        <v>696</v>
      </c>
      <c r="R468" s="51" t="s">
        <v>319</v>
      </c>
      <c r="S468" s="50"/>
      <c r="T468" s="50" t="s">
        <v>51</v>
      </c>
      <c r="U468" s="50"/>
      <c r="V468" s="68">
        <v>212710.65</v>
      </c>
      <c r="W468" s="68">
        <v>212710.65</v>
      </c>
      <c r="X468" s="68">
        <v>212710.65</v>
      </c>
      <c r="Y468" s="59" t="s">
        <v>77</v>
      </c>
      <c r="Z468" s="51">
        <v>2016</v>
      </c>
      <c r="AA468" s="229"/>
      <c r="AB468" s="2" t="s">
        <v>2199</v>
      </c>
      <c r="AC468" s="22" t="s">
        <v>346</v>
      </c>
      <c r="AD468" s="25"/>
      <c r="AE468" s="25"/>
      <c r="AF468" s="25"/>
      <c r="AG468" s="83"/>
      <c r="AH468" s="25"/>
      <c r="AI468" s="25"/>
      <c r="AJ468" s="25"/>
      <c r="AK468" s="83" t="s">
        <v>345</v>
      </c>
    </row>
    <row r="469" spans="1:37" ht="100.5" customHeight="1">
      <c r="A469" s="21" t="s">
        <v>336</v>
      </c>
      <c r="B469" s="50" t="s">
        <v>243</v>
      </c>
      <c r="C469" s="50" t="s">
        <v>314</v>
      </c>
      <c r="D469" s="50" t="s">
        <v>315</v>
      </c>
      <c r="E469" s="50" t="s">
        <v>316</v>
      </c>
      <c r="F469" s="50" t="s">
        <v>315</v>
      </c>
      <c r="G469" s="50" t="s">
        <v>316</v>
      </c>
      <c r="H469" s="50" t="s">
        <v>317</v>
      </c>
      <c r="I469" s="50" t="s">
        <v>318</v>
      </c>
      <c r="J469" s="50" t="s">
        <v>38</v>
      </c>
      <c r="K469" s="54">
        <v>100</v>
      </c>
      <c r="L469" s="96">
        <v>151010000</v>
      </c>
      <c r="M469" s="5" t="s">
        <v>82</v>
      </c>
      <c r="N469" s="12" t="s">
        <v>249</v>
      </c>
      <c r="O469" s="99" t="s">
        <v>321</v>
      </c>
      <c r="P469" s="50"/>
      <c r="Q469" s="50" t="s">
        <v>696</v>
      </c>
      <c r="R469" s="51" t="s">
        <v>319</v>
      </c>
      <c r="S469" s="50"/>
      <c r="T469" s="50" t="s">
        <v>51</v>
      </c>
      <c r="U469" s="50"/>
      <c r="V469" s="68">
        <v>213000</v>
      </c>
      <c r="W469" s="68">
        <v>213000</v>
      </c>
      <c r="X469" s="68">
        <v>213000</v>
      </c>
      <c r="Y469" s="59" t="s">
        <v>77</v>
      </c>
      <c r="Z469" s="51">
        <v>2016</v>
      </c>
      <c r="AA469" s="229"/>
      <c r="AB469" s="2" t="s">
        <v>2199</v>
      </c>
      <c r="AC469" s="22" t="s">
        <v>346</v>
      </c>
      <c r="AD469" s="25"/>
      <c r="AE469" s="25"/>
      <c r="AF469" s="25"/>
      <c r="AG469" s="83"/>
      <c r="AH469" s="25"/>
      <c r="AI469" s="25"/>
      <c r="AJ469" s="25"/>
      <c r="AK469" s="83" t="s">
        <v>345</v>
      </c>
    </row>
    <row r="470" spans="1:37" ht="100.5" customHeight="1" thickBot="1">
      <c r="A470" s="21" t="s">
        <v>337</v>
      </c>
      <c r="B470" s="50" t="s">
        <v>243</v>
      </c>
      <c r="C470" s="50" t="s">
        <v>314</v>
      </c>
      <c r="D470" s="50" t="s">
        <v>315</v>
      </c>
      <c r="E470" s="50" t="s">
        <v>316</v>
      </c>
      <c r="F470" s="50" t="s">
        <v>315</v>
      </c>
      <c r="G470" s="50" t="s">
        <v>316</v>
      </c>
      <c r="H470" s="50" t="s">
        <v>317</v>
      </c>
      <c r="I470" s="50" t="s">
        <v>318</v>
      </c>
      <c r="J470" s="50" t="s">
        <v>38</v>
      </c>
      <c r="K470" s="54">
        <v>100</v>
      </c>
      <c r="L470" s="96">
        <v>431010000</v>
      </c>
      <c r="M470" s="5" t="s">
        <v>129</v>
      </c>
      <c r="N470" s="12" t="s">
        <v>249</v>
      </c>
      <c r="O470" s="100" t="s">
        <v>643</v>
      </c>
      <c r="P470" s="50"/>
      <c r="Q470" s="50" t="s">
        <v>696</v>
      </c>
      <c r="R470" s="51" t="s">
        <v>319</v>
      </c>
      <c r="S470" s="50"/>
      <c r="T470" s="50" t="s">
        <v>51</v>
      </c>
      <c r="U470" s="50"/>
      <c r="V470" s="68">
        <v>213000</v>
      </c>
      <c r="W470" s="68">
        <v>213000</v>
      </c>
      <c r="X470" s="68">
        <v>213000</v>
      </c>
      <c r="Y470" s="59" t="s">
        <v>77</v>
      </c>
      <c r="Z470" s="51">
        <v>2016</v>
      </c>
      <c r="AA470" s="229"/>
      <c r="AB470" s="2" t="s">
        <v>2199</v>
      </c>
      <c r="AC470" s="22" t="s">
        <v>346</v>
      </c>
      <c r="AD470" s="25"/>
      <c r="AE470" s="25"/>
      <c r="AF470" s="25"/>
      <c r="AG470" s="83"/>
      <c r="AH470" s="25"/>
      <c r="AI470" s="25"/>
      <c r="AJ470" s="25"/>
      <c r="AK470" s="83" t="s">
        <v>345</v>
      </c>
    </row>
    <row r="471" spans="1:37" ht="100.5" customHeight="1">
      <c r="A471" s="21" t="s">
        <v>338</v>
      </c>
      <c r="B471" s="50" t="s">
        <v>243</v>
      </c>
      <c r="C471" s="50" t="s">
        <v>314</v>
      </c>
      <c r="D471" s="50" t="s">
        <v>315</v>
      </c>
      <c r="E471" s="50" t="s">
        <v>316</v>
      </c>
      <c r="F471" s="50" t="s">
        <v>315</v>
      </c>
      <c r="G471" s="50" t="s">
        <v>316</v>
      </c>
      <c r="H471" s="50" t="s">
        <v>317</v>
      </c>
      <c r="I471" s="50" t="s">
        <v>318</v>
      </c>
      <c r="J471" s="50" t="s">
        <v>38</v>
      </c>
      <c r="K471" s="54">
        <v>100</v>
      </c>
      <c r="L471" s="97">
        <v>471010000</v>
      </c>
      <c r="M471" s="98" t="s">
        <v>125</v>
      </c>
      <c r="N471" s="101" t="s">
        <v>333</v>
      </c>
      <c r="O471" s="99" t="s">
        <v>322</v>
      </c>
      <c r="P471" s="99"/>
      <c r="Q471" s="12" t="s">
        <v>323</v>
      </c>
      <c r="R471" s="50" t="s">
        <v>319</v>
      </c>
      <c r="S471" s="50"/>
      <c r="T471" s="50" t="s">
        <v>51</v>
      </c>
      <c r="U471" s="50"/>
      <c r="V471" s="68">
        <v>212711.04000000001</v>
      </c>
      <c r="W471" s="68">
        <v>212711.04000000001</v>
      </c>
      <c r="X471" s="68">
        <v>212711.04000000001</v>
      </c>
      <c r="Y471" s="59" t="s">
        <v>77</v>
      </c>
      <c r="Z471" s="51">
        <v>2016</v>
      </c>
      <c r="AA471" s="229"/>
      <c r="AB471" s="2" t="s">
        <v>2199</v>
      </c>
      <c r="AC471" s="22" t="s">
        <v>346</v>
      </c>
      <c r="AD471" s="25"/>
      <c r="AE471" s="25"/>
      <c r="AF471" s="25"/>
      <c r="AG471" s="83"/>
      <c r="AH471" s="25"/>
      <c r="AI471" s="25"/>
      <c r="AJ471" s="25"/>
      <c r="AK471" s="83" t="s">
        <v>345</v>
      </c>
    </row>
    <row r="472" spans="1:37" ht="100.5" customHeight="1">
      <c r="A472" s="21" t="s">
        <v>339</v>
      </c>
      <c r="B472" s="50" t="s">
        <v>243</v>
      </c>
      <c r="C472" s="50" t="s">
        <v>314</v>
      </c>
      <c r="D472" s="50" t="s">
        <v>315</v>
      </c>
      <c r="E472" s="50" t="s">
        <v>316</v>
      </c>
      <c r="F472" s="50" t="s">
        <v>315</v>
      </c>
      <c r="G472" s="50" t="s">
        <v>316</v>
      </c>
      <c r="H472" s="50" t="s">
        <v>317</v>
      </c>
      <c r="I472" s="50" t="s">
        <v>318</v>
      </c>
      <c r="J472" s="50" t="s">
        <v>38</v>
      </c>
      <c r="K472" s="54">
        <v>100</v>
      </c>
      <c r="L472" s="96">
        <v>311010000</v>
      </c>
      <c r="M472" s="8" t="s">
        <v>348</v>
      </c>
      <c r="N472" s="12" t="s">
        <v>249</v>
      </c>
      <c r="O472" s="93" t="s">
        <v>324</v>
      </c>
      <c r="P472" s="50"/>
      <c r="Q472" s="50" t="s">
        <v>696</v>
      </c>
      <c r="R472" s="51" t="s">
        <v>319</v>
      </c>
      <c r="S472" s="50"/>
      <c r="T472" s="50" t="s">
        <v>51</v>
      </c>
      <c r="U472" s="50"/>
      <c r="V472" s="68">
        <v>213000</v>
      </c>
      <c r="W472" s="68">
        <v>213000</v>
      </c>
      <c r="X472" s="68">
        <v>213000</v>
      </c>
      <c r="Y472" s="59" t="s">
        <v>77</v>
      </c>
      <c r="Z472" s="51">
        <v>2016</v>
      </c>
      <c r="AA472" s="229"/>
      <c r="AB472" s="2" t="s">
        <v>2199</v>
      </c>
      <c r="AC472" s="22" t="s">
        <v>346</v>
      </c>
      <c r="AD472" s="25"/>
      <c r="AE472" s="25"/>
      <c r="AF472" s="25"/>
      <c r="AG472" s="83"/>
      <c r="AH472" s="25"/>
      <c r="AI472" s="25"/>
      <c r="AJ472" s="25"/>
      <c r="AK472" s="83" t="s">
        <v>345</v>
      </c>
    </row>
    <row r="473" spans="1:37" ht="100.5" customHeight="1">
      <c r="A473" s="21" t="s">
        <v>340</v>
      </c>
      <c r="B473" s="50" t="s">
        <v>243</v>
      </c>
      <c r="C473" s="50" t="s">
        <v>314</v>
      </c>
      <c r="D473" s="50" t="s">
        <v>315</v>
      </c>
      <c r="E473" s="50" t="s">
        <v>316</v>
      </c>
      <c r="F473" s="50" t="s">
        <v>315</v>
      </c>
      <c r="G473" s="50" t="s">
        <v>316</v>
      </c>
      <c r="H473" s="50" t="s">
        <v>317</v>
      </c>
      <c r="I473" s="50" t="s">
        <v>318</v>
      </c>
      <c r="J473" s="50" t="s">
        <v>38</v>
      </c>
      <c r="K473" s="54">
        <v>100</v>
      </c>
      <c r="L473" s="5">
        <v>391010000</v>
      </c>
      <c r="M473" s="5" t="s">
        <v>347</v>
      </c>
      <c r="N473" s="12" t="s">
        <v>249</v>
      </c>
      <c r="O473" s="99" t="s">
        <v>325</v>
      </c>
      <c r="P473" s="50"/>
      <c r="Q473" s="50" t="s">
        <v>696</v>
      </c>
      <c r="R473" s="51" t="s">
        <v>319</v>
      </c>
      <c r="S473" s="50"/>
      <c r="T473" s="50" t="s">
        <v>51</v>
      </c>
      <c r="U473" s="50"/>
      <c r="V473" s="68">
        <v>216342</v>
      </c>
      <c r="W473" s="68">
        <v>216342</v>
      </c>
      <c r="X473" s="68">
        <v>216342</v>
      </c>
      <c r="Y473" s="59" t="s">
        <v>77</v>
      </c>
      <c r="Z473" s="51">
        <v>2016</v>
      </c>
      <c r="AA473" s="229"/>
      <c r="AB473" s="2" t="s">
        <v>2199</v>
      </c>
      <c r="AC473" s="22" t="s">
        <v>346</v>
      </c>
      <c r="AD473" s="25"/>
      <c r="AE473" s="25"/>
      <c r="AF473" s="25"/>
      <c r="AG473" s="83"/>
      <c r="AH473" s="25"/>
      <c r="AI473" s="25"/>
      <c r="AJ473" s="25"/>
      <c r="AK473" s="83" t="s">
        <v>345</v>
      </c>
    </row>
    <row r="474" spans="1:37" ht="100.5" customHeight="1">
      <c r="A474" s="21" t="s">
        <v>341</v>
      </c>
      <c r="B474" s="50" t="s">
        <v>243</v>
      </c>
      <c r="C474" s="50" t="s">
        <v>314</v>
      </c>
      <c r="D474" s="50" t="s">
        <v>315</v>
      </c>
      <c r="E474" s="50" t="s">
        <v>316</v>
      </c>
      <c r="F474" s="50" t="s">
        <v>315</v>
      </c>
      <c r="G474" s="50" t="s">
        <v>316</v>
      </c>
      <c r="H474" s="50" t="s">
        <v>317</v>
      </c>
      <c r="I474" s="50" t="s">
        <v>318</v>
      </c>
      <c r="J474" s="50" t="s">
        <v>38</v>
      </c>
      <c r="K474" s="54">
        <v>100</v>
      </c>
      <c r="L474" s="8">
        <v>511010000</v>
      </c>
      <c r="M474" s="27" t="s">
        <v>88</v>
      </c>
      <c r="N474" s="101" t="s">
        <v>332</v>
      </c>
      <c r="O474" s="100" t="s">
        <v>326</v>
      </c>
      <c r="P474" s="50"/>
      <c r="Q474" s="12" t="s">
        <v>327</v>
      </c>
      <c r="R474" s="51" t="s">
        <v>319</v>
      </c>
      <c r="S474" s="50"/>
      <c r="T474" s="50" t="s">
        <v>51</v>
      </c>
      <c r="U474" s="50"/>
      <c r="V474" s="68">
        <v>212640</v>
      </c>
      <c r="W474" s="68">
        <v>212640</v>
      </c>
      <c r="X474" s="68">
        <v>212640</v>
      </c>
      <c r="Y474" s="59" t="s">
        <v>77</v>
      </c>
      <c r="Z474" s="51">
        <v>2016</v>
      </c>
      <c r="AA474" s="229"/>
      <c r="AB474" s="2" t="s">
        <v>2199</v>
      </c>
      <c r="AC474" s="22" t="s">
        <v>346</v>
      </c>
      <c r="AD474" s="25"/>
      <c r="AE474" s="25"/>
      <c r="AF474" s="25"/>
      <c r="AG474" s="83"/>
      <c r="AH474" s="25"/>
      <c r="AI474" s="25"/>
      <c r="AJ474" s="25"/>
      <c r="AK474" s="83" t="s">
        <v>345</v>
      </c>
    </row>
    <row r="475" spans="1:37" ht="100.5" customHeight="1">
      <c r="A475" s="21" t="s">
        <v>342</v>
      </c>
      <c r="B475" s="50" t="s">
        <v>243</v>
      </c>
      <c r="C475" s="50" t="s">
        <v>314</v>
      </c>
      <c r="D475" s="50" t="s">
        <v>315</v>
      </c>
      <c r="E475" s="50" t="s">
        <v>316</v>
      </c>
      <c r="F475" s="50" t="s">
        <v>315</v>
      </c>
      <c r="G475" s="50" t="s">
        <v>316</v>
      </c>
      <c r="H475" s="50" t="s">
        <v>317</v>
      </c>
      <c r="I475" s="50" t="s">
        <v>318</v>
      </c>
      <c r="J475" s="50" t="s">
        <v>38</v>
      </c>
      <c r="K475" s="54">
        <v>100</v>
      </c>
      <c r="L475" s="4">
        <v>711000000</v>
      </c>
      <c r="M475" s="27" t="s">
        <v>73</v>
      </c>
      <c r="N475" s="52" t="s">
        <v>713</v>
      </c>
      <c r="O475" s="50" t="s">
        <v>328</v>
      </c>
      <c r="P475" s="50"/>
      <c r="Q475" s="50" t="s">
        <v>329</v>
      </c>
      <c r="R475" s="50" t="s">
        <v>319</v>
      </c>
      <c r="S475" s="50"/>
      <c r="T475" s="50" t="s">
        <v>51</v>
      </c>
      <c r="U475" s="50"/>
      <c r="V475" s="94">
        <v>4242000</v>
      </c>
      <c r="W475" s="94">
        <v>4242000</v>
      </c>
      <c r="X475" s="94">
        <v>4242000</v>
      </c>
      <c r="Y475" s="59" t="s">
        <v>77</v>
      </c>
      <c r="Z475" s="51">
        <v>2016</v>
      </c>
      <c r="AA475" s="229"/>
      <c r="AB475" s="2" t="s">
        <v>2199</v>
      </c>
      <c r="AC475" s="22" t="s">
        <v>346</v>
      </c>
      <c r="AD475" s="25"/>
      <c r="AE475" s="25"/>
      <c r="AF475" s="25"/>
      <c r="AG475" s="83"/>
      <c r="AH475" s="25"/>
      <c r="AI475" s="25"/>
      <c r="AJ475" s="25"/>
      <c r="AK475" s="83" t="s">
        <v>345</v>
      </c>
    </row>
    <row r="476" spans="1:37" ht="100.5" customHeight="1">
      <c r="A476" s="21" t="s">
        <v>343</v>
      </c>
      <c r="B476" s="50" t="s">
        <v>243</v>
      </c>
      <c r="C476" s="50" t="s">
        <v>314</v>
      </c>
      <c r="D476" s="50" t="s">
        <v>315</v>
      </c>
      <c r="E476" s="50" t="s">
        <v>316</v>
      </c>
      <c r="F476" s="50" t="s">
        <v>315</v>
      </c>
      <c r="G476" s="50" t="s">
        <v>316</v>
      </c>
      <c r="H476" s="50" t="s">
        <v>317</v>
      </c>
      <c r="I476" s="50" t="s">
        <v>318</v>
      </c>
      <c r="J476" s="50" t="s">
        <v>38</v>
      </c>
      <c r="K476" s="54">
        <v>100</v>
      </c>
      <c r="L476" s="31">
        <v>751000000</v>
      </c>
      <c r="M476" s="5" t="s">
        <v>83</v>
      </c>
      <c r="N476" s="12" t="s">
        <v>249</v>
      </c>
      <c r="O476" s="50" t="s">
        <v>330</v>
      </c>
      <c r="P476" s="50"/>
      <c r="Q476" s="50" t="s">
        <v>696</v>
      </c>
      <c r="R476" s="51" t="s">
        <v>319</v>
      </c>
      <c r="S476" s="50"/>
      <c r="T476" s="50" t="s">
        <v>51</v>
      </c>
      <c r="U476" s="50"/>
      <c r="V476" s="68">
        <v>213000</v>
      </c>
      <c r="W476" s="68">
        <v>213000</v>
      </c>
      <c r="X476" s="68">
        <v>213000</v>
      </c>
      <c r="Y476" s="59" t="s">
        <v>77</v>
      </c>
      <c r="Z476" s="51">
        <v>2016</v>
      </c>
      <c r="AA476" s="229"/>
      <c r="AB476" s="2" t="s">
        <v>2199</v>
      </c>
      <c r="AC476" s="22" t="s">
        <v>346</v>
      </c>
      <c r="AD476" s="25"/>
      <c r="AE476" s="25"/>
      <c r="AF476" s="25"/>
      <c r="AG476" s="83"/>
      <c r="AH476" s="25"/>
      <c r="AI476" s="25"/>
      <c r="AJ476" s="25"/>
      <c r="AK476" s="83" t="s">
        <v>345</v>
      </c>
    </row>
    <row r="477" spans="1:37" ht="100.5" customHeight="1">
      <c r="A477" s="21" t="s">
        <v>366</v>
      </c>
      <c r="B477" s="102" t="s">
        <v>351</v>
      </c>
      <c r="C477" s="103" t="s">
        <v>132</v>
      </c>
      <c r="D477" s="104" t="s">
        <v>133</v>
      </c>
      <c r="E477" s="104" t="s">
        <v>133</v>
      </c>
      <c r="F477" s="105" t="s">
        <v>133</v>
      </c>
      <c r="G477" s="104" t="s">
        <v>133</v>
      </c>
      <c r="H477" s="106" t="s">
        <v>352</v>
      </c>
      <c r="I477" s="105" t="s">
        <v>352</v>
      </c>
      <c r="J477" s="104" t="s">
        <v>38</v>
      </c>
      <c r="K477" s="107">
        <v>100</v>
      </c>
      <c r="L477" s="108">
        <v>711000000</v>
      </c>
      <c r="M477" s="27" t="s">
        <v>73</v>
      </c>
      <c r="N477" s="12" t="s">
        <v>249</v>
      </c>
      <c r="O477" s="27" t="s">
        <v>73</v>
      </c>
      <c r="P477" s="110"/>
      <c r="Q477" s="106" t="s">
        <v>782</v>
      </c>
      <c r="R477" s="110" t="s">
        <v>353</v>
      </c>
      <c r="S477" s="110"/>
      <c r="T477" s="111" t="s">
        <v>51</v>
      </c>
      <c r="U477" s="112"/>
      <c r="V477" s="112">
        <v>10928749.439999999</v>
      </c>
      <c r="W477" s="112">
        <v>10928749.439999999</v>
      </c>
      <c r="X477" s="112">
        <f t="shared" ref="X477" si="57">W477*1.12</f>
        <v>12240199.3728</v>
      </c>
      <c r="Y477" s="104" t="s">
        <v>77</v>
      </c>
      <c r="Z477" s="113">
        <v>2016</v>
      </c>
      <c r="AA477" s="230"/>
      <c r="AB477" s="1" t="s">
        <v>126</v>
      </c>
      <c r="AC477" s="22" t="s">
        <v>653</v>
      </c>
      <c r="AD477" s="25"/>
      <c r="AE477" s="25"/>
      <c r="AF477" s="25"/>
      <c r="AG477" s="83"/>
      <c r="AH477" s="25"/>
      <c r="AI477" s="25"/>
      <c r="AJ477" s="25"/>
      <c r="AK477" s="83" t="s">
        <v>365</v>
      </c>
    </row>
    <row r="478" spans="1:37" ht="100.5" customHeight="1">
      <c r="A478" s="21" t="s">
        <v>367</v>
      </c>
      <c r="B478" s="102" t="s">
        <v>351</v>
      </c>
      <c r="C478" s="106" t="s">
        <v>354</v>
      </c>
      <c r="D478" s="106" t="s">
        <v>355</v>
      </c>
      <c r="E478" s="106" t="s">
        <v>356</v>
      </c>
      <c r="F478" s="106" t="s">
        <v>355</v>
      </c>
      <c r="G478" s="106" t="s">
        <v>355</v>
      </c>
      <c r="H478" s="106" t="s">
        <v>357</v>
      </c>
      <c r="I478" s="106" t="s">
        <v>357</v>
      </c>
      <c r="J478" s="102" t="s">
        <v>38</v>
      </c>
      <c r="K478" s="114">
        <v>100</v>
      </c>
      <c r="L478" s="102">
        <v>711000000</v>
      </c>
      <c r="M478" s="27" t="s">
        <v>73</v>
      </c>
      <c r="N478" s="12" t="s">
        <v>249</v>
      </c>
      <c r="O478" s="27" t="s">
        <v>73</v>
      </c>
      <c r="P478" s="106"/>
      <c r="Q478" s="106" t="s">
        <v>668</v>
      </c>
      <c r="R478" s="115" t="s">
        <v>358</v>
      </c>
      <c r="S478" s="106"/>
      <c r="T478" s="111" t="s">
        <v>51</v>
      </c>
      <c r="U478" s="106"/>
      <c r="V478" s="116">
        <v>3317000</v>
      </c>
      <c r="W478" s="116">
        <v>3317000</v>
      </c>
      <c r="X478" s="112">
        <f>W478*1.12</f>
        <v>3715040.0000000005</v>
      </c>
      <c r="Y478" s="106" t="s">
        <v>77</v>
      </c>
      <c r="Z478" s="113">
        <v>2016</v>
      </c>
      <c r="AA478" s="226"/>
      <c r="AB478" s="1" t="s">
        <v>126</v>
      </c>
      <c r="AC478" s="22" t="s">
        <v>79</v>
      </c>
      <c r="AD478" s="25"/>
      <c r="AE478" s="25"/>
      <c r="AF478" s="25"/>
      <c r="AG478" s="83"/>
      <c r="AH478" s="25"/>
      <c r="AI478" s="25"/>
      <c r="AJ478" s="25"/>
      <c r="AK478" s="83" t="s">
        <v>365</v>
      </c>
    </row>
    <row r="479" spans="1:37" ht="100.5" customHeight="1">
      <c r="A479" s="21" t="s">
        <v>368</v>
      </c>
      <c r="B479" s="102" t="s">
        <v>351</v>
      </c>
      <c r="C479" s="104" t="s">
        <v>364</v>
      </c>
      <c r="D479" s="104" t="s">
        <v>359</v>
      </c>
      <c r="E479" s="104" t="s">
        <v>360</v>
      </c>
      <c r="F479" s="104" t="s">
        <v>359</v>
      </c>
      <c r="G479" s="104" t="s">
        <v>360</v>
      </c>
      <c r="H479" s="117" t="s">
        <v>361</v>
      </c>
      <c r="I479" s="117" t="s">
        <v>362</v>
      </c>
      <c r="J479" s="102" t="s">
        <v>38</v>
      </c>
      <c r="K479" s="107">
        <v>100</v>
      </c>
      <c r="L479" s="108">
        <v>711000000</v>
      </c>
      <c r="M479" s="27" t="s">
        <v>73</v>
      </c>
      <c r="N479" s="12" t="s">
        <v>249</v>
      </c>
      <c r="O479" s="27" t="s">
        <v>73</v>
      </c>
      <c r="P479" s="117"/>
      <c r="Q479" s="106" t="s">
        <v>697</v>
      </c>
      <c r="R479" s="117" t="s">
        <v>363</v>
      </c>
      <c r="S479" s="117"/>
      <c r="T479" s="111" t="s">
        <v>51</v>
      </c>
      <c r="U479" s="116"/>
      <c r="V479" s="116">
        <v>974256.4</v>
      </c>
      <c r="W479" s="116">
        <v>974256.4</v>
      </c>
      <c r="X479" s="112">
        <f>W479*1.12</f>
        <v>1091167.1680000001</v>
      </c>
      <c r="Y479" s="118" t="s">
        <v>77</v>
      </c>
      <c r="Z479" s="113">
        <v>2016</v>
      </c>
      <c r="AA479" s="223"/>
      <c r="AB479" s="1" t="s">
        <v>126</v>
      </c>
      <c r="AC479" s="22" t="s">
        <v>209</v>
      </c>
      <c r="AD479" s="25"/>
      <c r="AE479" s="25"/>
      <c r="AF479" s="25"/>
      <c r="AG479" s="83"/>
      <c r="AH479" s="25"/>
      <c r="AI479" s="25"/>
      <c r="AJ479" s="25"/>
      <c r="AK479" s="83" t="s">
        <v>365</v>
      </c>
    </row>
    <row r="480" spans="1:37" ht="100.5" customHeight="1">
      <c r="A480" s="119" t="s">
        <v>369</v>
      </c>
      <c r="B480" s="102" t="s">
        <v>351</v>
      </c>
      <c r="C480" s="124" t="s">
        <v>370</v>
      </c>
      <c r="D480" s="124" t="s">
        <v>371</v>
      </c>
      <c r="E480" s="125" t="s">
        <v>375</v>
      </c>
      <c r="F480" s="124" t="s">
        <v>371</v>
      </c>
      <c r="G480" s="125" t="s">
        <v>375</v>
      </c>
      <c r="H480" s="124" t="s">
        <v>376</v>
      </c>
      <c r="I480" s="124" t="s">
        <v>377</v>
      </c>
      <c r="J480" s="102" t="s">
        <v>38</v>
      </c>
      <c r="K480" s="107">
        <v>0</v>
      </c>
      <c r="L480" s="108">
        <v>711000000</v>
      </c>
      <c r="M480" s="109" t="s">
        <v>73</v>
      </c>
      <c r="N480" s="12" t="s">
        <v>249</v>
      </c>
      <c r="O480" s="27" t="s">
        <v>73</v>
      </c>
      <c r="P480" s="121"/>
      <c r="Q480" s="122" t="s">
        <v>374</v>
      </c>
      <c r="R480" s="117" t="s">
        <v>363</v>
      </c>
      <c r="S480" s="121"/>
      <c r="T480" s="111" t="s">
        <v>51</v>
      </c>
      <c r="U480" s="202"/>
      <c r="V480" s="123">
        <v>6980893</v>
      </c>
      <c r="W480" s="123">
        <v>6980893</v>
      </c>
      <c r="X480" s="112">
        <f>W480*1.12</f>
        <v>7818600.1600000011</v>
      </c>
      <c r="Y480" s="121"/>
      <c r="Z480" s="113">
        <v>2016</v>
      </c>
      <c r="AA480" s="229"/>
      <c r="AB480" s="22" t="s">
        <v>372</v>
      </c>
      <c r="AC480" s="22" t="s">
        <v>79</v>
      </c>
      <c r="AD480" s="25"/>
      <c r="AE480" s="25"/>
      <c r="AF480" s="25"/>
      <c r="AG480" s="83"/>
      <c r="AH480" s="25"/>
      <c r="AI480" s="25"/>
      <c r="AJ480" s="25"/>
      <c r="AK480" s="83" t="s">
        <v>373</v>
      </c>
    </row>
    <row r="481" spans="1:37" ht="100.5" customHeight="1">
      <c r="A481" s="119" t="s">
        <v>533</v>
      </c>
      <c r="B481" s="126" t="s">
        <v>33</v>
      </c>
      <c r="C481" s="126" t="s">
        <v>378</v>
      </c>
      <c r="D481" s="126" t="s">
        <v>379</v>
      </c>
      <c r="E481" s="126" t="s">
        <v>380</v>
      </c>
      <c r="F481" s="126" t="s">
        <v>379</v>
      </c>
      <c r="G481" s="126" t="s">
        <v>380</v>
      </c>
      <c r="H481" s="126" t="s">
        <v>381</v>
      </c>
      <c r="I481" s="126" t="s">
        <v>382</v>
      </c>
      <c r="J481" s="126" t="s">
        <v>38</v>
      </c>
      <c r="K481" s="127">
        <v>100</v>
      </c>
      <c r="L481" s="128">
        <v>711000000</v>
      </c>
      <c r="M481" s="129" t="s">
        <v>73</v>
      </c>
      <c r="N481" s="12" t="s">
        <v>249</v>
      </c>
      <c r="O481" s="130" t="s">
        <v>383</v>
      </c>
      <c r="P481" s="126"/>
      <c r="Q481" s="130" t="s">
        <v>384</v>
      </c>
      <c r="R481" s="130" t="s">
        <v>385</v>
      </c>
      <c r="S481" s="126" t="s">
        <v>81</v>
      </c>
      <c r="T481" s="126" t="s">
        <v>51</v>
      </c>
      <c r="U481" s="126"/>
      <c r="V481" s="149">
        <v>6142000</v>
      </c>
      <c r="W481" s="149">
        <v>6142000</v>
      </c>
      <c r="X481" s="131">
        <f>W481*1.12</f>
        <v>6879040.0000000009</v>
      </c>
      <c r="Y481" s="132" t="s">
        <v>77</v>
      </c>
      <c r="Z481" s="132">
        <v>2016</v>
      </c>
      <c r="AA481" s="229"/>
      <c r="AB481" s="22" t="s">
        <v>372</v>
      </c>
      <c r="AC481" s="197" t="s">
        <v>532</v>
      </c>
      <c r="AD481" s="25"/>
      <c r="AE481" s="25"/>
      <c r="AF481" s="197" t="s">
        <v>386</v>
      </c>
      <c r="AG481" s="25"/>
      <c r="AH481" s="25"/>
      <c r="AI481" s="25"/>
      <c r="AJ481" s="25"/>
      <c r="AK481" s="83" t="s">
        <v>531</v>
      </c>
    </row>
    <row r="482" spans="1:37" ht="100.5" customHeight="1">
      <c r="A482" s="119" t="s">
        <v>534</v>
      </c>
      <c r="B482" s="126" t="s">
        <v>33</v>
      </c>
      <c r="C482" s="126" t="s">
        <v>378</v>
      </c>
      <c r="D482" s="126" t="s">
        <v>379</v>
      </c>
      <c r="E482" s="126" t="s">
        <v>380</v>
      </c>
      <c r="F482" s="126" t="s">
        <v>379</v>
      </c>
      <c r="G482" s="126" t="s">
        <v>380</v>
      </c>
      <c r="H482" s="126" t="s">
        <v>381</v>
      </c>
      <c r="I482" s="126" t="s">
        <v>382</v>
      </c>
      <c r="J482" s="126" t="s">
        <v>38</v>
      </c>
      <c r="K482" s="127">
        <v>100</v>
      </c>
      <c r="L482" s="117">
        <v>711000000</v>
      </c>
      <c r="M482" s="133" t="s">
        <v>73</v>
      </c>
      <c r="N482" s="12" t="s">
        <v>249</v>
      </c>
      <c r="O482" s="124" t="s">
        <v>387</v>
      </c>
      <c r="P482" s="134"/>
      <c r="Q482" s="130" t="s">
        <v>384</v>
      </c>
      <c r="R482" s="124" t="s">
        <v>385</v>
      </c>
      <c r="S482" s="134" t="s">
        <v>81</v>
      </c>
      <c r="T482" s="126" t="s">
        <v>51</v>
      </c>
      <c r="U482" s="126"/>
      <c r="V482" s="146">
        <v>360000</v>
      </c>
      <c r="W482" s="146">
        <v>360000</v>
      </c>
      <c r="X482" s="131">
        <f t="shared" ref="X482:X545" si="58">W482*1.12</f>
        <v>403200.00000000006</v>
      </c>
      <c r="Y482" s="132" t="s">
        <v>77</v>
      </c>
      <c r="Z482" s="132">
        <v>2016</v>
      </c>
      <c r="AA482" s="229"/>
      <c r="AB482" s="22" t="s">
        <v>372</v>
      </c>
      <c r="AC482" s="197" t="s">
        <v>532</v>
      </c>
      <c r="AD482" s="25"/>
      <c r="AE482" s="25"/>
      <c r="AF482" s="197" t="s">
        <v>386</v>
      </c>
      <c r="AG482" s="25"/>
      <c r="AH482" s="25"/>
      <c r="AI482" s="25"/>
      <c r="AJ482" s="25"/>
      <c r="AK482" s="83" t="s">
        <v>531</v>
      </c>
    </row>
    <row r="483" spans="1:37" ht="100.5" customHeight="1">
      <c r="A483" s="119" t="s">
        <v>535</v>
      </c>
      <c r="B483" s="126" t="s">
        <v>33</v>
      </c>
      <c r="C483" s="126" t="s">
        <v>378</v>
      </c>
      <c r="D483" s="126" t="s">
        <v>379</v>
      </c>
      <c r="E483" s="126" t="s">
        <v>380</v>
      </c>
      <c r="F483" s="126" t="s">
        <v>379</v>
      </c>
      <c r="G483" s="126" t="s">
        <v>380</v>
      </c>
      <c r="H483" s="126" t="s">
        <v>381</v>
      </c>
      <c r="I483" s="126" t="s">
        <v>382</v>
      </c>
      <c r="J483" s="126" t="s">
        <v>38</v>
      </c>
      <c r="K483" s="127">
        <v>100</v>
      </c>
      <c r="L483" s="117">
        <v>711000000</v>
      </c>
      <c r="M483" s="133" t="s">
        <v>73</v>
      </c>
      <c r="N483" s="12" t="s">
        <v>249</v>
      </c>
      <c r="O483" s="124" t="s">
        <v>388</v>
      </c>
      <c r="P483" s="134" t="s">
        <v>81</v>
      </c>
      <c r="Q483" s="130" t="s">
        <v>384</v>
      </c>
      <c r="R483" s="124" t="s">
        <v>385</v>
      </c>
      <c r="S483" s="134" t="s">
        <v>81</v>
      </c>
      <c r="T483" s="126" t="s">
        <v>51</v>
      </c>
      <c r="U483" s="126"/>
      <c r="V483" s="146">
        <v>2600000</v>
      </c>
      <c r="W483" s="146">
        <v>2600000</v>
      </c>
      <c r="X483" s="131">
        <f t="shared" si="58"/>
        <v>2912000.0000000005</v>
      </c>
      <c r="Y483" s="132" t="s">
        <v>77</v>
      </c>
      <c r="Z483" s="132">
        <v>2016</v>
      </c>
      <c r="AA483" s="229"/>
      <c r="AB483" s="22" t="s">
        <v>372</v>
      </c>
      <c r="AC483" s="197" t="s">
        <v>532</v>
      </c>
      <c r="AD483" s="25"/>
      <c r="AE483" s="25"/>
      <c r="AF483" s="197" t="s">
        <v>386</v>
      </c>
      <c r="AG483" s="25"/>
      <c r="AH483" s="25"/>
      <c r="AI483" s="25"/>
      <c r="AJ483" s="25"/>
      <c r="AK483" s="83" t="s">
        <v>531</v>
      </c>
    </row>
    <row r="484" spans="1:37" ht="100.5" customHeight="1">
      <c r="A484" s="119" t="s">
        <v>536</v>
      </c>
      <c r="B484" s="126" t="s">
        <v>33</v>
      </c>
      <c r="C484" s="126" t="s">
        <v>378</v>
      </c>
      <c r="D484" s="126" t="s">
        <v>379</v>
      </c>
      <c r="E484" s="126" t="s">
        <v>380</v>
      </c>
      <c r="F484" s="126" t="s">
        <v>379</v>
      </c>
      <c r="G484" s="126" t="s">
        <v>380</v>
      </c>
      <c r="H484" s="126" t="s">
        <v>381</v>
      </c>
      <c r="I484" s="126" t="s">
        <v>382</v>
      </c>
      <c r="J484" s="126" t="s">
        <v>38</v>
      </c>
      <c r="K484" s="127">
        <v>100</v>
      </c>
      <c r="L484" s="117">
        <v>711000000</v>
      </c>
      <c r="M484" s="133" t="s">
        <v>73</v>
      </c>
      <c r="N484" s="12" t="s">
        <v>249</v>
      </c>
      <c r="O484" s="124" t="s">
        <v>389</v>
      </c>
      <c r="P484" s="134"/>
      <c r="Q484" s="130" t="s">
        <v>384</v>
      </c>
      <c r="R484" s="124" t="s">
        <v>385</v>
      </c>
      <c r="S484" s="134"/>
      <c r="T484" s="126" t="s">
        <v>51</v>
      </c>
      <c r="U484" s="126"/>
      <c r="V484" s="146">
        <v>5984800</v>
      </c>
      <c r="W484" s="146">
        <v>5984800</v>
      </c>
      <c r="X484" s="131">
        <f t="shared" si="58"/>
        <v>6702976.0000000009</v>
      </c>
      <c r="Y484" s="132" t="s">
        <v>77</v>
      </c>
      <c r="Z484" s="132">
        <v>2016</v>
      </c>
      <c r="AA484" s="229"/>
      <c r="AB484" s="22" t="s">
        <v>372</v>
      </c>
      <c r="AC484" s="197" t="s">
        <v>532</v>
      </c>
      <c r="AD484" s="25"/>
      <c r="AE484" s="25"/>
      <c r="AF484" s="197" t="s">
        <v>386</v>
      </c>
      <c r="AG484" s="25"/>
      <c r="AH484" s="25"/>
      <c r="AI484" s="25"/>
      <c r="AJ484" s="25"/>
      <c r="AK484" s="83" t="s">
        <v>531</v>
      </c>
    </row>
    <row r="485" spans="1:37" ht="100.5" customHeight="1">
      <c r="A485" s="119" t="s">
        <v>537</v>
      </c>
      <c r="B485" s="126" t="s">
        <v>33</v>
      </c>
      <c r="C485" s="126" t="s">
        <v>378</v>
      </c>
      <c r="D485" s="126" t="s">
        <v>379</v>
      </c>
      <c r="E485" s="126" t="s">
        <v>380</v>
      </c>
      <c r="F485" s="126" t="s">
        <v>379</v>
      </c>
      <c r="G485" s="126" t="s">
        <v>380</v>
      </c>
      <c r="H485" s="126" t="s">
        <v>381</v>
      </c>
      <c r="I485" s="126" t="s">
        <v>382</v>
      </c>
      <c r="J485" s="126" t="s">
        <v>38</v>
      </c>
      <c r="K485" s="127">
        <v>100</v>
      </c>
      <c r="L485" s="117">
        <v>711000000</v>
      </c>
      <c r="M485" s="133" t="s">
        <v>73</v>
      </c>
      <c r="N485" s="12" t="s">
        <v>249</v>
      </c>
      <c r="O485" s="124" t="s">
        <v>390</v>
      </c>
      <c r="P485" s="134"/>
      <c r="Q485" s="130" t="s">
        <v>384</v>
      </c>
      <c r="R485" s="124" t="s">
        <v>385</v>
      </c>
      <c r="S485" s="134"/>
      <c r="T485" s="126" t="s">
        <v>51</v>
      </c>
      <c r="U485" s="126"/>
      <c r="V485" s="146">
        <v>2131000</v>
      </c>
      <c r="W485" s="146">
        <v>2131000</v>
      </c>
      <c r="X485" s="131">
        <f t="shared" si="58"/>
        <v>2386720</v>
      </c>
      <c r="Y485" s="132" t="s">
        <v>77</v>
      </c>
      <c r="Z485" s="132">
        <v>2016</v>
      </c>
      <c r="AA485" s="229"/>
      <c r="AB485" s="22" t="s">
        <v>372</v>
      </c>
      <c r="AC485" s="197" t="s">
        <v>532</v>
      </c>
      <c r="AD485" s="25"/>
      <c r="AE485" s="25"/>
      <c r="AF485" s="197" t="s">
        <v>386</v>
      </c>
      <c r="AG485" s="25"/>
      <c r="AH485" s="25"/>
      <c r="AI485" s="25"/>
      <c r="AJ485" s="25"/>
      <c r="AK485" s="83" t="s">
        <v>531</v>
      </c>
    </row>
    <row r="486" spans="1:37" ht="100.5" customHeight="1">
      <c r="A486" s="119" t="s">
        <v>538</v>
      </c>
      <c r="B486" s="126" t="s">
        <v>33</v>
      </c>
      <c r="C486" s="126" t="s">
        <v>378</v>
      </c>
      <c r="D486" s="126" t="s">
        <v>379</v>
      </c>
      <c r="E486" s="126" t="s">
        <v>380</v>
      </c>
      <c r="F486" s="126" t="s">
        <v>379</v>
      </c>
      <c r="G486" s="126" t="s">
        <v>380</v>
      </c>
      <c r="H486" s="126" t="s">
        <v>381</v>
      </c>
      <c r="I486" s="126" t="s">
        <v>382</v>
      </c>
      <c r="J486" s="126" t="s">
        <v>38</v>
      </c>
      <c r="K486" s="127">
        <v>100</v>
      </c>
      <c r="L486" s="117">
        <v>711000000</v>
      </c>
      <c r="M486" s="133" t="s">
        <v>73</v>
      </c>
      <c r="N486" s="12" t="s">
        <v>249</v>
      </c>
      <c r="O486" s="124" t="s">
        <v>391</v>
      </c>
      <c r="P486" s="134"/>
      <c r="Q486" s="130" t="s">
        <v>384</v>
      </c>
      <c r="R486" s="124" t="s">
        <v>385</v>
      </c>
      <c r="S486" s="134"/>
      <c r="T486" s="126" t="s">
        <v>51</v>
      </c>
      <c r="U486" s="126"/>
      <c r="V486" s="146">
        <v>1951000</v>
      </c>
      <c r="W486" s="146">
        <v>1951000</v>
      </c>
      <c r="X486" s="131">
        <f t="shared" si="58"/>
        <v>2185120</v>
      </c>
      <c r="Y486" s="132" t="s">
        <v>77</v>
      </c>
      <c r="Z486" s="132">
        <v>2016</v>
      </c>
      <c r="AA486" s="229"/>
      <c r="AB486" s="22" t="s">
        <v>372</v>
      </c>
      <c r="AC486" s="197" t="s">
        <v>532</v>
      </c>
      <c r="AD486" s="25"/>
      <c r="AE486" s="25"/>
      <c r="AF486" s="197" t="s">
        <v>386</v>
      </c>
      <c r="AG486" s="25"/>
      <c r="AH486" s="25"/>
      <c r="AI486" s="25"/>
      <c r="AJ486" s="25"/>
      <c r="AK486" s="83" t="s">
        <v>531</v>
      </c>
    </row>
    <row r="487" spans="1:37" ht="100.5" customHeight="1">
      <c r="A487" s="119" t="s">
        <v>539</v>
      </c>
      <c r="B487" s="126" t="s">
        <v>33</v>
      </c>
      <c r="C487" s="126" t="s">
        <v>378</v>
      </c>
      <c r="D487" s="126" t="s">
        <v>379</v>
      </c>
      <c r="E487" s="126" t="s">
        <v>380</v>
      </c>
      <c r="F487" s="126" t="s">
        <v>379</v>
      </c>
      <c r="G487" s="126" t="s">
        <v>380</v>
      </c>
      <c r="H487" s="126" t="s">
        <v>381</v>
      </c>
      <c r="I487" s="126" t="s">
        <v>382</v>
      </c>
      <c r="J487" s="126" t="s">
        <v>38</v>
      </c>
      <c r="K487" s="127">
        <v>100</v>
      </c>
      <c r="L487" s="117">
        <v>711000000</v>
      </c>
      <c r="M487" s="133" t="s">
        <v>73</v>
      </c>
      <c r="N487" s="12" t="s">
        <v>249</v>
      </c>
      <c r="O487" s="120" t="s">
        <v>392</v>
      </c>
      <c r="P487" s="134"/>
      <c r="Q487" s="130" t="s">
        <v>384</v>
      </c>
      <c r="R487" s="124" t="s">
        <v>385</v>
      </c>
      <c r="S487" s="134"/>
      <c r="T487" s="126" t="s">
        <v>51</v>
      </c>
      <c r="U487" s="126"/>
      <c r="V487" s="146">
        <v>1539400</v>
      </c>
      <c r="W487" s="146">
        <v>1539400</v>
      </c>
      <c r="X487" s="131">
        <f t="shared" si="58"/>
        <v>1724128.0000000002</v>
      </c>
      <c r="Y487" s="132" t="s">
        <v>77</v>
      </c>
      <c r="Z487" s="132">
        <v>2016</v>
      </c>
      <c r="AA487" s="229"/>
      <c r="AB487" s="22" t="s">
        <v>372</v>
      </c>
      <c r="AC487" s="197" t="s">
        <v>532</v>
      </c>
      <c r="AD487" s="25"/>
      <c r="AE487" s="25"/>
      <c r="AF487" s="197" t="s">
        <v>386</v>
      </c>
      <c r="AG487" s="25"/>
      <c r="AH487" s="25"/>
      <c r="AI487" s="25"/>
      <c r="AJ487" s="25"/>
      <c r="AK487" s="83" t="s">
        <v>531</v>
      </c>
    </row>
    <row r="488" spans="1:37" ht="100.5" customHeight="1">
      <c r="A488" s="119" t="s">
        <v>540</v>
      </c>
      <c r="B488" s="126" t="s">
        <v>33</v>
      </c>
      <c r="C488" s="126" t="s">
        <v>378</v>
      </c>
      <c r="D488" s="126" t="s">
        <v>379</v>
      </c>
      <c r="E488" s="126" t="s">
        <v>380</v>
      </c>
      <c r="F488" s="126" t="s">
        <v>379</v>
      </c>
      <c r="G488" s="126" t="s">
        <v>380</v>
      </c>
      <c r="H488" s="126" t="s">
        <v>381</v>
      </c>
      <c r="I488" s="126" t="s">
        <v>382</v>
      </c>
      <c r="J488" s="126" t="s">
        <v>38</v>
      </c>
      <c r="K488" s="127">
        <v>100</v>
      </c>
      <c r="L488" s="117">
        <v>711000000</v>
      </c>
      <c r="M488" s="133" t="s">
        <v>73</v>
      </c>
      <c r="N488" s="12" t="s">
        <v>249</v>
      </c>
      <c r="O488" s="124" t="s">
        <v>393</v>
      </c>
      <c r="P488" s="134"/>
      <c r="Q488" s="130" t="s">
        <v>384</v>
      </c>
      <c r="R488" s="124" t="s">
        <v>385</v>
      </c>
      <c r="S488" s="134"/>
      <c r="T488" s="126" t="s">
        <v>51</v>
      </c>
      <c r="U488" s="126"/>
      <c r="V488" s="146">
        <v>2016000</v>
      </c>
      <c r="W488" s="146">
        <v>2016000</v>
      </c>
      <c r="X488" s="131">
        <f t="shared" si="58"/>
        <v>2257920</v>
      </c>
      <c r="Y488" s="132" t="s">
        <v>77</v>
      </c>
      <c r="Z488" s="132">
        <v>2016</v>
      </c>
      <c r="AA488" s="229"/>
      <c r="AB488" s="22" t="s">
        <v>372</v>
      </c>
      <c r="AC488" s="197" t="s">
        <v>532</v>
      </c>
      <c r="AD488" s="25"/>
      <c r="AE488" s="25"/>
      <c r="AF488" s="197" t="s">
        <v>386</v>
      </c>
      <c r="AG488" s="25"/>
      <c r="AH488" s="25"/>
      <c r="AI488" s="25"/>
      <c r="AJ488" s="25"/>
      <c r="AK488" s="83" t="s">
        <v>531</v>
      </c>
    </row>
    <row r="489" spans="1:37" ht="100.5" customHeight="1">
      <c r="A489" s="119" t="s">
        <v>541</v>
      </c>
      <c r="B489" s="126" t="s">
        <v>33</v>
      </c>
      <c r="C489" s="126" t="s">
        <v>378</v>
      </c>
      <c r="D489" s="126" t="s">
        <v>379</v>
      </c>
      <c r="E489" s="126" t="s">
        <v>380</v>
      </c>
      <c r="F489" s="126" t="s">
        <v>379</v>
      </c>
      <c r="G489" s="126" t="s">
        <v>380</v>
      </c>
      <c r="H489" s="126" t="s">
        <v>381</v>
      </c>
      <c r="I489" s="126" t="s">
        <v>382</v>
      </c>
      <c r="J489" s="126" t="s">
        <v>38</v>
      </c>
      <c r="K489" s="127">
        <v>100</v>
      </c>
      <c r="L489" s="117">
        <v>711000000</v>
      </c>
      <c r="M489" s="133" t="s">
        <v>73</v>
      </c>
      <c r="N489" s="12" t="s">
        <v>249</v>
      </c>
      <c r="O489" s="124" t="s">
        <v>394</v>
      </c>
      <c r="P489" s="134"/>
      <c r="Q489" s="130" t="s">
        <v>384</v>
      </c>
      <c r="R489" s="124" t="s">
        <v>385</v>
      </c>
      <c r="S489" s="134"/>
      <c r="T489" s="126" t="s">
        <v>51</v>
      </c>
      <c r="U489" s="126"/>
      <c r="V489" s="146">
        <v>3450400</v>
      </c>
      <c r="W489" s="146">
        <v>3450400</v>
      </c>
      <c r="X489" s="131">
        <f t="shared" si="58"/>
        <v>3864448.0000000005</v>
      </c>
      <c r="Y489" s="132" t="s">
        <v>77</v>
      </c>
      <c r="Z489" s="132">
        <v>2016</v>
      </c>
      <c r="AA489" s="229"/>
      <c r="AB489" s="22" t="s">
        <v>372</v>
      </c>
      <c r="AC489" s="197" t="s">
        <v>532</v>
      </c>
      <c r="AD489" s="25"/>
      <c r="AE489" s="25"/>
      <c r="AF489" s="197" t="s">
        <v>386</v>
      </c>
      <c r="AG489" s="25"/>
      <c r="AH489" s="25"/>
      <c r="AI489" s="25"/>
      <c r="AJ489" s="25"/>
      <c r="AK489" s="83" t="s">
        <v>531</v>
      </c>
    </row>
    <row r="490" spans="1:37" ht="100.5" customHeight="1">
      <c r="A490" s="119" t="s">
        <v>542</v>
      </c>
      <c r="B490" s="126" t="s">
        <v>33</v>
      </c>
      <c r="C490" s="126" t="s">
        <v>378</v>
      </c>
      <c r="D490" s="126" t="s">
        <v>379</v>
      </c>
      <c r="E490" s="126" t="s">
        <v>380</v>
      </c>
      <c r="F490" s="126" t="s">
        <v>379</v>
      </c>
      <c r="G490" s="126" t="s">
        <v>380</v>
      </c>
      <c r="H490" s="126" t="s">
        <v>381</v>
      </c>
      <c r="I490" s="126" t="s">
        <v>382</v>
      </c>
      <c r="J490" s="126" t="s">
        <v>38</v>
      </c>
      <c r="K490" s="127">
        <v>100</v>
      </c>
      <c r="L490" s="117">
        <v>711000000</v>
      </c>
      <c r="M490" s="133" t="s">
        <v>73</v>
      </c>
      <c r="N490" s="12" t="s">
        <v>249</v>
      </c>
      <c r="O490" s="124" t="s">
        <v>395</v>
      </c>
      <c r="P490" s="134"/>
      <c r="Q490" s="130" t="s">
        <v>384</v>
      </c>
      <c r="R490" s="124" t="s">
        <v>385</v>
      </c>
      <c r="S490" s="134"/>
      <c r="T490" s="126" t="s">
        <v>51</v>
      </c>
      <c r="U490" s="126"/>
      <c r="V490" s="146">
        <v>1467600</v>
      </c>
      <c r="W490" s="146">
        <v>1467600</v>
      </c>
      <c r="X490" s="131">
        <f t="shared" si="58"/>
        <v>1643712.0000000002</v>
      </c>
      <c r="Y490" s="132" t="s">
        <v>77</v>
      </c>
      <c r="Z490" s="132">
        <v>2016</v>
      </c>
      <c r="AA490" s="229"/>
      <c r="AB490" s="22" t="s">
        <v>372</v>
      </c>
      <c r="AC490" s="197" t="s">
        <v>532</v>
      </c>
      <c r="AD490" s="25"/>
      <c r="AE490" s="25"/>
      <c r="AF490" s="197" t="s">
        <v>386</v>
      </c>
      <c r="AG490" s="25"/>
      <c r="AH490" s="25"/>
      <c r="AI490" s="25"/>
      <c r="AJ490" s="25"/>
      <c r="AK490" s="83" t="s">
        <v>531</v>
      </c>
    </row>
    <row r="491" spans="1:37" ht="100.5" customHeight="1">
      <c r="A491" s="119" t="s">
        <v>543</v>
      </c>
      <c r="B491" s="126" t="s">
        <v>33</v>
      </c>
      <c r="C491" s="126" t="s">
        <v>378</v>
      </c>
      <c r="D491" s="126" t="s">
        <v>379</v>
      </c>
      <c r="E491" s="126" t="s">
        <v>380</v>
      </c>
      <c r="F491" s="126" t="s">
        <v>379</v>
      </c>
      <c r="G491" s="126" t="s">
        <v>380</v>
      </c>
      <c r="H491" s="126" t="s">
        <v>396</v>
      </c>
      <c r="I491" s="126" t="s">
        <v>397</v>
      </c>
      <c r="J491" s="126" t="s">
        <v>38</v>
      </c>
      <c r="K491" s="127">
        <v>100</v>
      </c>
      <c r="L491" s="117">
        <v>711000000</v>
      </c>
      <c r="M491" s="133" t="s">
        <v>73</v>
      </c>
      <c r="N491" s="12" t="s">
        <v>249</v>
      </c>
      <c r="O491" s="124" t="s">
        <v>398</v>
      </c>
      <c r="P491" s="134"/>
      <c r="Q491" s="130" t="s">
        <v>384</v>
      </c>
      <c r="R491" s="124" t="s">
        <v>385</v>
      </c>
      <c r="S491" s="134"/>
      <c r="T491" s="126" t="s">
        <v>51</v>
      </c>
      <c r="U491" s="126"/>
      <c r="V491" s="146">
        <v>1356000</v>
      </c>
      <c r="W491" s="146">
        <v>1356000</v>
      </c>
      <c r="X491" s="131">
        <f t="shared" si="58"/>
        <v>1518720.0000000002</v>
      </c>
      <c r="Y491" s="132" t="s">
        <v>77</v>
      </c>
      <c r="Z491" s="132">
        <v>2016</v>
      </c>
      <c r="AA491" s="229"/>
      <c r="AB491" s="22" t="s">
        <v>372</v>
      </c>
      <c r="AC491" s="197" t="s">
        <v>532</v>
      </c>
      <c r="AD491" s="25"/>
      <c r="AE491" s="25"/>
      <c r="AF491" s="197" t="s">
        <v>386</v>
      </c>
      <c r="AG491" s="25"/>
      <c r="AH491" s="25"/>
      <c r="AI491" s="25"/>
      <c r="AJ491" s="25"/>
      <c r="AK491" s="83" t="s">
        <v>531</v>
      </c>
    </row>
    <row r="492" spans="1:37" ht="100.5" customHeight="1">
      <c r="A492" s="119" t="s">
        <v>544</v>
      </c>
      <c r="B492" s="126" t="s">
        <v>33</v>
      </c>
      <c r="C492" s="126" t="s">
        <v>378</v>
      </c>
      <c r="D492" s="126" t="s">
        <v>379</v>
      </c>
      <c r="E492" s="126" t="s">
        <v>380</v>
      </c>
      <c r="F492" s="126" t="s">
        <v>379</v>
      </c>
      <c r="G492" s="126" t="s">
        <v>380</v>
      </c>
      <c r="H492" s="126" t="s">
        <v>396</v>
      </c>
      <c r="I492" s="126" t="s">
        <v>397</v>
      </c>
      <c r="J492" s="126" t="s">
        <v>38</v>
      </c>
      <c r="K492" s="127">
        <v>100</v>
      </c>
      <c r="L492" s="117">
        <v>711000000</v>
      </c>
      <c r="M492" s="133" t="s">
        <v>73</v>
      </c>
      <c r="N492" s="12" t="s">
        <v>249</v>
      </c>
      <c r="O492" s="124" t="s">
        <v>399</v>
      </c>
      <c r="P492" s="134"/>
      <c r="Q492" s="130" t="s">
        <v>384</v>
      </c>
      <c r="R492" s="124" t="s">
        <v>385</v>
      </c>
      <c r="S492" s="134"/>
      <c r="T492" s="126" t="s">
        <v>51</v>
      </c>
      <c r="U492" s="126"/>
      <c r="V492" s="146">
        <v>1109600</v>
      </c>
      <c r="W492" s="146">
        <v>1109600</v>
      </c>
      <c r="X492" s="131">
        <f t="shared" si="58"/>
        <v>1242752.0000000002</v>
      </c>
      <c r="Y492" s="132" t="s">
        <v>77</v>
      </c>
      <c r="Z492" s="132">
        <v>2016</v>
      </c>
      <c r="AA492" s="229"/>
      <c r="AB492" s="22" t="s">
        <v>372</v>
      </c>
      <c r="AC492" s="197" t="s">
        <v>532</v>
      </c>
      <c r="AD492" s="25"/>
      <c r="AE492" s="25"/>
      <c r="AF492" s="197" t="s">
        <v>386</v>
      </c>
      <c r="AG492" s="25"/>
      <c r="AH492" s="25"/>
      <c r="AI492" s="25"/>
      <c r="AJ492" s="25"/>
      <c r="AK492" s="83" t="s">
        <v>531</v>
      </c>
    </row>
    <row r="493" spans="1:37" ht="100.5" customHeight="1">
      <c r="A493" s="119" t="s">
        <v>545</v>
      </c>
      <c r="B493" s="126" t="s">
        <v>33</v>
      </c>
      <c r="C493" s="126" t="s">
        <v>378</v>
      </c>
      <c r="D493" s="126" t="s">
        <v>379</v>
      </c>
      <c r="E493" s="126" t="s">
        <v>380</v>
      </c>
      <c r="F493" s="126" t="s">
        <v>379</v>
      </c>
      <c r="G493" s="126" t="s">
        <v>380</v>
      </c>
      <c r="H493" s="126" t="s">
        <v>396</v>
      </c>
      <c r="I493" s="126" t="s">
        <v>397</v>
      </c>
      <c r="J493" s="126" t="s">
        <v>38</v>
      </c>
      <c r="K493" s="127">
        <v>100</v>
      </c>
      <c r="L493" s="117">
        <v>711000000</v>
      </c>
      <c r="M493" s="133" t="s">
        <v>73</v>
      </c>
      <c r="N493" s="12" t="s">
        <v>249</v>
      </c>
      <c r="O493" s="124" t="s">
        <v>400</v>
      </c>
      <c r="P493" s="134"/>
      <c r="Q493" s="130" t="s">
        <v>384</v>
      </c>
      <c r="R493" s="124" t="s">
        <v>385</v>
      </c>
      <c r="S493" s="134"/>
      <c r="T493" s="126" t="s">
        <v>51</v>
      </c>
      <c r="U493" s="126"/>
      <c r="V493" s="146">
        <v>657600</v>
      </c>
      <c r="W493" s="146">
        <v>657600</v>
      </c>
      <c r="X493" s="131">
        <f t="shared" si="58"/>
        <v>736512.00000000012</v>
      </c>
      <c r="Y493" s="132" t="s">
        <v>77</v>
      </c>
      <c r="Z493" s="132">
        <v>2016</v>
      </c>
      <c r="AA493" s="229"/>
      <c r="AB493" s="22" t="s">
        <v>372</v>
      </c>
      <c r="AC493" s="197" t="s">
        <v>532</v>
      </c>
      <c r="AD493" s="25"/>
      <c r="AE493" s="25"/>
      <c r="AF493" s="197" t="s">
        <v>386</v>
      </c>
      <c r="AG493" s="25"/>
      <c r="AH493" s="25"/>
      <c r="AI493" s="25"/>
      <c r="AJ493" s="25"/>
      <c r="AK493" s="83" t="s">
        <v>531</v>
      </c>
    </row>
    <row r="494" spans="1:37" ht="100.5" customHeight="1">
      <c r="A494" s="119" t="s">
        <v>546</v>
      </c>
      <c r="B494" s="126" t="s">
        <v>33</v>
      </c>
      <c r="C494" s="126" t="s">
        <v>401</v>
      </c>
      <c r="D494" s="134" t="s">
        <v>402</v>
      </c>
      <c r="E494" s="126" t="s">
        <v>403</v>
      </c>
      <c r="F494" s="126" t="s">
        <v>404</v>
      </c>
      <c r="G494" s="126" t="s">
        <v>405</v>
      </c>
      <c r="H494" s="126" t="s">
        <v>406</v>
      </c>
      <c r="I494" s="126" t="s">
        <v>407</v>
      </c>
      <c r="J494" s="126" t="s">
        <v>38</v>
      </c>
      <c r="K494" s="127">
        <v>100</v>
      </c>
      <c r="L494" s="135">
        <v>231010000</v>
      </c>
      <c r="M494" s="102" t="s">
        <v>128</v>
      </c>
      <c r="N494" s="12" t="s">
        <v>249</v>
      </c>
      <c r="O494" s="124" t="s">
        <v>388</v>
      </c>
      <c r="P494" s="134"/>
      <c r="Q494" s="130" t="s">
        <v>384</v>
      </c>
      <c r="R494" s="124" t="s">
        <v>385</v>
      </c>
      <c r="S494" s="134"/>
      <c r="T494" s="126" t="s">
        <v>51</v>
      </c>
      <c r="U494" s="126"/>
      <c r="V494" s="146">
        <v>498864.17</v>
      </c>
      <c r="W494" s="146">
        <v>498864.17</v>
      </c>
      <c r="X494" s="131">
        <f t="shared" si="58"/>
        <v>558727.87040000001</v>
      </c>
      <c r="Y494" s="132" t="s">
        <v>77</v>
      </c>
      <c r="Z494" s="132">
        <v>2016</v>
      </c>
      <c r="AA494" s="229"/>
      <c r="AB494" s="22" t="s">
        <v>372</v>
      </c>
      <c r="AC494" s="197" t="s">
        <v>532</v>
      </c>
      <c r="AD494" s="25"/>
      <c r="AE494" s="25"/>
      <c r="AF494" s="197" t="s">
        <v>386</v>
      </c>
      <c r="AG494" s="25"/>
      <c r="AH494" s="25"/>
      <c r="AI494" s="25"/>
      <c r="AJ494" s="25"/>
      <c r="AK494" s="83" t="s">
        <v>531</v>
      </c>
    </row>
    <row r="495" spans="1:37" ht="100.5" customHeight="1">
      <c r="A495" s="119" t="s">
        <v>547</v>
      </c>
      <c r="B495" s="126" t="s">
        <v>33</v>
      </c>
      <c r="C495" s="126" t="s">
        <v>401</v>
      </c>
      <c r="D495" s="134" t="s">
        <v>402</v>
      </c>
      <c r="E495" s="126" t="s">
        <v>403</v>
      </c>
      <c r="F495" s="126" t="s">
        <v>404</v>
      </c>
      <c r="G495" s="126" t="s">
        <v>405</v>
      </c>
      <c r="H495" s="126" t="s">
        <v>406</v>
      </c>
      <c r="I495" s="126" t="s">
        <v>407</v>
      </c>
      <c r="J495" s="126" t="s">
        <v>38</v>
      </c>
      <c r="K495" s="127">
        <v>100</v>
      </c>
      <c r="L495" s="135">
        <v>151010000</v>
      </c>
      <c r="M495" s="102" t="s">
        <v>82</v>
      </c>
      <c r="N495" s="12" t="s">
        <v>249</v>
      </c>
      <c r="O495" s="124" t="s">
        <v>408</v>
      </c>
      <c r="P495" s="134"/>
      <c r="Q495" s="130" t="s">
        <v>384</v>
      </c>
      <c r="R495" s="124" t="s">
        <v>385</v>
      </c>
      <c r="S495" s="134"/>
      <c r="T495" s="126" t="s">
        <v>51</v>
      </c>
      <c r="U495" s="126"/>
      <c r="V495" s="146">
        <v>5625609.1600000001</v>
      </c>
      <c r="W495" s="146">
        <v>5625609.1600000001</v>
      </c>
      <c r="X495" s="131">
        <f t="shared" si="58"/>
        <v>6300682.2592000011</v>
      </c>
      <c r="Y495" s="132" t="s">
        <v>77</v>
      </c>
      <c r="Z495" s="132">
        <v>2016</v>
      </c>
      <c r="AA495" s="229"/>
      <c r="AB495" s="22" t="s">
        <v>372</v>
      </c>
      <c r="AC495" s="197" t="s">
        <v>532</v>
      </c>
      <c r="AD495" s="25"/>
      <c r="AE495" s="25"/>
      <c r="AF495" s="197" t="s">
        <v>409</v>
      </c>
      <c r="AG495" s="25"/>
      <c r="AH495" s="25"/>
      <c r="AI495" s="25"/>
      <c r="AJ495" s="25"/>
      <c r="AK495" s="83" t="s">
        <v>531</v>
      </c>
    </row>
    <row r="496" spans="1:37" ht="100.5" customHeight="1">
      <c r="A496" s="119" t="s">
        <v>548</v>
      </c>
      <c r="B496" s="126" t="s">
        <v>33</v>
      </c>
      <c r="C496" s="126" t="s">
        <v>401</v>
      </c>
      <c r="D496" s="134" t="s">
        <v>402</v>
      </c>
      <c r="E496" s="126" t="s">
        <v>403</v>
      </c>
      <c r="F496" s="126" t="s">
        <v>404</v>
      </c>
      <c r="G496" s="126" t="s">
        <v>405</v>
      </c>
      <c r="H496" s="126" t="s">
        <v>406</v>
      </c>
      <c r="I496" s="126" t="s">
        <v>407</v>
      </c>
      <c r="J496" s="126" t="s">
        <v>38</v>
      </c>
      <c r="K496" s="127">
        <v>100</v>
      </c>
      <c r="L496" s="136">
        <v>271010000</v>
      </c>
      <c r="M496" s="115" t="s">
        <v>127</v>
      </c>
      <c r="N496" s="12" t="s">
        <v>249</v>
      </c>
      <c r="O496" s="124" t="s">
        <v>383</v>
      </c>
      <c r="P496" s="134"/>
      <c r="Q496" s="130" t="s">
        <v>384</v>
      </c>
      <c r="R496" s="124" t="s">
        <v>385</v>
      </c>
      <c r="S496" s="134"/>
      <c r="T496" s="126" t="s">
        <v>51</v>
      </c>
      <c r="U496" s="126"/>
      <c r="V496" s="146">
        <v>1664193.64</v>
      </c>
      <c r="W496" s="146">
        <v>1664193.64</v>
      </c>
      <c r="X496" s="131">
        <f t="shared" si="58"/>
        <v>1863896.8768</v>
      </c>
      <c r="Y496" s="132" t="s">
        <v>77</v>
      </c>
      <c r="Z496" s="132">
        <v>2016</v>
      </c>
      <c r="AA496" s="229"/>
      <c r="AB496" s="22" t="s">
        <v>372</v>
      </c>
      <c r="AC496" s="197" t="s">
        <v>532</v>
      </c>
      <c r="AD496" s="25"/>
      <c r="AE496" s="25"/>
      <c r="AF496" s="197" t="s">
        <v>386</v>
      </c>
      <c r="AG496" s="25"/>
      <c r="AH496" s="25"/>
      <c r="AI496" s="25"/>
      <c r="AJ496" s="25"/>
      <c r="AK496" s="83" t="s">
        <v>531</v>
      </c>
    </row>
    <row r="497" spans="1:37" ht="100.5" customHeight="1">
      <c r="A497" s="119" t="s">
        <v>549</v>
      </c>
      <c r="B497" s="126" t="s">
        <v>33</v>
      </c>
      <c r="C497" s="126" t="s">
        <v>401</v>
      </c>
      <c r="D497" s="134" t="s">
        <v>402</v>
      </c>
      <c r="E497" s="126" t="s">
        <v>403</v>
      </c>
      <c r="F497" s="126" t="s">
        <v>404</v>
      </c>
      <c r="G497" s="126" t="s">
        <v>405</v>
      </c>
      <c r="H497" s="126" t="s">
        <v>406</v>
      </c>
      <c r="I497" s="126" t="s">
        <v>407</v>
      </c>
      <c r="J497" s="126" t="s">
        <v>38</v>
      </c>
      <c r="K497" s="127">
        <v>100</v>
      </c>
      <c r="L497" s="135">
        <v>271034100</v>
      </c>
      <c r="M497" s="137" t="s">
        <v>84</v>
      </c>
      <c r="N497" s="12" t="s">
        <v>249</v>
      </c>
      <c r="O497" s="124" t="s">
        <v>387</v>
      </c>
      <c r="P497" s="134"/>
      <c r="Q497" s="130" t="s">
        <v>384</v>
      </c>
      <c r="R497" s="124" t="s">
        <v>385</v>
      </c>
      <c r="S497" s="134"/>
      <c r="T497" s="126" t="s">
        <v>51</v>
      </c>
      <c r="U497" s="126"/>
      <c r="V497" s="146">
        <v>231030.8</v>
      </c>
      <c r="W497" s="146">
        <v>231030.18</v>
      </c>
      <c r="X497" s="131">
        <f t="shared" si="58"/>
        <v>258753.80160000001</v>
      </c>
      <c r="Y497" s="132" t="s">
        <v>77</v>
      </c>
      <c r="Z497" s="132">
        <v>2016</v>
      </c>
      <c r="AA497" s="229"/>
      <c r="AB497" s="22" t="s">
        <v>372</v>
      </c>
      <c r="AC497" s="197" t="s">
        <v>532</v>
      </c>
      <c r="AD497" s="25"/>
      <c r="AE497" s="25"/>
      <c r="AF497" s="197" t="s">
        <v>386</v>
      </c>
      <c r="AG497" s="25"/>
      <c r="AH497" s="25"/>
      <c r="AI497" s="25"/>
      <c r="AJ497" s="25"/>
      <c r="AK497" s="83" t="s">
        <v>531</v>
      </c>
    </row>
    <row r="498" spans="1:37" ht="100.5" customHeight="1">
      <c r="A498" s="119" t="s">
        <v>550</v>
      </c>
      <c r="B498" s="126" t="s">
        <v>33</v>
      </c>
      <c r="C498" s="126" t="s">
        <v>401</v>
      </c>
      <c r="D498" s="134" t="s">
        <v>402</v>
      </c>
      <c r="E498" s="126" t="s">
        <v>403</v>
      </c>
      <c r="F498" s="126" t="s">
        <v>404</v>
      </c>
      <c r="G498" s="126" t="s">
        <v>405</v>
      </c>
      <c r="H498" s="126" t="s">
        <v>406</v>
      </c>
      <c r="I498" s="126" t="s">
        <v>407</v>
      </c>
      <c r="J498" s="126" t="s">
        <v>38</v>
      </c>
      <c r="K498" s="127">
        <v>100</v>
      </c>
      <c r="L498" s="108">
        <v>751000000</v>
      </c>
      <c r="M498" s="102" t="s">
        <v>83</v>
      </c>
      <c r="N498" s="12" t="s">
        <v>249</v>
      </c>
      <c r="O498" s="124" t="s">
        <v>390</v>
      </c>
      <c r="P498" s="134"/>
      <c r="Q498" s="130" t="s">
        <v>384</v>
      </c>
      <c r="R498" s="124" t="s">
        <v>385</v>
      </c>
      <c r="S498" s="134"/>
      <c r="T498" s="126" t="s">
        <v>51</v>
      </c>
      <c r="U498" s="126"/>
      <c r="V498" s="146">
        <v>107789.7</v>
      </c>
      <c r="W498" s="146">
        <v>107789.7</v>
      </c>
      <c r="X498" s="131">
        <f t="shared" si="58"/>
        <v>120724.46400000001</v>
      </c>
      <c r="Y498" s="132" t="s">
        <v>77</v>
      </c>
      <c r="Z498" s="132">
        <v>2016</v>
      </c>
      <c r="AA498" s="229"/>
      <c r="AB498" s="22" t="s">
        <v>372</v>
      </c>
      <c r="AC498" s="197" t="s">
        <v>532</v>
      </c>
      <c r="AD498" s="25"/>
      <c r="AE498" s="25"/>
      <c r="AF498" s="197" t="s">
        <v>386</v>
      </c>
      <c r="AG498" s="25"/>
      <c r="AH498" s="25"/>
      <c r="AI498" s="25"/>
      <c r="AJ498" s="25"/>
      <c r="AK498" s="83" t="s">
        <v>531</v>
      </c>
    </row>
    <row r="499" spans="1:37" ht="100.5" customHeight="1">
      <c r="A499" s="119" t="s">
        <v>551</v>
      </c>
      <c r="B499" s="126" t="s">
        <v>33</v>
      </c>
      <c r="C499" s="126" t="s">
        <v>401</v>
      </c>
      <c r="D499" s="134" t="s">
        <v>402</v>
      </c>
      <c r="E499" s="126" t="s">
        <v>403</v>
      </c>
      <c r="F499" s="126" t="s">
        <v>404</v>
      </c>
      <c r="G499" s="126" t="s">
        <v>405</v>
      </c>
      <c r="H499" s="126" t="s">
        <v>406</v>
      </c>
      <c r="I499" s="126" t="s">
        <v>407</v>
      </c>
      <c r="J499" s="126" t="s">
        <v>38</v>
      </c>
      <c r="K499" s="127">
        <v>100</v>
      </c>
      <c r="L499" s="136">
        <v>431010000</v>
      </c>
      <c r="M499" s="5" t="s">
        <v>129</v>
      </c>
      <c r="N499" s="12" t="s">
        <v>249</v>
      </c>
      <c r="O499" s="120" t="s">
        <v>392</v>
      </c>
      <c r="P499" s="134"/>
      <c r="Q499" s="130" t="s">
        <v>384</v>
      </c>
      <c r="R499" s="124" t="s">
        <v>385</v>
      </c>
      <c r="S499" s="134"/>
      <c r="T499" s="126" t="s">
        <v>51</v>
      </c>
      <c r="U499" s="126"/>
      <c r="V499" s="146">
        <v>397998</v>
      </c>
      <c r="W499" s="146">
        <v>397998</v>
      </c>
      <c r="X499" s="131">
        <f t="shared" si="58"/>
        <v>445757.76000000007</v>
      </c>
      <c r="Y499" s="132" t="s">
        <v>77</v>
      </c>
      <c r="Z499" s="132">
        <v>2016</v>
      </c>
      <c r="AA499" s="229"/>
      <c r="AB499" s="22" t="s">
        <v>372</v>
      </c>
      <c r="AC499" s="197" t="s">
        <v>532</v>
      </c>
      <c r="AD499" s="25"/>
      <c r="AE499" s="25"/>
      <c r="AF499" s="197" t="s">
        <v>409</v>
      </c>
      <c r="AG499" s="25"/>
      <c r="AH499" s="25"/>
      <c r="AI499" s="25"/>
      <c r="AJ499" s="25"/>
      <c r="AK499" s="83" t="s">
        <v>531</v>
      </c>
    </row>
    <row r="500" spans="1:37" ht="100.5" customHeight="1">
      <c r="A500" s="119" t="s">
        <v>552</v>
      </c>
      <c r="B500" s="126" t="s">
        <v>33</v>
      </c>
      <c r="C500" s="126" t="s">
        <v>401</v>
      </c>
      <c r="D500" s="134" t="s">
        <v>402</v>
      </c>
      <c r="E500" s="126" t="s">
        <v>403</v>
      </c>
      <c r="F500" s="126" t="s">
        <v>404</v>
      </c>
      <c r="G500" s="126" t="s">
        <v>405</v>
      </c>
      <c r="H500" s="126" t="s">
        <v>406</v>
      </c>
      <c r="I500" s="126" t="s">
        <v>407</v>
      </c>
      <c r="J500" s="126" t="s">
        <v>38</v>
      </c>
      <c r="K500" s="127">
        <v>100</v>
      </c>
      <c r="L500" s="102">
        <v>471010000</v>
      </c>
      <c r="M500" s="138" t="s">
        <v>125</v>
      </c>
      <c r="N500" s="12" t="s">
        <v>249</v>
      </c>
      <c r="O500" s="124" t="s">
        <v>393</v>
      </c>
      <c r="P500" s="134"/>
      <c r="Q500" s="130" t="s">
        <v>384</v>
      </c>
      <c r="R500" s="124" t="s">
        <v>385</v>
      </c>
      <c r="S500" s="134"/>
      <c r="T500" s="126" t="s">
        <v>51</v>
      </c>
      <c r="U500" s="126"/>
      <c r="V500" s="146">
        <v>446520</v>
      </c>
      <c r="W500" s="146">
        <v>446520</v>
      </c>
      <c r="X500" s="131">
        <f t="shared" si="58"/>
        <v>500102.40000000002</v>
      </c>
      <c r="Y500" s="132" t="s">
        <v>77</v>
      </c>
      <c r="Z500" s="132">
        <v>2016</v>
      </c>
      <c r="AA500" s="229"/>
      <c r="AB500" s="22" t="s">
        <v>372</v>
      </c>
      <c r="AC500" s="197" t="s">
        <v>532</v>
      </c>
      <c r="AD500" s="25"/>
      <c r="AE500" s="25"/>
      <c r="AF500" s="197" t="s">
        <v>409</v>
      </c>
      <c r="AG500" s="25"/>
      <c r="AH500" s="25"/>
      <c r="AI500" s="25"/>
      <c r="AJ500" s="25"/>
      <c r="AK500" s="83" t="s">
        <v>531</v>
      </c>
    </row>
    <row r="501" spans="1:37" ht="100.5" customHeight="1">
      <c r="A501" s="119" t="s">
        <v>553</v>
      </c>
      <c r="B501" s="126" t="s">
        <v>33</v>
      </c>
      <c r="C501" s="126" t="s">
        <v>401</v>
      </c>
      <c r="D501" s="134" t="s">
        <v>402</v>
      </c>
      <c r="E501" s="126" t="s">
        <v>403</v>
      </c>
      <c r="F501" s="126" t="s">
        <v>404</v>
      </c>
      <c r="G501" s="126" t="s">
        <v>405</v>
      </c>
      <c r="H501" s="126" t="s">
        <v>406</v>
      </c>
      <c r="I501" s="126" t="s">
        <v>407</v>
      </c>
      <c r="J501" s="126" t="s">
        <v>38</v>
      </c>
      <c r="K501" s="127">
        <v>100</v>
      </c>
      <c r="L501" s="102">
        <v>311010000</v>
      </c>
      <c r="M501" s="115" t="s">
        <v>348</v>
      </c>
      <c r="N501" s="12" t="s">
        <v>249</v>
      </c>
      <c r="O501" s="124" t="s">
        <v>410</v>
      </c>
      <c r="P501" s="134"/>
      <c r="Q501" s="130" t="s">
        <v>384</v>
      </c>
      <c r="R501" s="124" t="s">
        <v>385</v>
      </c>
      <c r="S501" s="134"/>
      <c r="T501" s="126" t="s">
        <v>51</v>
      </c>
      <c r="U501" s="126"/>
      <c r="V501" s="116">
        <v>176648.86</v>
      </c>
      <c r="W501" s="116">
        <v>176648.86</v>
      </c>
      <c r="X501" s="131">
        <f t="shared" si="58"/>
        <v>197846.72320000001</v>
      </c>
      <c r="Y501" s="132" t="s">
        <v>77</v>
      </c>
      <c r="Z501" s="132">
        <v>2016</v>
      </c>
      <c r="AA501" s="229"/>
      <c r="AB501" s="22" t="s">
        <v>372</v>
      </c>
      <c r="AC501" s="197" t="s">
        <v>532</v>
      </c>
      <c r="AD501" s="25"/>
      <c r="AE501" s="25"/>
      <c r="AF501" s="197" t="s">
        <v>386</v>
      </c>
      <c r="AG501" s="25"/>
      <c r="AH501" s="25"/>
      <c r="AI501" s="25"/>
      <c r="AJ501" s="25"/>
      <c r="AK501" s="83" t="s">
        <v>531</v>
      </c>
    </row>
    <row r="502" spans="1:37" ht="100.5" customHeight="1">
      <c r="A502" s="119" t="s">
        <v>554</v>
      </c>
      <c r="B502" s="126" t="s">
        <v>33</v>
      </c>
      <c r="C502" s="126" t="s">
        <v>401</v>
      </c>
      <c r="D502" s="134" t="s">
        <v>402</v>
      </c>
      <c r="E502" s="126" t="s">
        <v>403</v>
      </c>
      <c r="F502" s="126" t="s">
        <v>404</v>
      </c>
      <c r="G502" s="126" t="s">
        <v>405</v>
      </c>
      <c r="H502" s="126" t="s">
        <v>406</v>
      </c>
      <c r="I502" s="126" t="s">
        <v>407</v>
      </c>
      <c r="J502" s="126" t="s">
        <v>38</v>
      </c>
      <c r="K502" s="127">
        <v>100</v>
      </c>
      <c r="L502" s="5">
        <v>391010000</v>
      </c>
      <c r="M502" s="5" t="s">
        <v>347</v>
      </c>
      <c r="N502" s="12" t="s">
        <v>249</v>
      </c>
      <c r="O502" s="124" t="s">
        <v>394</v>
      </c>
      <c r="P502" s="134"/>
      <c r="Q502" s="130" t="s">
        <v>384</v>
      </c>
      <c r="R502" s="124" t="s">
        <v>385</v>
      </c>
      <c r="S502" s="134"/>
      <c r="T502" s="126" t="s">
        <v>51</v>
      </c>
      <c r="U502" s="126"/>
      <c r="V502" s="146">
        <v>2531705.54</v>
      </c>
      <c r="W502" s="146">
        <v>2531705.54</v>
      </c>
      <c r="X502" s="131">
        <f t="shared" si="58"/>
        <v>2835510.2048000004</v>
      </c>
      <c r="Y502" s="132" t="s">
        <v>77</v>
      </c>
      <c r="Z502" s="132">
        <v>2016</v>
      </c>
      <c r="AA502" s="229"/>
      <c r="AB502" s="22" t="s">
        <v>372</v>
      </c>
      <c r="AC502" s="197" t="s">
        <v>532</v>
      </c>
      <c r="AD502" s="25"/>
      <c r="AE502" s="25"/>
      <c r="AF502" s="197" t="s">
        <v>386</v>
      </c>
      <c r="AG502" s="25"/>
      <c r="AH502" s="25"/>
      <c r="AI502" s="25"/>
      <c r="AJ502" s="25"/>
      <c r="AK502" s="83" t="s">
        <v>531</v>
      </c>
    </row>
    <row r="503" spans="1:37" ht="100.5" customHeight="1">
      <c r="A503" s="119" t="s">
        <v>555</v>
      </c>
      <c r="B503" s="126" t="s">
        <v>33</v>
      </c>
      <c r="C503" s="126" t="s">
        <v>401</v>
      </c>
      <c r="D503" s="134" t="s">
        <v>402</v>
      </c>
      <c r="E503" s="126" t="s">
        <v>403</v>
      </c>
      <c r="F503" s="126" t="s">
        <v>404</v>
      </c>
      <c r="G503" s="126" t="s">
        <v>405</v>
      </c>
      <c r="H503" s="126" t="s">
        <v>406</v>
      </c>
      <c r="I503" s="126" t="s">
        <v>407</v>
      </c>
      <c r="J503" s="126" t="s">
        <v>38</v>
      </c>
      <c r="K503" s="127">
        <v>100</v>
      </c>
      <c r="L503" s="115">
        <v>511010000</v>
      </c>
      <c r="M503" s="109" t="s">
        <v>88</v>
      </c>
      <c r="N503" s="12" t="s">
        <v>249</v>
      </c>
      <c r="O503" s="124" t="s">
        <v>411</v>
      </c>
      <c r="P503" s="134"/>
      <c r="Q503" s="130" t="s">
        <v>384</v>
      </c>
      <c r="R503" s="124" t="s">
        <v>385</v>
      </c>
      <c r="S503" s="134"/>
      <c r="T503" s="126" t="s">
        <v>51</v>
      </c>
      <c r="U503" s="126"/>
      <c r="V503" s="146">
        <v>99328.24</v>
      </c>
      <c r="W503" s="146">
        <v>99328.24</v>
      </c>
      <c r="X503" s="131">
        <f t="shared" si="58"/>
        <v>111247.62880000002</v>
      </c>
      <c r="Y503" s="132" t="s">
        <v>77</v>
      </c>
      <c r="Z503" s="132">
        <v>2016</v>
      </c>
      <c r="AA503" s="229"/>
      <c r="AB503" s="22" t="s">
        <v>372</v>
      </c>
      <c r="AC503" s="197" t="s">
        <v>532</v>
      </c>
      <c r="AD503" s="25"/>
      <c r="AE503" s="25"/>
      <c r="AF503" s="197" t="s">
        <v>386</v>
      </c>
      <c r="AG503" s="25"/>
      <c r="AH503" s="25"/>
      <c r="AI503" s="25"/>
      <c r="AJ503" s="25"/>
      <c r="AK503" s="83" t="s">
        <v>531</v>
      </c>
    </row>
    <row r="504" spans="1:37" ht="100.5" customHeight="1">
      <c r="A504" s="119" t="s">
        <v>556</v>
      </c>
      <c r="B504" s="126" t="s">
        <v>33</v>
      </c>
      <c r="C504" s="126" t="s">
        <v>412</v>
      </c>
      <c r="D504" s="126" t="s">
        <v>413</v>
      </c>
      <c r="E504" s="126" t="s">
        <v>414</v>
      </c>
      <c r="F504" s="126" t="s">
        <v>415</v>
      </c>
      <c r="G504" s="126" t="s">
        <v>416</v>
      </c>
      <c r="H504" s="126" t="s">
        <v>417</v>
      </c>
      <c r="I504" s="126" t="s">
        <v>414</v>
      </c>
      <c r="J504" s="126" t="s">
        <v>38</v>
      </c>
      <c r="K504" s="127">
        <v>100</v>
      </c>
      <c r="L504" s="117">
        <v>711000000</v>
      </c>
      <c r="M504" s="133" t="s">
        <v>73</v>
      </c>
      <c r="N504" s="12" t="s">
        <v>249</v>
      </c>
      <c r="O504" s="27" t="s">
        <v>73</v>
      </c>
      <c r="P504" s="134"/>
      <c r="Q504" s="130" t="s">
        <v>384</v>
      </c>
      <c r="R504" s="124" t="s">
        <v>385</v>
      </c>
      <c r="S504" s="134"/>
      <c r="T504" s="126" t="s">
        <v>51</v>
      </c>
      <c r="U504" s="126"/>
      <c r="V504" s="146">
        <v>1423100</v>
      </c>
      <c r="W504" s="146">
        <v>1423100</v>
      </c>
      <c r="X504" s="131">
        <f t="shared" si="58"/>
        <v>1593872.0000000002</v>
      </c>
      <c r="Y504" s="132" t="s">
        <v>77</v>
      </c>
      <c r="Z504" s="132">
        <v>2016</v>
      </c>
      <c r="AA504" s="229"/>
      <c r="AB504" s="22" t="s">
        <v>372</v>
      </c>
      <c r="AC504" s="197" t="s">
        <v>532</v>
      </c>
      <c r="AD504" s="25"/>
      <c r="AE504" s="25"/>
      <c r="AF504" s="197" t="s">
        <v>418</v>
      </c>
      <c r="AG504" s="25"/>
      <c r="AH504" s="25"/>
      <c r="AI504" s="25"/>
      <c r="AJ504" s="25"/>
      <c r="AK504" s="83" t="s">
        <v>531</v>
      </c>
    </row>
    <row r="505" spans="1:37" ht="100.5" customHeight="1">
      <c r="A505" s="119" t="s">
        <v>557</v>
      </c>
      <c r="B505" s="126" t="s">
        <v>33</v>
      </c>
      <c r="C505" s="126" t="s">
        <v>401</v>
      </c>
      <c r="D505" s="134" t="s">
        <v>402</v>
      </c>
      <c r="E505" s="134" t="s">
        <v>403</v>
      </c>
      <c r="F505" s="126" t="s">
        <v>404</v>
      </c>
      <c r="G505" s="126" t="s">
        <v>405</v>
      </c>
      <c r="H505" s="124" t="s">
        <v>419</v>
      </c>
      <c r="I505" s="124" t="s">
        <v>420</v>
      </c>
      <c r="J505" s="126" t="s">
        <v>38</v>
      </c>
      <c r="K505" s="127">
        <v>100</v>
      </c>
      <c r="L505" s="117">
        <v>711000000</v>
      </c>
      <c r="M505" s="133" t="s">
        <v>73</v>
      </c>
      <c r="N505" s="12" t="s">
        <v>249</v>
      </c>
      <c r="O505" s="124" t="s">
        <v>388</v>
      </c>
      <c r="P505" s="134"/>
      <c r="Q505" s="130" t="s">
        <v>384</v>
      </c>
      <c r="R505" s="124" t="s">
        <v>385</v>
      </c>
      <c r="S505" s="134"/>
      <c r="T505" s="126" t="s">
        <v>51</v>
      </c>
      <c r="U505" s="126"/>
      <c r="V505" s="146">
        <v>221606.74</v>
      </c>
      <c r="W505" s="146">
        <v>221606.74</v>
      </c>
      <c r="X505" s="131">
        <f t="shared" si="58"/>
        <v>248199.54880000002</v>
      </c>
      <c r="Y505" s="132" t="s">
        <v>77</v>
      </c>
      <c r="Z505" s="132">
        <v>2016</v>
      </c>
      <c r="AA505" s="229"/>
      <c r="AB505" s="22" t="s">
        <v>372</v>
      </c>
      <c r="AC505" s="197" t="s">
        <v>532</v>
      </c>
      <c r="AD505" s="25"/>
      <c r="AE505" s="25"/>
      <c r="AF505" s="197" t="s">
        <v>418</v>
      </c>
      <c r="AG505" s="25"/>
      <c r="AH505" s="25"/>
      <c r="AI505" s="25"/>
      <c r="AJ505" s="25"/>
      <c r="AK505" s="83" t="s">
        <v>531</v>
      </c>
    </row>
    <row r="506" spans="1:37" ht="100.5" customHeight="1">
      <c r="A506" s="119" t="s">
        <v>558</v>
      </c>
      <c r="B506" s="126" t="s">
        <v>33</v>
      </c>
      <c r="C506" s="126" t="s">
        <v>401</v>
      </c>
      <c r="D506" s="134" t="s">
        <v>402</v>
      </c>
      <c r="E506" s="134" t="s">
        <v>403</v>
      </c>
      <c r="F506" s="126" t="s">
        <v>404</v>
      </c>
      <c r="G506" s="126" t="s">
        <v>405</v>
      </c>
      <c r="H506" s="124" t="s">
        <v>419</v>
      </c>
      <c r="I506" s="124" t="s">
        <v>420</v>
      </c>
      <c r="J506" s="126" t="s">
        <v>38</v>
      </c>
      <c r="K506" s="127">
        <v>100</v>
      </c>
      <c r="L506" s="117">
        <v>711000000</v>
      </c>
      <c r="M506" s="133" t="s">
        <v>73</v>
      </c>
      <c r="N506" s="12" t="s">
        <v>249</v>
      </c>
      <c r="O506" s="136" t="s">
        <v>421</v>
      </c>
      <c r="P506" s="134"/>
      <c r="Q506" s="130" t="s">
        <v>384</v>
      </c>
      <c r="R506" s="124" t="s">
        <v>385</v>
      </c>
      <c r="S506" s="134"/>
      <c r="T506" s="126" t="s">
        <v>51</v>
      </c>
      <c r="U506" s="126"/>
      <c r="V506" s="146">
        <v>371655.44</v>
      </c>
      <c r="W506" s="146">
        <v>371655.44</v>
      </c>
      <c r="X506" s="131">
        <f t="shared" si="58"/>
        <v>416254.09280000004</v>
      </c>
      <c r="Y506" s="132" t="s">
        <v>77</v>
      </c>
      <c r="Z506" s="132">
        <v>2016</v>
      </c>
      <c r="AA506" s="229"/>
      <c r="AB506" s="22" t="s">
        <v>372</v>
      </c>
      <c r="AC506" s="197" t="s">
        <v>532</v>
      </c>
      <c r="AD506" s="25"/>
      <c r="AE506" s="25"/>
      <c r="AF506" s="197" t="s">
        <v>418</v>
      </c>
      <c r="AG506" s="25"/>
      <c r="AH506" s="25"/>
      <c r="AI506" s="25"/>
      <c r="AJ506" s="25"/>
      <c r="AK506" s="83" t="s">
        <v>531</v>
      </c>
    </row>
    <row r="507" spans="1:37" ht="100.5" customHeight="1">
      <c r="A507" s="119" t="s">
        <v>559</v>
      </c>
      <c r="B507" s="126" t="s">
        <v>33</v>
      </c>
      <c r="C507" s="126" t="s">
        <v>401</v>
      </c>
      <c r="D507" s="134" t="s">
        <v>402</v>
      </c>
      <c r="E507" s="134" t="s">
        <v>403</v>
      </c>
      <c r="F507" s="126" t="s">
        <v>404</v>
      </c>
      <c r="G507" s="126" t="s">
        <v>405</v>
      </c>
      <c r="H507" s="124" t="s">
        <v>419</v>
      </c>
      <c r="I507" s="124" t="s">
        <v>420</v>
      </c>
      <c r="J507" s="126" t="s">
        <v>38</v>
      </c>
      <c r="K507" s="127">
        <v>100</v>
      </c>
      <c r="L507" s="117">
        <v>711000000</v>
      </c>
      <c r="M507" s="133" t="s">
        <v>73</v>
      </c>
      <c r="N507" s="12" t="s">
        <v>249</v>
      </c>
      <c r="O507" s="124" t="s">
        <v>422</v>
      </c>
      <c r="P507" s="134"/>
      <c r="Q507" s="130" t="s">
        <v>384</v>
      </c>
      <c r="R507" s="124" t="s">
        <v>385</v>
      </c>
      <c r="S507" s="134"/>
      <c r="T507" s="126" t="s">
        <v>51</v>
      </c>
      <c r="U507" s="126"/>
      <c r="V507" s="146">
        <v>40534.74</v>
      </c>
      <c r="W507" s="146">
        <v>40534.74</v>
      </c>
      <c r="X507" s="131">
        <f t="shared" si="58"/>
        <v>45398.908800000005</v>
      </c>
      <c r="Y507" s="132" t="s">
        <v>77</v>
      </c>
      <c r="Z507" s="132">
        <v>2016</v>
      </c>
      <c r="AA507" s="229"/>
      <c r="AB507" s="22" t="s">
        <v>372</v>
      </c>
      <c r="AC507" s="197" t="s">
        <v>532</v>
      </c>
      <c r="AD507" s="25"/>
      <c r="AE507" s="25"/>
      <c r="AF507" s="197" t="s">
        <v>386</v>
      </c>
      <c r="AG507" s="25"/>
      <c r="AH507" s="25"/>
      <c r="AI507" s="25"/>
      <c r="AJ507" s="25"/>
      <c r="AK507" s="83" t="s">
        <v>531</v>
      </c>
    </row>
    <row r="508" spans="1:37" ht="100.5" customHeight="1">
      <c r="A508" s="119" t="s">
        <v>560</v>
      </c>
      <c r="B508" s="126" t="s">
        <v>33</v>
      </c>
      <c r="C508" s="126" t="s">
        <v>423</v>
      </c>
      <c r="D508" s="134" t="s">
        <v>424</v>
      </c>
      <c r="E508" s="134" t="s">
        <v>425</v>
      </c>
      <c r="F508" s="126" t="s">
        <v>426</v>
      </c>
      <c r="G508" s="126" t="s">
        <v>427</v>
      </c>
      <c r="H508" s="126" t="s">
        <v>428</v>
      </c>
      <c r="I508" s="126" t="s">
        <v>429</v>
      </c>
      <c r="J508" s="126" t="s">
        <v>38</v>
      </c>
      <c r="K508" s="127">
        <v>100</v>
      </c>
      <c r="L508" s="117">
        <v>711000000</v>
      </c>
      <c r="M508" s="133" t="s">
        <v>73</v>
      </c>
      <c r="N508" s="12" t="s">
        <v>249</v>
      </c>
      <c r="O508" s="27" t="s">
        <v>73</v>
      </c>
      <c r="P508" s="134"/>
      <c r="Q508" s="130" t="s">
        <v>384</v>
      </c>
      <c r="R508" s="124" t="s">
        <v>385</v>
      </c>
      <c r="S508" s="134"/>
      <c r="T508" s="126" t="s">
        <v>51</v>
      </c>
      <c r="U508" s="126"/>
      <c r="V508" s="146">
        <v>486785.72</v>
      </c>
      <c r="W508" s="146">
        <v>486785.72</v>
      </c>
      <c r="X508" s="131">
        <f t="shared" si="58"/>
        <v>545200.00640000007</v>
      </c>
      <c r="Y508" s="132" t="s">
        <v>77</v>
      </c>
      <c r="Z508" s="132">
        <v>2016</v>
      </c>
      <c r="AA508" s="229"/>
      <c r="AB508" s="22" t="s">
        <v>372</v>
      </c>
      <c r="AC508" s="197" t="s">
        <v>532</v>
      </c>
      <c r="AD508" s="25"/>
      <c r="AE508" s="25"/>
      <c r="AF508" s="197" t="s">
        <v>418</v>
      </c>
      <c r="AG508" s="25"/>
      <c r="AH508" s="25"/>
      <c r="AI508" s="25"/>
      <c r="AJ508" s="25"/>
      <c r="AK508" s="83" t="s">
        <v>531</v>
      </c>
    </row>
    <row r="509" spans="1:37" ht="100.5" customHeight="1">
      <c r="A509" s="119" t="s">
        <v>561</v>
      </c>
      <c r="B509" s="126" t="s">
        <v>33</v>
      </c>
      <c r="C509" s="126" t="s">
        <v>423</v>
      </c>
      <c r="D509" s="134" t="s">
        <v>424</v>
      </c>
      <c r="E509" s="134" t="s">
        <v>425</v>
      </c>
      <c r="F509" s="126" t="s">
        <v>426</v>
      </c>
      <c r="G509" s="126" t="s">
        <v>427</v>
      </c>
      <c r="H509" s="126" t="s">
        <v>428</v>
      </c>
      <c r="I509" s="126" t="s">
        <v>429</v>
      </c>
      <c r="J509" s="126" t="s">
        <v>38</v>
      </c>
      <c r="K509" s="127">
        <v>100</v>
      </c>
      <c r="L509" s="117">
        <v>711000000</v>
      </c>
      <c r="M509" s="133" t="s">
        <v>73</v>
      </c>
      <c r="N509" s="12" t="s">
        <v>249</v>
      </c>
      <c r="O509" s="124" t="s">
        <v>430</v>
      </c>
      <c r="P509" s="134"/>
      <c r="Q509" s="130" t="s">
        <v>384</v>
      </c>
      <c r="R509" s="124" t="s">
        <v>385</v>
      </c>
      <c r="S509" s="134"/>
      <c r="T509" s="126" t="s">
        <v>51</v>
      </c>
      <c r="U509" s="126"/>
      <c r="V509" s="146">
        <v>72035.72</v>
      </c>
      <c r="W509" s="146">
        <v>72035.72</v>
      </c>
      <c r="X509" s="131">
        <f t="shared" si="58"/>
        <v>80680.006400000013</v>
      </c>
      <c r="Y509" s="132" t="s">
        <v>77</v>
      </c>
      <c r="Z509" s="132">
        <v>2016</v>
      </c>
      <c r="AA509" s="229"/>
      <c r="AB509" s="22" t="s">
        <v>372</v>
      </c>
      <c r="AC509" s="197" t="s">
        <v>532</v>
      </c>
      <c r="AD509" s="25"/>
      <c r="AE509" s="25"/>
      <c r="AF509" s="197" t="s">
        <v>418</v>
      </c>
      <c r="AG509" s="25"/>
      <c r="AH509" s="25"/>
      <c r="AI509" s="25"/>
      <c r="AJ509" s="25"/>
      <c r="AK509" s="83" t="s">
        <v>531</v>
      </c>
    </row>
    <row r="510" spans="1:37" ht="100.5" customHeight="1">
      <c r="A510" s="119" t="s">
        <v>562</v>
      </c>
      <c r="B510" s="126" t="s">
        <v>33</v>
      </c>
      <c r="C510" s="126" t="s">
        <v>423</v>
      </c>
      <c r="D510" s="134" t="s">
        <v>424</v>
      </c>
      <c r="E510" s="134" t="s">
        <v>425</v>
      </c>
      <c r="F510" s="126" t="s">
        <v>426</v>
      </c>
      <c r="G510" s="126" t="s">
        <v>427</v>
      </c>
      <c r="H510" s="126" t="s">
        <v>428</v>
      </c>
      <c r="I510" s="126" t="s">
        <v>429</v>
      </c>
      <c r="J510" s="126" t="s">
        <v>38</v>
      </c>
      <c r="K510" s="127">
        <v>100</v>
      </c>
      <c r="L510" s="117">
        <v>711000000</v>
      </c>
      <c r="M510" s="133" t="s">
        <v>73</v>
      </c>
      <c r="N510" s="12" t="s">
        <v>249</v>
      </c>
      <c r="O510" s="120" t="s">
        <v>431</v>
      </c>
      <c r="P510" s="134"/>
      <c r="Q510" s="130" t="s">
        <v>384</v>
      </c>
      <c r="R510" s="124" t="s">
        <v>385</v>
      </c>
      <c r="S510" s="134"/>
      <c r="T510" s="126" t="s">
        <v>51</v>
      </c>
      <c r="U510" s="126"/>
      <c r="V510" s="146">
        <v>68035.72</v>
      </c>
      <c r="W510" s="146">
        <v>68035.72</v>
      </c>
      <c r="X510" s="131">
        <f t="shared" si="58"/>
        <v>76200.006400000013</v>
      </c>
      <c r="Y510" s="132" t="s">
        <v>77</v>
      </c>
      <c r="Z510" s="132">
        <v>2016</v>
      </c>
      <c r="AA510" s="229"/>
      <c r="AB510" s="22" t="s">
        <v>372</v>
      </c>
      <c r="AC510" s="197" t="s">
        <v>532</v>
      </c>
      <c r="AD510" s="25"/>
      <c r="AE510" s="25"/>
      <c r="AF510" s="197" t="s">
        <v>418</v>
      </c>
      <c r="AG510" s="25"/>
      <c r="AH510" s="25"/>
      <c r="AI510" s="25"/>
      <c r="AJ510" s="25"/>
      <c r="AK510" s="83" t="s">
        <v>531</v>
      </c>
    </row>
    <row r="511" spans="1:37" ht="100.5" customHeight="1">
      <c r="A511" s="119" t="s">
        <v>563</v>
      </c>
      <c r="B511" s="126" t="s">
        <v>33</v>
      </c>
      <c r="C511" s="126" t="s">
        <v>423</v>
      </c>
      <c r="D511" s="134" t="s">
        <v>424</v>
      </c>
      <c r="E511" s="134" t="s">
        <v>425</v>
      </c>
      <c r="F511" s="126" t="s">
        <v>426</v>
      </c>
      <c r="G511" s="126" t="s">
        <v>427</v>
      </c>
      <c r="H511" s="126" t="s">
        <v>428</v>
      </c>
      <c r="I511" s="126" t="s">
        <v>429</v>
      </c>
      <c r="J511" s="126" t="s">
        <v>38</v>
      </c>
      <c r="K511" s="127">
        <v>100</v>
      </c>
      <c r="L511" s="117">
        <v>711000000</v>
      </c>
      <c r="M511" s="133" t="s">
        <v>73</v>
      </c>
      <c r="N511" s="12" t="s">
        <v>249</v>
      </c>
      <c r="O511" s="136" t="s">
        <v>432</v>
      </c>
      <c r="P511" s="134"/>
      <c r="Q511" s="130" t="s">
        <v>384</v>
      </c>
      <c r="R511" s="124" t="s">
        <v>385</v>
      </c>
      <c r="S511" s="134"/>
      <c r="T511" s="126" t="s">
        <v>51</v>
      </c>
      <c r="U511" s="126"/>
      <c r="V511" s="146">
        <v>68035.72</v>
      </c>
      <c r="W511" s="146">
        <v>68035.72</v>
      </c>
      <c r="X511" s="131">
        <f t="shared" si="58"/>
        <v>76200.006400000013</v>
      </c>
      <c r="Y511" s="132" t="s">
        <v>77</v>
      </c>
      <c r="Z511" s="132">
        <v>2016</v>
      </c>
      <c r="AA511" s="229"/>
      <c r="AB511" s="22" t="s">
        <v>372</v>
      </c>
      <c r="AC511" s="197" t="s">
        <v>532</v>
      </c>
      <c r="AD511" s="25"/>
      <c r="AE511" s="25"/>
      <c r="AF511" s="197" t="s">
        <v>418</v>
      </c>
      <c r="AG511" s="25"/>
      <c r="AH511" s="25"/>
      <c r="AI511" s="25"/>
      <c r="AJ511" s="25"/>
      <c r="AK511" s="83" t="s">
        <v>531</v>
      </c>
    </row>
    <row r="512" spans="1:37" ht="100.5" customHeight="1">
      <c r="A512" s="119" t="s">
        <v>564</v>
      </c>
      <c r="B512" s="126" t="s">
        <v>33</v>
      </c>
      <c r="C512" s="126" t="s">
        <v>423</v>
      </c>
      <c r="D512" s="134" t="s">
        <v>424</v>
      </c>
      <c r="E512" s="134" t="s">
        <v>425</v>
      </c>
      <c r="F512" s="126" t="s">
        <v>426</v>
      </c>
      <c r="G512" s="126" t="s">
        <v>427</v>
      </c>
      <c r="H512" s="126" t="s">
        <v>428</v>
      </c>
      <c r="I512" s="126" t="s">
        <v>429</v>
      </c>
      <c r="J512" s="126" t="s">
        <v>38</v>
      </c>
      <c r="K512" s="127">
        <v>100</v>
      </c>
      <c r="L512" s="117">
        <v>711000000</v>
      </c>
      <c r="M512" s="133" t="s">
        <v>73</v>
      </c>
      <c r="N512" s="12" t="s">
        <v>249</v>
      </c>
      <c r="O512" s="124" t="s">
        <v>388</v>
      </c>
      <c r="P512" s="134"/>
      <c r="Q512" s="130" t="s">
        <v>384</v>
      </c>
      <c r="R512" s="124" t="s">
        <v>385</v>
      </c>
      <c r="S512" s="134"/>
      <c r="T512" s="126" t="s">
        <v>51</v>
      </c>
      <c r="U512" s="126"/>
      <c r="V512" s="146">
        <v>72035.72</v>
      </c>
      <c r="W512" s="146">
        <v>72035.72</v>
      </c>
      <c r="X512" s="131">
        <f t="shared" si="58"/>
        <v>80680.006400000013</v>
      </c>
      <c r="Y512" s="132" t="s">
        <v>77</v>
      </c>
      <c r="Z512" s="132">
        <v>2016</v>
      </c>
      <c r="AA512" s="229"/>
      <c r="AB512" s="22" t="s">
        <v>372</v>
      </c>
      <c r="AC512" s="197" t="s">
        <v>532</v>
      </c>
      <c r="AD512" s="25"/>
      <c r="AE512" s="25"/>
      <c r="AF512" s="197" t="s">
        <v>418</v>
      </c>
      <c r="AG512" s="25"/>
      <c r="AH512" s="25"/>
      <c r="AI512" s="25"/>
      <c r="AJ512" s="25"/>
      <c r="AK512" s="83" t="s">
        <v>531</v>
      </c>
    </row>
    <row r="513" spans="1:37" ht="100.5" customHeight="1">
      <c r="A513" s="119" t="s">
        <v>565</v>
      </c>
      <c r="B513" s="126" t="s">
        <v>33</v>
      </c>
      <c r="C513" s="126" t="s">
        <v>423</v>
      </c>
      <c r="D513" s="134" t="s">
        <v>424</v>
      </c>
      <c r="E513" s="134" t="s">
        <v>425</v>
      </c>
      <c r="F513" s="126" t="s">
        <v>426</v>
      </c>
      <c r="G513" s="126" t="s">
        <v>427</v>
      </c>
      <c r="H513" s="126" t="s">
        <v>428</v>
      </c>
      <c r="I513" s="126" t="s">
        <v>429</v>
      </c>
      <c r="J513" s="126" t="s">
        <v>38</v>
      </c>
      <c r="K513" s="127">
        <v>100</v>
      </c>
      <c r="L513" s="117">
        <v>711000000</v>
      </c>
      <c r="M513" s="133" t="s">
        <v>73</v>
      </c>
      <c r="N513" s="12" t="s">
        <v>249</v>
      </c>
      <c r="O513" s="136" t="s">
        <v>433</v>
      </c>
      <c r="P513" s="134"/>
      <c r="Q513" s="130" t="s">
        <v>384</v>
      </c>
      <c r="R513" s="124" t="s">
        <v>385</v>
      </c>
      <c r="S513" s="134"/>
      <c r="T513" s="126" t="s">
        <v>51</v>
      </c>
      <c r="U513" s="126"/>
      <c r="V513" s="146">
        <v>72035.72</v>
      </c>
      <c r="W513" s="146">
        <v>72035.72</v>
      </c>
      <c r="X513" s="131">
        <f t="shared" si="58"/>
        <v>80680.006400000013</v>
      </c>
      <c r="Y513" s="132" t="s">
        <v>77</v>
      </c>
      <c r="Z513" s="132">
        <v>2016</v>
      </c>
      <c r="AA513" s="229"/>
      <c r="AB513" s="22" t="s">
        <v>372</v>
      </c>
      <c r="AC513" s="197" t="s">
        <v>532</v>
      </c>
      <c r="AD513" s="25"/>
      <c r="AE513" s="25"/>
      <c r="AF513" s="197" t="s">
        <v>418</v>
      </c>
      <c r="AG513" s="25"/>
      <c r="AH513" s="25"/>
      <c r="AI513" s="25"/>
      <c r="AJ513" s="25"/>
      <c r="AK513" s="83" t="s">
        <v>531</v>
      </c>
    </row>
    <row r="514" spans="1:37" ht="100.5" customHeight="1">
      <c r="A514" s="119" t="s">
        <v>566</v>
      </c>
      <c r="B514" s="126" t="s">
        <v>33</v>
      </c>
      <c r="C514" s="126" t="s">
        <v>423</v>
      </c>
      <c r="D514" s="134" t="s">
        <v>424</v>
      </c>
      <c r="E514" s="134" t="s">
        <v>425</v>
      </c>
      <c r="F514" s="126" t="s">
        <v>426</v>
      </c>
      <c r="G514" s="126" t="s">
        <v>427</v>
      </c>
      <c r="H514" s="126" t="s">
        <v>428</v>
      </c>
      <c r="I514" s="126" t="s">
        <v>429</v>
      </c>
      <c r="J514" s="126" t="s">
        <v>38</v>
      </c>
      <c r="K514" s="127">
        <v>100</v>
      </c>
      <c r="L514" s="117">
        <v>711000000</v>
      </c>
      <c r="M514" s="133" t="s">
        <v>73</v>
      </c>
      <c r="N514" s="12" t="s">
        <v>249</v>
      </c>
      <c r="O514" s="136" t="s">
        <v>434</v>
      </c>
      <c r="P514" s="134"/>
      <c r="Q514" s="130" t="s">
        <v>384</v>
      </c>
      <c r="R514" s="124" t="s">
        <v>385</v>
      </c>
      <c r="S514" s="134"/>
      <c r="T514" s="126" t="s">
        <v>51</v>
      </c>
      <c r="U514" s="126"/>
      <c r="V514" s="146">
        <v>68035.72</v>
      </c>
      <c r="W514" s="146">
        <v>68035.72</v>
      </c>
      <c r="X514" s="131">
        <f t="shared" si="58"/>
        <v>76200.006400000013</v>
      </c>
      <c r="Y514" s="132" t="s">
        <v>77</v>
      </c>
      <c r="Z514" s="132">
        <v>2016</v>
      </c>
      <c r="AA514" s="229"/>
      <c r="AB514" s="22" t="s">
        <v>372</v>
      </c>
      <c r="AC514" s="197" t="s">
        <v>532</v>
      </c>
      <c r="AD514" s="25"/>
      <c r="AE514" s="25"/>
      <c r="AF514" s="197" t="s">
        <v>418</v>
      </c>
      <c r="AG514" s="25"/>
      <c r="AH514" s="25"/>
      <c r="AI514" s="25"/>
      <c r="AJ514" s="25"/>
      <c r="AK514" s="83" t="s">
        <v>531</v>
      </c>
    </row>
    <row r="515" spans="1:37" ht="100.5" customHeight="1">
      <c r="A515" s="119" t="s">
        <v>567</v>
      </c>
      <c r="B515" s="126" t="s">
        <v>33</v>
      </c>
      <c r="C515" s="126" t="s">
        <v>423</v>
      </c>
      <c r="D515" s="134" t="s">
        <v>424</v>
      </c>
      <c r="E515" s="134" t="s">
        <v>425</v>
      </c>
      <c r="F515" s="126" t="s">
        <v>426</v>
      </c>
      <c r="G515" s="126" t="s">
        <v>427</v>
      </c>
      <c r="H515" s="126" t="s">
        <v>428</v>
      </c>
      <c r="I515" s="126" t="s">
        <v>429</v>
      </c>
      <c r="J515" s="126" t="s">
        <v>38</v>
      </c>
      <c r="K515" s="127">
        <v>100</v>
      </c>
      <c r="L515" s="117">
        <v>711000000</v>
      </c>
      <c r="M515" s="133" t="s">
        <v>73</v>
      </c>
      <c r="N515" s="12" t="s">
        <v>249</v>
      </c>
      <c r="O515" s="124" t="s">
        <v>435</v>
      </c>
      <c r="P515" s="134"/>
      <c r="Q515" s="130" t="s">
        <v>384</v>
      </c>
      <c r="R515" s="124" t="s">
        <v>385</v>
      </c>
      <c r="S515" s="134"/>
      <c r="T515" s="126" t="s">
        <v>51</v>
      </c>
      <c r="U515" s="126"/>
      <c r="V515" s="146">
        <v>68035.72</v>
      </c>
      <c r="W515" s="146">
        <v>68035.72</v>
      </c>
      <c r="X515" s="131">
        <f t="shared" si="58"/>
        <v>76200.006400000013</v>
      </c>
      <c r="Y515" s="132" t="s">
        <v>77</v>
      </c>
      <c r="Z515" s="132">
        <v>2016</v>
      </c>
      <c r="AA515" s="229"/>
      <c r="AB515" s="22" t="s">
        <v>372</v>
      </c>
      <c r="AC515" s="197" t="s">
        <v>532</v>
      </c>
      <c r="AD515" s="25"/>
      <c r="AE515" s="25"/>
      <c r="AF515" s="197" t="s">
        <v>418</v>
      </c>
      <c r="AG515" s="25"/>
      <c r="AH515" s="25"/>
      <c r="AI515" s="25"/>
      <c r="AJ515" s="25"/>
      <c r="AK515" s="83" t="s">
        <v>531</v>
      </c>
    </row>
    <row r="516" spans="1:37" ht="100.5" customHeight="1">
      <c r="A516" s="119" t="s">
        <v>568</v>
      </c>
      <c r="B516" s="126" t="s">
        <v>33</v>
      </c>
      <c r="C516" s="126" t="s">
        <v>423</v>
      </c>
      <c r="D516" s="134" t="s">
        <v>424</v>
      </c>
      <c r="E516" s="134" t="s">
        <v>425</v>
      </c>
      <c r="F516" s="126" t="s">
        <v>426</v>
      </c>
      <c r="G516" s="126" t="s">
        <v>427</v>
      </c>
      <c r="H516" s="126" t="s">
        <v>428</v>
      </c>
      <c r="I516" s="126" t="s">
        <v>429</v>
      </c>
      <c r="J516" s="126" t="s">
        <v>38</v>
      </c>
      <c r="K516" s="127">
        <v>100</v>
      </c>
      <c r="L516" s="117">
        <v>711000000</v>
      </c>
      <c r="M516" s="133" t="s">
        <v>73</v>
      </c>
      <c r="N516" s="12" t="s">
        <v>249</v>
      </c>
      <c r="O516" s="102" t="s">
        <v>436</v>
      </c>
      <c r="P516" s="134"/>
      <c r="Q516" s="130" t="s">
        <v>384</v>
      </c>
      <c r="R516" s="124" t="s">
        <v>385</v>
      </c>
      <c r="S516" s="134"/>
      <c r="T516" s="126" t="s">
        <v>51</v>
      </c>
      <c r="U516" s="126"/>
      <c r="V516" s="146">
        <v>68035.72</v>
      </c>
      <c r="W516" s="146">
        <v>68035.72</v>
      </c>
      <c r="X516" s="131">
        <f t="shared" si="58"/>
        <v>76200.006400000013</v>
      </c>
      <c r="Y516" s="132" t="s">
        <v>77</v>
      </c>
      <c r="Z516" s="132">
        <v>2016</v>
      </c>
      <c r="AA516" s="229"/>
      <c r="AB516" s="22" t="s">
        <v>372</v>
      </c>
      <c r="AC516" s="197" t="s">
        <v>532</v>
      </c>
      <c r="AD516" s="25"/>
      <c r="AE516" s="25"/>
      <c r="AF516" s="197" t="s">
        <v>418</v>
      </c>
      <c r="AG516" s="25"/>
      <c r="AH516" s="25"/>
      <c r="AI516" s="25"/>
      <c r="AJ516" s="25"/>
      <c r="AK516" s="83" t="s">
        <v>531</v>
      </c>
    </row>
    <row r="517" spans="1:37" ht="100.5" customHeight="1">
      <c r="A517" s="119" t="s">
        <v>569</v>
      </c>
      <c r="B517" s="126" t="s">
        <v>33</v>
      </c>
      <c r="C517" s="126" t="s">
        <v>423</v>
      </c>
      <c r="D517" s="134" t="s">
        <v>424</v>
      </c>
      <c r="E517" s="134" t="s">
        <v>425</v>
      </c>
      <c r="F517" s="126" t="s">
        <v>426</v>
      </c>
      <c r="G517" s="126" t="s">
        <v>427</v>
      </c>
      <c r="H517" s="126" t="s">
        <v>428</v>
      </c>
      <c r="I517" s="126" t="s">
        <v>429</v>
      </c>
      <c r="J517" s="126" t="s">
        <v>38</v>
      </c>
      <c r="K517" s="127">
        <v>100</v>
      </c>
      <c r="L517" s="117">
        <v>711000000</v>
      </c>
      <c r="M517" s="133" t="s">
        <v>73</v>
      </c>
      <c r="N517" s="12" t="s">
        <v>249</v>
      </c>
      <c r="O517" s="136" t="s">
        <v>437</v>
      </c>
      <c r="P517" s="134"/>
      <c r="Q517" s="130" t="s">
        <v>384</v>
      </c>
      <c r="R517" s="124" t="s">
        <v>385</v>
      </c>
      <c r="S517" s="134"/>
      <c r="T517" s="126" t="s">
        <v>51</v>
      </c>
      <c r="U517" s="126"/>
      <c r="V517" s="146">
        <v>68035.72</v>
      </c>
      <c r="W517" s="146">
        <v>68035.72</v>
      </c>
      <c r="X517" s="131">
        <f t="shared" si="58"/>
        <v>76200.006400000013</v>
      </c>
      <c r="Y517" s="132" t="s">
        <v>77</v>
      </c>
      <c r="Z517" s="132">
        <v>2016</v>
      </c>
      <c r="AA517" s="229"/>
      <c r="AB517" s="22" t="s">
        <v>372</v>
      </c>
      <c r="AC517" s="197" t="s">
        <v>532</v>
      </c>
      <c r="AD517" s="25"/>
      <c r="AE517" s="25"/>
      <c r="AF517" s="197" t="s">
        <v>418</v>
      </c>
      <c r="AG517" s="25"/>
      <c r="AH517" s="25"/>
      <c r="AI517" s="25"/>
      <c r="AJ517" s="25"/>
      <c r="AK517" s="83" t="s">
        <v>531</v>
      </c>
    </row>
    <row r="518" spans="1:37" ht="100.5" customHeight="1">
      <c r="A518" s="119" t="s">
        <v>570</v>
      </c>
      <c r="B518" s="126" t="s">
        <v>33</v>
      </c>
      <c r="C518" s="126" t="s">
        <v>423</v>
      </c>
      <c r="D518" s="134" t="s">
        <v>424</v>
      </c>
      <c r="E518" s="134" t="s">
        <v>425</v>
      </c>
      <c r="F518" s="126" t="s">
        <v>426</v>
      </c>
      <c r="G518" s="126" t="s">
        <v>427</v>
      </c>
      <c r="H518" s="126" t="s">
        <v>428</v>
      </c>
      <c r="I518" s="126" t="s">
        <v>429</v>
      </c>
      <c r="J518" s="126" t="s">
        <v>38</v>
      </c>
      <c r="K518" s="127">
        <v>100</v>
      </c>
      <c r="L518" s="117">
        <v>711000000</v>
      </c>
      <c r="M518" s="133" t="s">
        <v>73</v>
      </c>
      <c r="N518" s="12" t="s">
        <v>249</v>
      </c>
      <c r="O518" s="102" t="s">
        <v>438</v>
      </c>
      <c r="P518" s="134"/>
      <c r="Q518" s="130" t="s">
        <v>384</v>
      </c>
      <c r="R518" s="124" t="s">
        <v>385</v>
      </c>
      <c r="S518" s="134"/>
      <c r="T518" s="126" t="s">
        <v>51</v>
      </c>
      <c r="U518" s="126"/>
      <c r="V518" s="146">
        <v>72035.72</v>
      </c>
      <c r="W518" s="146">
        <v>72035.72</v>
      </c>
      <c r="X518" s="131">
        <f t="shared" si="58"/>
        <v>80680.006400000013</v>
      </c>
      <c r="Y518" s="132" t="s">
        <v>77</v>
      </c>
      <c r="Z518" s="132">
        <v>2016</v>
      </c>
      <c r="AA518" s="229"/>
      <c r="AB518" s="22" t="s">
        <v>372</v>
      </c>
      <c r="AC518" s="197" t="s">
        <v>532</v>
      </c>
      <c r="AD518" s="25"/>
      <c r="AE518" s="25"/>
      <c r="AF518" s="197" t="s">
        <v>418</v>
      </c>
      <c r="AG518" s="25"/>
      <c r="AH518" s="25"/>
      <c r="AI518" s="25"/>
      <c r="AJ518" s="25"/>
      <c r="AK518" s="83" t="s">
        <v>531</v>
      </c>
    </row>
    <row r="519" spans="1:37" ht="100.5" customHeight="1">
      <c r="A519" s="119" t="s">
        <v>571</v>
      </c>
      <c r="B519" s="126" t="s">
        <v>33</v>
      </c>
      <c r="C519" s="126" t="s">
        <v>423</v>
      </c>
      <c r="D519" s="134" t="s">
        <v>424</v>
      </c>
      <c r="E519" s="134" t="s">
        <v>425</v>
      </c>
      <c r="F519" s="126" t="s">
        <v>426</v>
      </c>
      <c r="G519" s="126" t="s">
        <v>427</v>
      </c>
      <c r="H519" s="126" t="s">
        <v>428</v>
      </c>
      <c r="I519" s="126" t="s">
        <v>429</v>
      </c>
      <c r="J519" s="126" t="s">
        <v>38</v>
      </c>
      <c r="K519" s="127">
        <v>100</v>
      </c>
      <c r="L519" s="117">
        <v>711000000</v>
      </c>
      <c r="M519" s="133" t="s">
        <v>73</v>
      </c>
      <c r="N519" s="12" t="s">
        <v>249</v>
      </c>
      <c r="O519" s="124" t="s">
        <v>439</v>
      </c>
      <c r="P519" s="134"/>
      <c r="Q519" s="130" t="s">
        <v>384</v>
      </c>
      <c r="R519" s="124" t="s">
        <v>385</v>
      </c>
      <c r="S519" s="134"/>
      <c r="T519" s="126" t="s">
        <v>51</v>
      </c>
      <c r="U519" s="126"/>
      <c r="V519" s="146">
        <v>72035.72</v>
      </c>
      <c r="W519" s="146">
        <v>72035.72</v>
      </c>
      <c r="X519" s="131">
        <f t="shared" si="58"/>
        <v>80680.006400000013</v>
      </c>
      <c r="Y519" s="132" t="s">
        <v>77</v>
      </c>
      <c r="Z519" s="132">
        <v>2016</v>
      </c>
      <c r="AA519" s="229"/>
      <c r="AB519" s="22" t="s">
        <v>372</v>
      </c>
      <c r="AC519" s="197" t="s">
        <v>532</v>
      </c>
      <c r="AD519" s="25"/>
      <c r="AE519" s="25"/>
      <c r="AF519" s="197" t="s">
        <v>418</v>
      </c>
      <c r="AG519" s="25"/>
      <c r="AH519" s="25"/>
      <c r="AI519" s="25"/>
      <c r="AJ519" s="25"/>
      <c r="AK519" s="83" t="s">
        <v>531</v>
      </c>
    </row>
    <row r="520" spans="1:37" ht="100.5" customHeight="1">
      <c r="A520" s="119" t="s">
        <v>572</v>
      </c>
      <c r="B520" s="126" t="s">
        <v>33</v>
      </c>
      <c r="C520" s="126" t="s">
        <v>440</v>
      </c>
      <c r="D520" s="134" t="s">
        <v>441</v>
      </c>
      <c r="E520" s="134" t="s">
        <v>441</v>
      </c>
      <c r="F520" s="134" t="s">
        <v>441</v>
      </c>
      <c r="G520" s="134" t="s">
        <v>441</v>
      </c>
      <c r="H520" s="126" t="s">
        <v>442</v>
      </c>
      <c r="I520" s="126" t="s">
        <v>443</v>
      </c>
      <c r="J520" s="126" t="s">
        <v>38</v>
      </c>
      <c r="K520" s="127">
        <v>100</v>
      </c>
      <c r="L520" s="117">
        <v>711000000</v>
      </c>
      <c r="M520" s="133" t="s">
        <v>73</v>
      </c>
      <c r="N520" s="12" t="s">
        <v>249</v>
      </c>
      <c r="O520" s="27" t="s">
        <v>73</v>
      </c>
      <c r="P520" s="134"/>
      <c r="Q520" s="130" t="s">
        <v>384</v>
      </c>
      <c r="R520" s="124" t="s">
        <v>385</v>
      </c>
      <c r="S520" s="134"/>
      <c r="T520" s="126" t="s">
        <v>51</v>
      </c>
      <c r="U520" s="126"/>
      <c r="V520" s="146">
        <v>4071468.4</v>
      </c>
      <c r="W520" s="146">
        <v>4071468.4</v>
      </c>
      <c r="X520" s="131">
        <f t="shared" si="58"/>
        <v>4560044.608</v>
      </c>
      <c r="Y520" s="132" t="s">
        <v>77</v>
      </c>
      <c r="Z520" s="132">
        <v>2016</v>
      </c>
      <c r="AA520" s="229"/>
      <c r="AB520" s="22" t="s">
        <v>372</v>
      </c>
      <c r="AC520" s="197" t="s">
        <v>532</v>
      </c>
      <c r="AD520" s="25"/>
      <c r="AE520" s="25"/>
      <c r="AF520" s="197" t="s">
        <v>418</v>
      </c>
      <c r="AG520" s="25"/>
      <c r="AH520" s="25"/>
      <c r="AI520" s="25"/>
      <c r="AJ520" s="25"/>
      <c r="AK520" s="83" t="s">
        <v>531</v>
      </c>
    </row>
    <row r="521" spans="1:37" ht="100.5" customHeight="1">
      <c r="A521" s="119" t="s">
        <v>573</v>
      </c>
      <c r="B521" s="126" t="s">
        <v>33</v>
      </c>
      <c r="C521" s="126" t="s">
        <v>440</v>
      </c>
      <c r="D521" s="134" t="s">
        <v>441</v>
      </c>
      <c r="E521" s="134" t="s">
        <v>441</v>
      </c>
      <c r="F521" s="134" t="s">
        <v>441</v>
      </c>
      <c r="G521" s="134" t="s">
        <v>441</v>
      </c>
      <c r="H521" s="126" t="s">
        <v>442</v>
      </c>
      <c r="I521" s="126" t="s">
        <v>443</v>
      </c>
      <c r="J521" s="126" t="s">
        <v>38</v>
      </c>
      <c r="K521" s="127">
        <v>100</v>
      </c>
      <c r="L521" s="117">
        <v>711000000</v>
      </c>
      <c r="M521" s="133" t="s">
        <v>73</v>
      </c>
      <c r="N521" s="12" t="s">
        <v>249</v>
      </c>
      <c r="O521" s="120" t="s">
        <v>444</v>
      </c>
      <c r="P521" s="134"/>
      <c r="Q521" s="130" t="s">
        <v>384</v>
      </c>
      <c r="R521" s="124" t="s">
        <v>385</v>
      </c>
      <c r="S521" s="134"/>
      <c r="T521" s="126" t="s">
        <v>51</v>
      </c>
      <c r="U521" s="126"/>
      <c r="V521" s="146">
        <v>454800.34</v>
      </c>
      <c r="W521" s="146">
        <v>454800.34</v>
      </c>
      <c r="X521" s="131">
        <f t="shared" si="58"/>
        <v>509376.3808000001</v>
      </c>
      <c r="Y521" s="132" t="s">
        <v>77</v>
      </c>
      <c r="Z521" s="132">
        <v>2016</v>
      </c>
      <c r="AA521" s="229"/>
      <c r="AB521" s="22" t="s">
        <v>372</v>
      </c>
      <c r="AC521" s="197" t="s">
        <v>532</v>
      </c>
      <c r="AD521" s="25"/>
      <c r="AE521" s="25"/>
      <c r="AF521" s="197" t="s">
        <v>386</v>
      </c>
      <c r="AG521" s="25"/>
      <c r="AH521" s="25"/>
      <c r="AI521" s="25"/>
      <c r="AJ521" s="25"/>
      <c r="AK521" s="83" t="s">
        <v>531</v>
      </c>
    </row>
    <row r="522" spans="1:37" ht="100.5" customHeight="1">
      <c r="A522" s="119" t="s">
        <v>574</v>
      </c>
      <c r="B522" s="126" t="s">
        <v>33</v>
      </c>
      <c r="C522" s="126" t="s">
        <v>440</v>
      </c>
      <c r="D522" s="134" t="s">
        <v>441</v>
      </c>
      <c r="E522" s="134" t="s">
        <v>441</v>
      </c>
      <c r="F522" s="134" t="s">
        <v>441</v>
      </c>
      <c r="G522" s="134" t="s">
        <v>441</v>
      </c>
      <c r="H522" s="126" t="s">
        <v>442</v>
      </c>
      <c r="I522" s="126" t="s">
        <v>443</v>
      </c>
      <c r="J522" s="126" t="s">
        <v>38</v>
      </c>
      <c r="K522" s="127">
        <v>100</v>
      </c>
      <c r="L522" s="117">
        <v>711000000</v>
      </c>
      <c r="M522" s="133" t="s">
        <v>73</v>
      </c>
      <c r="N522" s="12" t="s">
        <v>249</v>
      </c>
      <c r="O522" s="136" t="s">
        <v>432</v>
      </c>
      <c r="P522" s="134"/>
      <c r="Q522" s="130" t="s">
        <v>384</v>
      </c>
      <c r="R522" s="124" t="s">
        <v>385</v>
      </c>
      <c r="S522" s="134"/>
      <c r="T522" s="126" t="s">
        <v>51</v>
      </c>
      <c r="U522" s="126"/>
      <c r="V522" s="146">
        <v>1574722.96</v>
      </c>
      <c r="W522" s="146">
        <v>1574722.96</v>
      </c>
      <c r="X522" s="131">
        <f t="shared" si="58"/>
        <v>1763689.7152000002</v>
      </c>
      <c r="Y522" s="132" t="s">
        <v>77</v>
      </c>
      <c r="Z522" s="132">
        <v>2016</v>
      </c>
      <c r="AA522" s="229"/>
      <c r="AB522" s="22" t="s">
        <v>372</v>
      </c>
      <c r="AC522" s="197" t="s">
        <v>532</v>
      </c>
      <c r="AD522" s="25"/>
      <c r="AE522" s="25"/>
      <c r="AF522" s="197" t="s">
        <v>386</v>
      </c>
      <c r="AG522" s="25"/>
      <c r="AH522" s="25"/>
      <c r="AI522" s="25"/>
      <c r="AJ522" s="25"/>
      <c r="AK522" s="83" t="s">
        <v>531</v>
      </c>
    </row>
    <row r="523" spans="1:37" ht="100.5" customHeight="1">
      <c r="A523" s="119" t="s">
        <v>575</v>
      </c>
      <c r="B523" s="126" t="s">
        <v>33</v>
      </c>
      <c r="C523" s="126" t="s">
        <v>440</v>
      </c>
      <c r="D523" s="134" t="s">
        <v>441</v>
      </c>
      <c r="E523" s="134" t="s">
        <v>441</v>
      </c>
      <c r="F523" s="134" t="s">
        <v>441</v>
      </c>
      <c r="G523" s="134" t="s">
        <v>441</v>
      </c>
      <c r="H523" s="126" t="s">
        <v>442</v>
      </c>
      <c r="I523" s="126" t="s">
        <v>443</v>
      </c>
      <c r="J523" s="126" t="s">
        <v>38</v>
      </c>
      <c r="K523" s="127">
        <v>100</v>
      </c>
      <c r="L523" s="117">
        <v>711000000</v>
      </c>
      <c r="M523" s="133" t="s">
        <v>73</v>
      </c>
      <c r="N523" s="12" t="s">
        <v>249</v>
      </c>
      <c r="O523" s="124" t="s">
        <v>445</v>
      </c>
      <c r="P523" s="134"/>
      <c r="Q523" s="130" t="s">
        <v>384</v>
      </c>
      <c r="R523" s="124" t="s">
        <v>385</v>
      </c>
      <c r="S523" s="134"/>
      <c r="T523" s="126" t="s">
        <v>51</v>
      </c>
      <c r="U523" s="126"/>
      <c r="V523" s="146">
        <v>1942144.3</v>
      </c>
      <c r="W523" s="146">
        <v>1942144.3</v>
      </c>
      <c r="X523" s="131">
        <f t="shared" si="58"/>
        <v>2175201.6160000004</v>
      </c>
      <c r="Y523" s="132" t="s">
        <v>77</v>
      </c>
      <c r="Z523" s="132">
        <v>2016</v>
      </c>
      <c r="AA523" s="229"/>
      <c r="AB523" s="22" t="s">
        <v>372</v>
      </c>
      <c r="AC523" s="197" t="s">
        <v>532</v>
      </c>
      <c r="AD523" s="25"/>
      <c r="AE523" s="25"/>
      <c r="AF523" s="197" t="s">
        <v>386</v>
      </c>
      <c r="AG523" s="25"/>
      <c r="AH523" s="25"/>
      <c r="AI523" s="25"/>
      <c r="AJ523" s="25"/>
      <c r="AK523" s="83" t="s">
        <v>531</v>
      </c>
    </row>
    <row r="524" spans="1:37" ht="100.5" customHeight="1">
      <c r="A524" s="119" t="s">
        <v>576</v>
      </c>
      <c r="B524" s="126" t="s">
        <v>33</v>
      </c>
      <c r="C524" s="126" t="s">
        <v>440</v>
      </c>
      <c r="D524" s="134" t="s">
        <v>441</v>
      </c>
      <c r="E524" s="134" t="s">
        <v>441</v>
      </c>
      <c r="F524" s="134" t="s">
        <v>441</v>
      </c>
      <c r="G524" s="134" t="s">
        <v>441</v>
      </c>
      <c r="H524" s="126" t="s">
        <v>442</v>
      </c>
      <c r="I524" s="126" t="s">
        <v>443</v>
      </c>
      <c r="J524" s="126" t="s">
        <v>38</v>
      </c>
      <c r="K524" s="127">
        <v>100</v>
      </c>
      <c r="L524" s="117">
        <v>711000000</v>
      </c>
      <c r="M524" s="133" t="s">
        <v>73</v>
      </c>
      <c r="N524" s="12" t="s">
        <v>249</v>
      </c>
      <c r="O524" s="124" t="s">
        <v>446</v>
      </c>
      <c r="P524" s="134"/>
      <c r="Q524" s="130" t="s">
        <v>384</v>
      </c>
      <c r="R524" s="124" t="s">
        <v>385</v>
      </c>
      <c r="S524" s="134"/>
      <c r="T524" s="126" t="s">
        <v>51</v>
      </c>
      <c r="U524" s="126"/>
      <c r="V524" s="146">
        <v>1809581.68</v>
      </c>
      <c r="W524" s="146">
        <v>1809581.68</v>
      </c>
      <c r="X524" s="131">
        <f t="shared" si="58"/>
        <v>2026731.4816000001</v>
      </c>
      <c r="Y524" s="132" t="s">
        <v>77</v>
      </c>
      <c r="Z524" s="132">
        <v>2016</v>
      </c>
      <c r="AA524" s="229"/>
      <c r="AB524" s="22" t="s">
        <v>372</v>
      </c>
      <c r="AC524" s="197" t="s">
        <v>532</v>
      </c>
      <c r="AD524" s="25"/>
      <c r="AE524" s="25"/>
      <c r="AF524" s="197" t="s">
        <v>386</v>
      </c>
      <c r="AG524" s="25"/>
      <c r="AH524" s="25"/>
      <c r="AI524" s="25"/>
      <c r="AJ524" s="25"/>
      <c r="AK524" s="83" t="s">
        <v>531</v>
      </c>
    </row>
    <row r="525" spans="1:37" ht="100.5" customHeight="1">
      <c r="A525" s="119" t="s">
        <v>577</v>
      </c>
      <c r="B525" s="126" t="s">
        <v>33</v>
      </c>
      <c r="C525" s="126" t="s">
        <v>440</v>
      </c>
      <c r="D525" s="134" t="s">
        <v>441</v>
      </c>
      <c r="E525" s="134" t="s">
        <v>441</v>
      </c>
      <c r="F525" s="134" t="s">
        <v>441</v>
      </c>
      <c r="G525" s="134" t="s">
        <v>441</v>
      </c>
      <c r="H525" s="126" t="s">
        <v>442</v>
      </c>
      <c r="I525" s="126" t="s">
        <v>443</v>
      </c>
      <c r="J525" s="126" t="s">
        <v>38</v>
      </c>
      <c r="K525" s="127">
        <v>100</v>
      </c>
      <c r="L525" s="117">
        <v>711000000</v>
      </c>
      <c r="M525" s="133" t="s">
        <v>73</v>
      </c>
      <c r="N525" s="12" t="s">
        <v>249</v>
      </c>
      <c r="O525" s="124" t="s">
        <v>434</v>
      </c>
      <c r="P525" s="134"/>
      <c r="Q525" s="130" t="s">
        <v>384</v>
      </c>
      <c r="R525" s="124" t="s">
        <v>385</v>
      </c>
      <c r="S525" s="134"/>
      <c r="T525" s="126" t="s">
        <v>51</v>
      </c>
      <c r="U525" s="126"/>
      <c r="V525" s="146">
        <v>1281517.56</v>
      </c>
      <c r="W525" s="146">
        <v>1281517.56</v>
      </c>
      <c r="X525" s="131">
        <f t="shared" si="58"/>
        <v>1435299.6672000003</v>
      </c>
      <c r="Y525" s="132" t="s">
        <v>77</v>
      </c>
      <c r="Z525" s="132">
        <v>2016</v>
      </c>
      <c r="AA525" s="229"/>
      <c r="AB525" s="22" t="s">
        <v>372</v>
      </c>
      <c r="AC525" s="197" t="s">
        <v>532</v>
      </c>
      <c r="AD525" s="25"/>
      <c r="AE525" s="25"/>
      <c r="AF525" s="197" t="s">
        <v>386</v>
      </c>
      <c r="AG525" s="25"/>
      <c r="AH525" s="25"/>
      <c r="AI525" s="25"/>
      <c r="AJ525" s="25"/>
      <c r="AK525" s="83" t="s">
        <v>531</v>
      </c>
    </row>
    <row r="526" spans="1:37" ht="100.5" customHeight="1">
      <c r="A526" s="119" t="s">
        <v>578</v>
      </c>
      <c r="B526" s="126" t="s">
        <v>33</v>
      </c>
      <c r="C526" s="126" t="s">
        <v>440</v>
      </c>
      <c r="D526" s="134" t="s">
        <v>441</v>
      </c>
      <c r="E526" s="134" t="s">
        <v>441</v>
      </c>
      <c r="F526" s="134" t="s">
        <v>441</v>
      </c>
      <c r="G526" s="134" t="s">
        <v>441</v>
      </c>
      <c r="H526" s="126" t="s">
        <v>442</v>
      </c>
      <c r="I526" s="126" t="s">
        <v>443</v>
      </c>
      <c r="J526" s="126" t="s">
        <v>38</v>
      </c>
      <c r="K526" s="127">
        <v>100</v>
      </c>
      <c r="L526" s="117">
        <v>711000000</v>
      </c>
      <c r="M526" s="133" t="s">
        <v>73</v>
      </c>
      <c r="N526" s="12" t="s">
        <v>249</v>
      </c>
      <c r="O526" s="124" t="s">
        <v>435</v>
      </c>
      <c r="P526" s="134"/>
      <c r="Q526" s="130" t="s">
        <v>384</v>
      </c>
      <c r="R526" s="124" t="s">
        <v>385</v>
      </c>
      <c r="S526" s="134"/>
      <c r="T526" s="126" t="s">
        <v>51</v>
      </c>
      <c r="U526" s="126"/>
      <c r="V526" s="146">
        <v>454800.34</v>
      </c>
      <c r="W526" s="146">
        <v>454800.34</v>
      </c>
      <c r="X526" s="131">
        <f t="shared" si="58"/>
        <v>509376.3808000001</v>
      </c>
      <c r="Y526" s="132" t="s">
        <v>77</v>
      </c>
      <c r="Z526" s="132">
        <v>2016</v>
      </c>
      <c r="AA526" s="229"/>
      <c r="AB526" s="22" t="s">
        <v>372</v>
      </c>
      <c r="AC526" s="197" t="s">
        <v>532</v>
      </c>
      <c r="AD526" s="25"/>
      <c r="AE526" s="25"/>
      <c r="AF526" s="197" t="s">
        <v>386</v>
      </c>
      <c r="AG526" s="25"/>
      <c r="AH526" s="25"/>
      <c r="AI526" s="25"/>
      <c r="AJ526" s="25"/>
      <c r="AK526" s="83" t="s">
        <v>531</v>
      </c>
    </row>
    <row r="527" spans="1:37" ht="100.5" customHeight="1">
      <c r="A527" s="119" t="s">
        <v>579</v>
      </c>
      <c r="B527" s="126" t="s">
        <v>33</v>
      </c>
      <c r="C527" s="126" t="s">
        <v>440</v>
      </c>
      <c r="D527" s="134" t="s">
        <v>441</v>
      </c>
      <c r="E527" s="134" t="s">
        <v>441</v>
      </c>
      <c r="F527" s="134" t="s">
        <v>441</v>
      </c>
      <c r="G527" s="134" t="s">
        <v>441</v>
      </c>
      <c r="H527" s="126" t="s">
        <v>442</v>
      </c>
      <c r="I527" s="126" t="s">
        <v>443</v>
      </c>
      <c r="J527" s="126" t="s">
        <v>38</v>
      </c>
      <c r="K527" s="127">
        <v>100</v>
      </c>
      <c r="L527" s="117">
        <v>711000000</v>
      </c>
      <c r="M527" s="133" t="s">
        <v>73</v>
      </c>
      <c r="N527" s="12" t="s">
        <v>249</v>
      </c>
      <c r="O527" s="124" t="s">
        <v>410</v>
      </c>
      <c r="P527" s="134"/>
      <c r="Q527" s="130" t="s">
        <v>384</v>
      </c>
      <c r="R527" s="124" t="s">
        <v>385</v>
      </c>
      <c r="S527" s="134"/>
      <c r="T527" s="126" t="s">
        <v>51</v>
      </c>
      <c r="U527" s="126"/>
      <c r="V527" s="146">
        <v>802013.5</v>
      </c>
      <c r="W527" s="146">
        <v>802013.5</v>
      </c>
      <c r="X527" s="131">
        <f t="shared" si="58"/>
        <v>898255.12000000011</v>
      </c>
      <c r="Y527" s="132" t="s">
        <v>77</v>
      </c>
      <c r="Z527" s="132">
        <v>2016</v>
      </c>
      <c r="AA527" s="229"/>
      <c r="AB527" s="22" t="s">
        <v>372</v>
      </c>
      <c r="AC527" s="197" t="s">
        <v>532</v>
      </c>
      <c r="AD527" s="25"/>
      <c r="AE527" s="25"/>
      <c r="AF527" s="197" t="s">
        <v>386</v>
      </c>
      <c r="AG527" s="25"/>
      <c r="AH527" s="25"/>
      <c r="AI527" s="25"/>
      <c r="AJ527" s="25"/>
      <c r="AK527" s="83" t="s">
        <v>531</v>
      </c>
    </row>
    <row r="528" spans="1:37" ht="100.5" customHeight="1">
      <c r="A528" s="119" t="s">
        <v>580</v>
      </c>
      <c r="B528" s="126" t="s">
        <v>33</v>
      </c>
      <c r="C528" s="126" t="s">
        <v>440</v>
      </c>
      <c r="D528" s="134" t="s">
        <v>441</v>
      </c>
      <c r="E528" s="134" t="s">
        <v>441</v>
      </c>
      <c r="F528" s="134" t="s">
        <v>441</v>
      </c>
      <c r="G528" s="134" t="s">
        <v>441</v>
      </c>
      <c r="H528" s="126" t="s">
        <v>442</v>
      </c>
      <c r="I528" s="126" t="s">
        <v>443</v>
      </c>
      <c r="J528" s="126" t="s">
        <v>38</v>
      </c>
      <c r="K528" s="127">
        <v>100</v>
      </c>
      <c r="L528" s="117">
        <v>711000000</v>
      </c>
      <c r="M528" s="133" t="s">
        <v>73</v>
      </c>
      <c r="N528" s="12" t="s">
        <v>249</v>
      </c>
      <c r="O528" s="124" t="s">
        <v>437</v>
      </c>
      <c r="P528" s="134"/>
      <c r="Q528" s="130" t="s">
        <v>384</v>
      </c>
      <c r="R528" s="124" t="s">
        <v>385</v>
      </c>
      <c r="S528" s="134"/>
      <c r="T528" s="126" t="s">
        <v>51</v>
      </c>
      <c r="U528" s="126"/>
      <c r="V528" s="146">
        <v>1100666.6000000001</v>
      </c>
      <c r="W528" s="146">
        <v>1100666.6000000001</v>
      </c>
      <c r="X528" s="131">
        <f t="shared" si="58"/>
        <v>1232746.5920000002</v>
      </c>
      <c r="Y528" s="132" t="s">
        <v>77</v>
      </c>
      <c r="Z528" s="132">
        <v>2016</v>
      </c>
      <c r="AA528" s="229"/>
      <c r="AB528" s="22" t="s">
        <v>372</v>
      </c>
      <c r="AC528" s="197" t="s">
        <v>532</v>
      </c>
      <c r="AD528" s="25"/>
      <c r="AE528" s="25"/>
      <c r="AF528" s="197" t="s">
        <v>386</v>
      </c>
      <c r="AG528" s="25"/>
      <c r="AH528" s="25"/>
      <c r="AI528" s="25"/>
      <c r="AJ528" s="25"/>
      <c r="AK528" s="83" t="s">
        <v>531</v>
      </c>
    </row>
    <row r="529" spans="1:37" ht="100.5" customHeight="1">
      <c r="A529" s="119" t="s">
        <v>581</v>
      </c>
      <c r="B529" s="126" t="s">
        <v>33</v>
      </c>
      <c r="C529" s="126" t="s">
        <v>440</v>
      </c>
      <c r="D529" s="134" t="s">
        <v>441</v>
      </c>
      <c r="E529" s="134" t="s">
        <v>441</v>
      </c>
      <c r="F529" s="134" t="s">
        <v>441</v>
      </c>
      <c r="G529" s="134" t="s">
        <v>441</v>
      </c>
      <c r="H529" s="126" t="s">
        <v>442</v>
      </c>
      <c r="I529" s="126" t="s">
        <v>443</v>
      </c>
      <c r="J529" s="126" t="s">
        <v>38</v>
      </c>
      <c r="K529" s="127">
        <v>100</v>
      </c>
      <c r="L529" s="117">
        <v>711000000</v>
      </c>
      <c r="M529" s="133" t="s">
        <v>73</v>
      </c>
      <c r="N529" s="12" t="s">
        <v>249</v>
      </c>
      <c r="O529" s="124" t="s">
        <v>439</v>
      </c>
      <c r="P529" s="134"/>
      <c r="Q529" s="130" t="s">
        <v>384</v>
      </c>
      <c r="R529" s="124" t="s">
        <v>385</v>
      </c>
      <c r="S529" s="134"/>
      <c r="T529" s="126" t="s">
        <v>51</v>
      </c>
      <c r="U529" s="126"/>
      <c r="V529" s="146">
        <v>1115155.3600000001</v>
      </c>
      <c r="W529" s="146">
        <v>1115155.3600000001</v>
      </c>
      <c r="X529" s="131">
        <f t="shared" si="58"/>
        <v>1248974.0032000002</v>
      </c>
      <c r="Y529" s="132" t="s">
        <v>77</v>
      </c>
      <c r="Z529" s="132">
        <v>2016</v>
      </c>
      <c r="AA529" s="229"/>
      <c r="AB529" s="22" t="s">
        <v>372</v>
      </c>
      <c r="AC529" s="197" t="s">
        <v>532</v>
      </c>
      <c r="AD529" s="25"/>
      <c r="AE529" s="25"/>
      <c r="AF529" s="197" t="s">
        <v>386</v>
      </c>
      <c r="AG529" s="25"/>
      <c r="AH529" s="25"/>
      <c r="AI529" s="25"/>
      <c r="AJ529" s="25"/>
      <c r="AK529" s="83" t="s">
        <v>531</v>
      </c>
    </row>
    <row r="530" spans="1:37" ht="100.5" customHeight="1">
      <c r="A530" s="119" t="s">
        <v>582</v>
      </c>
      <c r="B530" s="126" t="s">
        <v>33</v>
      </c>
      <c r="C530" s="126" t="s">
        <v>440</v>
      </c>
      <c r="D530" s="134" t="s">
        <v>441</v>
      </c>
      <c r="E530" s="134" t="s">
        <v>441</v>
      </c>
      <c r="F530" s="134" t="s">
        <v>441</v>
      </c>
      <c r="G530" s="134" t="s">
        <v>441</v>
      </c>
      <c r="H530" s="126" t="s">
        <v>442</v>
      </c>
      <c r="I530" s="126" t="s">
        <v>443</v>
      </c>
      <c r="J530" s="126" t="s">
        <v>38</v>
      </c>
      <c r="K530" s="127">
        <v>100</v>
      </c>
      <c r="L530" s="117">
        <v>711000000</v>
      </c>
      <c r="M530" s="133" t="s">
        <v>73</v>
      </c>
      <c r="N530" s="12" t="s">
        <v>249</v>
      </c>
      <c r="O530" s="124" t="s">
        <v>447</v>
      </c>
      <c r="P530" s="134"/>
      <c r="Q530" s="130" t="s">
        <v>384</v>
      </c>
      <c r="R530" s="124" t="s">
        <v>385</v>
      </c>
      <c r="S530" s="134"/>
      <c r="T530" s="126" t="s">
        <v>51</v>
      </c>
      <c r="U530" s="126"/>
      <c r="V530" s="146">
        <v>1219911.24</v>
      </c>
      <c r="W530" s="146">
        <v>1219911.24</v>
      </c>
      <c r="X530" s="131">
        <f t="shared" si="58"/>
        <v>1366300.5888</v>
      </c>
      <c r="Y530" s="132" t="s">
        <v>77</v>
      </c>
      <c r="Z530" s="132">
        <v>2016</v>
      </c>
      <c r="AA530" s="229"/>
      <c r="AB530" s="22" t="s">
        <v>372</v>
      </c>
      <c r="AC530" s="197" t="s">
        <v>532</v>
      </c>
      <c r="AD530" s="25"/>
      <c r="AE530" s="25"/>
      <c r="AF530" s="197" t="s">
        <v>386</v>
      </c>
      <c r="AG530" s="25"/>
      <c r="AH530" s="25"/>
      <c r="AI530" s="25"/>
      <c r="AJ530" s="25"/>
      <c r="AK530" s="83" t="s">
        <v>531</v>
      </c>
    </row>
    <row r="531" spans="1:37" ht="100.5" customHeight="1">
      <c r="A531" s="119" t="s">
        <v>583</v>
      </c>
      <c r="B531" s="126" t="s">
        <v>33</v>
      </c>
      <c r="C531" s="126" t="s">
        <v>440</v>
      </c>
      <c r="D531" s="134" t="s">
        <v>441</v>
      </c>
      <c r="E531" s="134" t="s">
        <v>441</v>
      </c>
      <c r="F531" s="134" t="s">
        <v>441</v>
      </c>
      <c r="G531" s="134" t="s">
        <v>441</v>
      </c>
      <c r="H531" s="126" t="s">
        <v>448</v>
      </c>
      <c r="I531" s="126" t="s">
        <v>443</v>
      </c>
      <c r="J531" s="126" t="s">
        <v>38</v>
      </c>
      <c r="K531" s="127">
        <v>100</v>
      </c>
      <c r="L531" s="117">
        <v>711000000</v>
      </c>
      <c r="M531" s="133" t="s">
        <v>73</v>
      </c>
      <c r="N531" s="12" t="s">
        <v>249</v>
      </c>
      <c r="O531" s="124" t="s">
        <v>388</v>
      </c>
      <c r="P531" s="134"/>
      <c r="Q531" s="130" t="s">
        <v>384</v>
      </c>
      <c r="R531" s="124" t="s">
        <v>385</v>
      </c>
      <c r="S531" s="134"/>
      <c r="T531" s="126" t="s">
        <v>51</v>
      </c>
      <c r="U531" s="126"/>
      <c r="V531" s="146">
        <v>1470000</v>
      </c>
      <c r="W531" s="146">
        <v>1470000</v>
      </c>
      <c r="X531" s="131">
        <f t="shared" si="58"/>
        <v>1646400.0000000002</v>
      </c>
      <c r="Y531" s="132" t="s">
        <v>77</v>
      </c>
      <c r="Z531" s="132">
        <v>2016</v>
      </c>
      <c r="AA531" s="229"/>
      <c r="AB531" s="22" t="s">
        <v>372</v>
      </c>
      <c r="AC531" s="197" t="s">
        <v>532</v>
      </c>
      <c r="AD531" s="25"/>
      <c r="AE531" s="25"/>
      <c r="AF531" s="197" t="s">
        <v>386</v>
      </c>
      <c r="AG531" s="25"/>
      <c r="AH531" s="25"/>
      <c r="AI531" s="25"/>
      <c r="AJ531" s="25"/>
      <c r="AK531" s="83" t="s">
        <v>531</v>
      </c>
    </row>
    <row r="532" spans="1:37" ht="100.5" customHeight="1">
      <c r="A532" s="119" t="s">
        <v>584</v>
      </c>
      <c r="B532" s="126" t="s">
        <v>33</v>
      </c>
      <c r="C532" s="126" t="s">
        <v>440</v>
      </c>
      <c r="D532" s="134" t="s">
        <v>441</v>
      </c>
      <c r="E532" s="134" t="s">
        <v>441</v>
      </c>
      <c r="F532" s="134" t="s">
        <v>441</v>
      </c>
      <c r="G532" s="134" t="s">
        <v>441</v>
      </c>
      <c r="H532" s="126" t="s">
        <v>448</v>
      </c>
      <c r="I532" s="126" t="s">
        <v>443</v>
      </c>
      <c r="J532" s="126" t="s">
        <v>38</v>
      </c>
      <c r="K532" s="127">
        <v>100</v>
      </c>
      <c r="L532" s="117">
        <v>711000000</v>
      </c>
      <c r="M532" s="133" t="s">
        <v>73</v>
      </c>
      <c r="N532" s="12" t="s">
        <v>249</v>
      </c>
      <c r="O532" s="124" t="s">
        <v>449</v>
      </c>
      <c r="P532" s="134"/>
      <c r="Q532" s="130" t="s">
        <v>384</v>
      </c>
      <c r="R532" s="124" t="s">
        <v>385</v>
      </c>
      <c r="S532" s="134"/>
      <c r="T532" s="126" t="s">
        <v>51</v>
      </c>
      <c r="U532" s="126"/>
      <c r="V532" s="146">
        <v>1164500</v>
      </c>
      <c r="W532" s="146">
        <v>1164500</v>
      </c>
      <c r="X532" s="131">
        <f t="shared" si="58"/>
        <v>1304240.0000000002</v>
      </c>
      <c r="Y532" s="132" t="s">
        <v>77</v>
      </c>
      <c r="Z532" s="132">
        <v>2016</v>
      </c>
      <c r="AA532" s="229"/>
      <c r="AB532" s="22" t="s">
        <v>372</v>
      </c>
      <c r="AC532" s="197" t="s">
        <v>532</v>
      </c>
      <c r="AD532" s="25"/>
      <c r="AE532" s="25"/>
      <c r="AF532" s="197" t="s">
        <v>386</v>
      </c>
      <c r="AG532" s="25"/>
      <c r="AH532" s="25"/>
      <c r="AI532" s="25"/>
      <c r="AJ532" s="25"/>
      <c r="AK532" s="83" t="s">
        <v>531</v>
      </c>
    </row>
    <row r="533" spans="1:37" ht="100.5" customHeight="1">
      <c r="A533" s="119" t="s">
        <v>585</v>
      </c>
      <c r="B533" s="126" t="s">
        <v>33</v>
      </c>
      <c r="C533" s="126" t="s">
        <v>440</v>
      </c>
      <c r="D533" s="134" t="s">
        <v>441</v>
      </c>
      <c r="E533" s="134" t="s">
        <v>441</v>
      </c>
      <c r="F533" s="134" t="s">
        <v>441</v>
      </c>
      <c r="G533" s="134" t="s">
        <v>441</v>
      </c>
      <c r="H533" s="126" t="s">
        <v>448</v>
      </c>
      <c r="I533" s="126" t="s">
        <v>443</v>
      </c>
      <c r="J533" s="126" t="s">
        <v>38</v>
      </c>
      <c r="K533" s="127">
        <v>100</v>
      </c>
      <c r="L533" s="117">
        <v>711000000</v>
      </c>
      <c r="M533" s="133" t="s">
        <v>73</v>
      </c>
      <c r="N533" s="12" t="s">
        <v>249</v>
      </c>
      <c r="O533" s="124" t="s">
        <v>450</v>
      </c>
      <c r="P533" s="134"/>
      <c r="Q533" s="130" t="s">
        <v>384</v>
      </c>
      <c r="R533" s="124" t="s">
        <v>385</v>
      </c>
      <c r="S533" s="134"/>
      <c r="T533" s="126" t="s">
        <v>51</v>
      </c>
      <c r="U533" s="126"/>
      <c r="V533" s="146">
        <v>1412000</v>
      </c>
      <c r="W533" s="146">
        <v>1412000</v>
      </c>
      <c r="X533" s="131">
        <f t="shared" si="58"/>
        <v>1581440.0000000002</v>
      </c>
      <c r="Y533" s="132" t="s">
        <v>77</v>
      </c>
      <c r="Z533" s="132">
        <v>2016</v>
      </c>
      <c r="AA533" s="229"/>
      <c r="AB533" s="22" t="s">
        <v>372</v>
      </c>
      <c r="AC533" s="197" t="s">
        <v>532</v>
      </c>
      <c r="AD533" s="25"/>
      <c r="AE533" s="25"/>
      <c r="AF533" s="197" t="s">
        <v>386</v>
      </c>
      <c r="AG533" s="25"/>
      <c r="AH533" s="25"/>
      <c r="AI533" s="25"/>
      <c r="AJ533" s="25"/>
      <c r="AK533" s="83" t="s">
        <v>531</v>
      </c>
    </row>
    <row r="534" spans="1:37" ht="100.5" customHeight="1">
      <c r="A534" s="119" t="s">
        <v>586</v>
      </c>
      <c r="B534" s="126" t="s">
        <v>33</v>
      </c>
      <c r="C534" s="126" t="s">
        <v>440</v>
      </c>
      <c r="D534" s="134" t="s">
        <v>441</v>
      </c>
      <c r="E534" s="134" t="s">
        <v>441</v>
      </c>
      <c r="F534" s="134" t="s">
        <v>441</v>
      </c>
      <c r="G534" s="134" t="s">
        <v>441</v>
      </c>
      <c r="H534" s="126" t="s">
        <v>448</v>
      </c>
      <c r="I534" s="126" t="s">
        <v>443</v>
      </c>
      <c r="J534" s="126" t="s">
        <v>38</v>
      </c>
      <c r="K534" s="127">
        <v>100</v>
      </c>
      <c r="L534" s="117">
        <v>711000000</v>
      </c>
      <c r="M534" s="133" t="s">
        <v>73</v>
      </c>
      <c r="N534" s="12" t="s">
        <v>249</v>
      </c>
      <c r="O534" s="124" t="s">
        <v>437</v>
      </c>
      <c r="P534" s="134"/>
      <c r="Q534" s="130" t="s">
        <v>384</v>
      </c>
      <c r="R534" s="124" t="s">
        <v>385</v>
      </c>
      <c r="S534" s="134"/>
      <c r="T534" s="126" t="s">
        <v>51</v>
      </c>
      <c r="U534" s="126"/>
      <c r="V534" s="146">
        <v>162000</v>
      </c>
      <c r="W534" s="146">
        <v>162000</v>
      </c>
      <c r="X534" s="131">
        <f t="shared" si="58"/>
        <v>181440.00000000003</v>
      </c>
      <c r="Y534" s="132" t="s">
        <v>77</v>
      </c>
      <c r="Z534" s="132">
        <v>2016</v>
      </c>
      <c r="AA534" s="229"/>
      <c r="AB534" s="22" t="s">
        <v>372</v>
      </c>
      <c r="AC534" s="197" t="s">
        <v>532</v>
      </c>
      <c r="AD534" s="25"/>
      <c r="AE534" s="25"/>
      <c r="AF534" s="197" t="s">
        <v>386</v>
      </c>
      <c r="AG534" s="25"/>
      <c r="AH534" s="25"/>
      <c r="AI534" s="25"/>
      <c r="AJ534" s="25"/>
      <c r="AK534" s="83" t="s">
        <v>531</v>
      </c>
    </row>
    <row r="535" spans="1:37" ht="100.5" customHeight="1">
      <c r="A535" s="119" t="s">
        <v>587</v>
      </c>
      <c r="B535" s="126" t="s">
        <v>33</v>
      </c>
      <c r="C535" s="126" t="s">
        <v>440</v>
      </c>
      <c r="D535" s="134" t="s">
        <v>441</v>
      </c>
      <c r="E535" s="134" t="s">
        <v>441</v>
      </c>
      <c r="F535" s="134" t="s">
        <v>441</v>
      </c>
      <c r="G535" s="134" t="s">
        <v>441</v>
      </c>
      <c r="H535" s="126" t="s">
        <v>448</v>
      </c>
      <c r="I535" s="126" t="s">
        <v>443</v>
      </c>
      <c r="J535" s="126" t="s">
        <v>38</v>
      </c>
      <c r="K535" s="127">
        <v>100</v>
      </c>
      <c r="L535" s="117">
        <v>711000000</v>
      </c>
      <c r="M535" s="133" t="s">
        <v>73</v>
      </c>
      <c r="N535" s="12" t="s">
        <v>249</v>
      </c>
      <c r="O535" s="124" t="s">
        <v>422</v>
      </c>
      <c r="P535" s="134"/>
      <c r="Q535" s="130" t="s">
        <v>384</v>
      </c>
      <c r="R535" s="124" t="s">
        <v>385</v>
      </c>
      <c r="S535" s="134"/>
      <c r="T535" s="126" t="s">
        <v>51</v>
      </c>
      <c r="U535" s="126"/>
      <c r="V535" s="146">
        <v>472000</v>
      </c>
      <c r="W535" s="146">
        <v>472000</v>
      </c>
      <c r="X535" s="131">
        <f t="shared" si="58"/>
        <v>528640</v>
      </c>
      <c r="Y535" s="132" t="s">
        <v>77</v>
      </c>
      <c r="Z535" s="132">
        <v>2016</v>
      </c>
      <c r="AA535" s="229"/>
      <c r="AB535" s="22" t="s">
        <v>372</v>
      </c>
      <c r="AC535" s="197" t="s">
        <v>532</v>
      </c>
      <c r="AD535" s="25"/>
      <c r="AE535" s="25"/>
      <c r="AF535" s="197" t="s">
        <v>386</v>
      </c>
      <c r="AG535" s="25"/>
      <c r="AH535" s="25"/>
      <c r="AI535" s="25"/>
      <c r="AJ535" s="25"/>
      <c r="AK535" s="83" t="s">
        <v>531</v>
      </c>
    </row>
    <row r="536" spans="1:37" ht="100.5" customHeight="1">
      <c r="A536" s="119" t="s">
        <v>588</v>
      </c>
      <c r="B536" s="126" t="s">
        <v>33</v>
      </c>
      <c r="C536" s="126" t="s">
        <v>378</v>
      </c>
      <c r="D536" s="124" t="s">
        <v>379</v>
      </c>
      <c r="E536" s="134" t="s">
        <v>380</v>
      </c>
      <c r="F536" s="126" t="s">
        <v>379</v>
      </c>
      <c r="G536" s="126" t="s">
        <v>380</v>
      </c>
      <c r="H536" s="124" t="s">
        <v>451</v>
      </c>
      <c r="I536" s="124" t="s">
        <v>452</v>
      </c>
      <c r="J536" s="126" t="s">
        <v>38</v>
      </c>
      <c r="K536" s="127">
        <v>100</v>
      </c>
      <c r="L536" s="117">
        <v>711000000</v>
      </c>
      <c r="M536" s="133" t="s">
        <v>73</v>
      </c>
      <c r="N536" s="12" t="s">
        <v>249</v>
      </c>
      <c r="O536" s="27" t="s">
        <v>73</v>
      </c>
      <c r="P536" s="134"/>
      <c r="Q536" s="130" t="s">
        <v>384</v>
      </c>
      <c r="R536" s="124" t="s">
        <v>385</v>
      </c>
      <c r="S536" s="134"/>
      <c r="T536" s="126" t="s">
        <v>51</v>
      </c>
      <c r="U536" s="126"/>
      <c r="V536" s="146">
        <v>33333.300000000003</v>
      </c>
      <c r="W536" s="146">
        <v>33333.300000000003</v>
      </c>
      <c r="X536" s="131">
        <f t="shared" si="58"/>
        <v>37333.296000000009</v>
      </c>
      <c r="Y536" s="132" t="s">
        <v>77</v>
      </c>
      <c r="Z536" s="132">
        <v>2016</v>
      </c>
      <c r="AA536" s="229"/>
      <c r="AB536" s="22" t="s">
        <v>372</v>
      </c>
      <c r="AC536" s="197" t="s">
        <v>532</v>
      </c>
      <c r="AD536" s="25"/>
      <c r="AE536" s="25"/>
      <c r="AF536" s="197" t="s">
        <v>386</v>
      </c>
      <c r="AG536" s="25"/>
      <c r="AH536" s="25"/>
      <c r="AI536" s="25"/>
      <c r="AJ536" s="25"/>
      <c r="AK536" s="83" t="s">
        <v>531</v>
      </c>
    </row>
    <row r="537" spans="1:37" ht="100.5" customHeight="1">
      <c r="A537" s="119" t="s">
        <v>589</v>
      </c>
      <c r="B537" s="126" t="s">
        <v>33</v>
      </c>
      <c r="C537" s="126" t="s">
        <v>378</v>
      </c>
      <c r="D537" s="124" t="s">
        <v>379</v>
      </c>
      <c r="E537" s="134" t="s">
        <v>380</v>
      </c>
      <c r="F537" s="126" t="s">
        <v>379</v>
      </c>
      <c r="G537" s="126" t="s">
        <v>380</v>
      </c>
      <c r="H537" s="124" t="s">
        <v>451</v>
      </c>
      <c r="I537" s="124" t="s">
        <v>452</v>
      </c>
      <c r="J537" s="126" t="s">
        <v>38</v>
      </c>
      <c r="K537" s="127">
        <v>100</v>
      </c>
      <c r="L537" s="117">
        <v>711000000</v>
      </c>
      <c r="M537" s="133" t="s">
        <v>73</v>
      </c>
      <c r="N537" s="12" t="s">
        <v>249</v>
      </c>
      <c r="O537" s="120" t="s">
        <v>453</v>
      </c>
      <c r="P537" s="134"/>
      <c r="Q537" s="130" t="s">
        <v>384</v>
      </c>
      <c r="R537" s="124" t="s">
        <v>385</v>
      </c>
      <c r="S537" s="134"/>
      <c r="T537" s="126" t="s">
        <v>51</v>
      </c>
      <c r="U537" s="126"/>
      <c r="V537" s="146">
        <v>66666.7</v>
      </c>
      <c r="W537" s="146">
        <v>66666.7</v>
      </c>
      <c r="X537" s="131">
        <f t="shared" si="58"/>
        <v>74666.703999999998</v>
      </c>
      <c r="Y537" s="132" t="s">
        <v>77</v>
      </c>
      <c r="Z537" s="132">
        <v>2016</v>
      </c>
      <c r="AA537" s="229"/>
      <c r="AB537" s="22" t="s">
        <v>372</v>
      </c>
      <c r="AC537" s="197" t="s">
        <v>532</v>
      </c>
      <c r="AD537" s="25"/>
      <c r="AE537" s="25"/>
      <c r="AF537" s="197" t="s">
        <v>386</v>
      </c>
      <c r="AG537" s="25"/>
      <c r="AH537" s="25"/>
      <c r="AI537" s="25"/>
      <c r="AJ537" s="25"/>
      <c r="AK537" s="83" t="s">
        <v>531</v>
      </c>
    </row>
    <row r="538" spans="1:37" ht="100.5" customHeight="1">
      <c r="A538" s="119" t="s">
        <v>590</v>
      </c>
      <c r="B538" s="126" t="s">
        <v>33</v>
      </c>
      <c r="C538" s="126" t="s">
        <v>378</v>
      </c>
      <c r="D538" s="124" t="s">
        <v>379</v>
      </c>
      <c r="E538" s="134" t="s">
        <v>380</v>
      </c>
      <c r="F538" s="126" t="s">
        <v>379</v>
      </c>
      <c r="G538" s="126" t="s">
        <v>380</v>
      </c>
      <c r="H538" s="124" t="s">
        <v>451</v>
      </c>
      <c r="I538" s="124" t="s">
        <v>452</v>
      </c>
      <c r="J538" s="126" t="s">
        <v>38</v>
      </c>
      <c r="K538" s="127">
        <v>100</v>
      </c>
      <c r="L538" s="117">
        <v>711000000</v>
      </c>
      <c r="M538" s="133" t="s">
        <v>73</v>
      </c>
      <c r="N538" s="12" t="s">
        <v>249</v>
      </c>
      <c r="O538" s="124" t="s">
        <v>454</v>
      </c>
      <c r="P538" s="134"/>
      <c r="Q538" s="130" t="s">
        <v>384</v>
      </c>
      <c r="R538" s="124" t="s">
        <v>385</v>
      </c>
      <c r="S538" s="134"/>
      <c r="T538" s="126" t="s">
        <v>51</v>
      </c>
      <c r="U538" s="126"/>
      <c r="V538" s="146">
        <v>100000</v>
      </c>
      <c r="W538" s="146">
        <v>100000</v>
      </c>
      <c r="X538" s="131">
        <f t="shared" si="58"/>
        <v>112000.00000000001</v>
      </c>
      <c r="Y538" s="132" t="s">
        <v>77</v>
      </c>
      <c r="Z538" s="132">
        <v>2016</v>
      </c>
      <c r="AA538" s="229"/>
      <c r="AB538" s="22" t="s">
        <v>372</v>
      </c>
      <c r="AC538" s="197" t="s">
        <v>532</v>
      </c>
      <c r="AD538" s="25"/>
      <c r="AE538" s="25"/>
      <c r="AF538" s="197" t="s">
        <v>386</v>
      </c>
      <c r="AG538" s="25"/>
      <c r="AH538" s="25"/>
      <c r="AI538" s="25"/>
      <c r="AJ538" s="25"/>
      <c r="AK538" s="83" t="s">
        <v>531</v>
      </c>
    </row>
    <row r="539" spans="1:37" ht="100.5" customHeight="1">
      <c r="A539" s="119" t="s">
        <v>591</v>
      </c>
      <c r="B539" s="126" t="s">
        <v>33</v>
      </c>
      <c r="C539" s="126" t="s">
        <v>378</v>
      </c>
      <c r="D539" s="124" t="s">
        <v>379</v>
      </c>
      <c r="E539" s="134" t="s">
        <v>380</v>
      </c>
      <c r="F539" s="126" t="s">
        <v>379</v>
      </c>
      <c r="G539" s="126" t="s">
        <v>380</v>
      </c>
      <c r="H539" s="124" t="s">
        <v>451</v>
      </c>
      <c r="I539" s="124" t="s">
        <v>452</v>
      </c>
      <c r="J539" s="126" t="s">
        <v>38</v>
      </c>
      <c r="K539" s="127">
        <v>100</v>
      </c>
      <c r="L539" s="117">
        <v>711000000</v>
      </c>
      <c r="M539" s="133" t="s">
        <v>73</v>
      </c>
      <c r="N539" s="12" t="s">
        <v>249</v>
      </c>
      <c r="O539" s="124" t="s">
        <v>455</v>
      </c>
      <c r="P539" s="134"/>
      <c r="Q539" s="130" t="s">
        <v>384</v>
      </c>
      <c r="R539" s="124" t="s">
        <v>385</v>
      </c>
      <c r="S539" s="134"/>
      <c r="T539" s="126" t="s">
        <v>51</v>
      </c>
      <c r="U539" s="126"/>
      <c r="V539" s="146">
        <v>66667</v>
      </c>
      <c r="W539" s="146">
        <v>66667</v>
      </c>
      <c r="X539" s="131">
        <f t="shared" si="58"/>
        <v>74667.040000000008</v>
      </c>
      <c r="Y539" s="132" t="s">
        <v>77</v>
      </c>
      <c r="Z539" s="132">
        <v>2016</v>
      </c>
      <c r="AA539" s="229"/>
      <c r="AB539" s="22" t="s">
        <v>372</v>
      </c>
      <c r="AC539" s="197" t="s">
        <v>532</v>
      </c>
      <c r="AD539" s="25"/>
      <c r="AE539" s="25"/>
      <c r="AF539" s="197" t="s">
        <v>386</v>
      </c>
      <c r="AG539" s="25"/>
      <c r="AH539" s="25"/>
      <c r="AI539" s="25"/>
      <c r="AJ539" s="25"/>
      <c r="AK539" s="83" t="s">
        <v>531</v>
      </c>
    </row>
    <row r="540" spans="1:37" ht="100.5" customHeight="1">
      <c r="A540" s="119" t="s">
        <v>592</v>
      </c>
      <c r="B540" s="126" t="s">
        <v>33</v>
      </c>
      <c r="C540" s="126" t="s">
        <v>378</v>
      </c>
      <c r="D540" s="124" t="s">
        <v>379</v>
      </c>
      <c r="E540" s="134" t="s">
        <v>380</v>
      </c>
      <c r="F540" s="126" t="s">
        <v>379</v>
      </c>
      <c r="G540" s="126" t="s">
        <v>380</v>
      </c>
      <c r="H540" s="124" t="s">
        <v>451</v>
      </c>
      <c r="I540" s="124" t="s">
        <v>452</v>
      </c>
      <c r="J540" s="126" t="s">
        <v>38</v>
      </c>
      <c r="K540" s="127">
        <v>100</v>
      </c>
      <c r="L540" s="117">
        <v>711000000</v>
      </c>
      <c r="M540" s="133" t="s">
        <v>73</v>
      </c>
      <c r="N540" s="12" t="s">
        <v>249</v>
      </c>
      <c r="O540" s="124" t="s">
        <v>456</v>
      </c>
      <c r="P540" s="134"/>
      <c r="Q540" s="130" t="s">
        <v>384</v>
      </c>
      <c r="R540" s="124" t="s">
        <v>385</v>
      </c>
      <c r="S540" s="134"/>
      <c r="T540" s="126" t="s">
        <v>51</v>
      </c>
      <c r="U540" s="126"/>
      <c r="V540" s="146">
        <v>66666.7</v>
      </c>
      <c r="W540" s="146">
        <v>66666.7</v>
      </c>
      <c r="X540" s="131">
        <f t="shared" si="58"/>
        <v>74666.703999999998</v>
      </c>
      <c r="Y540" s="132" t="s">
        <v>77</v>
      </c>
      <c r="Z540" s="132">
        <v>2016</v>
      </c>
      <c r="AA540" s="229"/>
      <c r="AB540" s="22" t="s">
        <v>372</v>
      </c>
      <c r="AC540" s="197" t="s">
        <v>532</v>
      </c>
      <c r="AD540" s="25"/>
      <c r="AE540" s="25"/>
      <c r="AF540" s="197" t="s">
        <v>386</v>
      </c>
      <c r="AG540" s="25"/>
      <c r="AH540" s="25"/>
      <c r="AI540" s="25"/>
      <c r="AJ540" s="25"/>
      <c r="AK540" s="83" t="s">
        <v>531</v>
      </c>
    </row>
    <row r="541" spans="1:37" ht="100.5" customHeight="1">
      <c r="A541" s="119" t="s">
        <v>593</v>
      </c>
      <c r="B541" s="126" t="s">
        <v>33</v>
      </c>
      <c r="C541" s="126" t="s">
        <v>378</v>
      </c>
      <c r="D541" s="124" t="s">
        <v>379</v>
      </c>
      <c r="E541" s="134" t="s">
        <v>380</v>
      </c>
      <c r="F541" s="126" t="s">
        <v>379</v>
      </c>
      <c r="G541" s="126" t="s">
        <v>380</v>
      </c>
      <c r="H541" s="124" t="s">
        <v>451</v>
      </c>
      <c r="I541" s="124" t="s">
        <v>452</v>
      </c>
      <c r="J541" s="126" t="s">
        <v>38</v>
      </c>
      <c r="K541" s="127">
        <v>100</v>
      </c>
      <c r="L541" s="117">
        <v>711000000</v>
      </c>
      <c r="M541" s="133" t="s">
        <v>73</v>
      </c>
      <c r="N541" s="12" t="s">
        <v>249</v>
      </c>
      <c r="O541" s="124" t="s">
        <v>435</v>
      </c>
      <c r="P541" s="134"/>
      <c r="Q541" s="130" t="s">
        <v>384</v>
      </c>
      <c r="R541" s="124" t="s">
        <v>385</v>
      </c>
      <c r="S541" s="134"/>
      <c r="T541" s="126" t="s">
        <v>51</v>
      </c>
      <c r="U541" s="126"/>
      <c r="V541" s="146">
        <v>66666.7</v>
      </c>
      <c r="W541" s="146">
        <v>66666.7</v>
      </c>
      <c r="X541" s="131">
        <f t="shared" si="58"/>
        <v>74666.703999999998</v>
      </c>
      <c r="Y541" s="132" t="s">
        <v>77</v>
      </c>
      <c r="Z541" s="132">
        <v>2016</v>
      </c>
      <c r="AA541" s="229"/>
      <c r="AB541" s="22" t="s">
        <v>372</v>
      </c>
      <c r="AC541" s="197" t="s">
        <v>532</v>
      </c>
      <c r="AD541" s="25"/>
      <c r="AE541" s="25"/>
      <c r="AF541" s="197" t="s">
        <v>386</v>
      </c>
      <c r="AG541" s="25"/>
      <c r="AH541" s="25"/>
      <c r="AI541" s="25"/>
      <c r="AJ541" s="25"/>
      <c r="AK541" s="83" t="s">
        <v>531</v>
      </c>
    </row>
    <row r="542" spans="1:37" ht="100.5" customHeight="1">
      <c r="A542" s="119" t="s">
        <v>594</v>
      </c>
      <c r="B542" s="126" t="s">
        <v>33</v>
      </c>
      <c r="C542" s="126" t="s">
        <v>378</v>
      </c>
      <c r="D542" s="124" t="s">
        <v>379</v>
      </c>
      <c r="E542" s="134" t="s">
        <v>380</v>
      </c>
      <c r="F542" s="126" t="s">
        <v>379</v>
      </c>
      <c r="G542" s="126" t="s">
        <v>380</v>
      </c>
      <c r="H542" s="124" t="s">
        <v>451</v>
      </c>
      <c r="I542" s="124" t="s">
        <v>452</v>
      </c>
      <c r="J542" s="126" t="s">
        <v>38</v>
      </c>
      <c r="K542" s="127">
        <v>100</v>
      </c>
      <c r="L542" s="117">
        <v>711000000</v>
      </c>
      <c r="M542" s="133" t="s">
        <v>73</v>
      </c>
      <c r="N542" s="12" t="s">
        <v>249</v>
      </c>
      <c r="O542" s="124" t="s">
        <v>457</v>
      </c>
      <c r="P542" s="134"/>
      <c r="Q542" s="130" t="s">
        <v>384</v>
      </c>
      <c r="R542" s="124" t="s">
        <v>385</v>
      </c>
      <c r="S542" s="134"/>
      <c r="T542" s="126" t="s">
        <v>51</v>
      </c>
      <c r="U542" s="126"/>
      <c r="V542" s="146">
        <v>66666.7</v>
      </c>
      <c r="W542" s="146">
        <v>66666.7</v>
      </c>
      <c r="X542" s="131">
        <f t="shared" si="58"/>
        <v>74666.703999999998</v>
      </c>
      <c r="Y542" s="132" t="s">
        <v>77</v>
      </c>
      <c r="Z542" s="132">
        <v>2016</v>
      </c>
      <c r="AA542" s="229"/>
      <c r="AB542" s="22" t="s">
        <v>372</v>
      </c>
      <c r="AC542" s="197" t="s">
        <v>532</v>
      </c>
      <c r="AD542" s="25"/>
      <c r="AE542" s="25"/>
      <c r="AF542" s="197" t="s">
        <v>386</v>
      </c>
      <c r="AG542" s="25"/>
      <c r="AH542" s="25"/>
      <c r="AI542" s="25"/>
      <c r="AJ542" s="25"/>
      <c r="AK542" s="83" t="s">
        <v>531</v>
      </c>
    </row>
    <row r="543" spans="1:37" ht="100.5" customHeight="1">
      <c r="A543" s="119" t="s">
        <v>595</v>
      </c>
      <c r="B543" s="126" t="s">
        <v>33</v>
      </c>
      <c r="C543" s="126" t="s">
        <v>458</v>
      </c>
      <c r="D543" s="134" t="s">
        <v>459</v>
      </c>
      <c r="E543" s="134" t="s">
        <v>460</v>
      </c>
      <c r="F543" s="134" t="s">
        <v>459</v>
      </c>
      <c r="G543" s="134" t="s">
        <v>461</v>
      </c>
      <c r="H543" s="124" t="s">
        <v>462</v>
      </c>
      <c r="I543" s="124" t="s">
        <v>463</v>
      </c>
      <c r="J543" s="126" t="s">
        <v>38</v>
      </c>
      <c r="K543" s="127">
        <v>100</v>
      </c>
      <c r="L543" s="117">
        <v>711000000</v>
      </c>
      <c r="M543" s="133" t="s">
        <v>73</v>
      </c>
      <c r="N543" s="12" t="s">
        <v>249</v>
      </c>
      <c r="O543" s="27" t="s">
        <v>73</v>
      </c>
      <c r="P543" s="134"/>
      <c r="Q543" s="130" t="s">
        <v>384</v>
      </c>
      <c r="R543" s="124" t="s">
        <v>385</v>
      </c>
      <c r="S543" s="134"/>
      <c r="T543" s="126" t="s">
        <v>51</v>
      </c>
      <c r="U543" s="126"/>
      <c r="V543" s="146">
        <v>100000</v>
      </c>
      <c r="W543" s="146">
        <v>100000</v>
      </c>
      <c r="X543" s="131">
        <f t="shared" si="58"/>
        <v>112000.00000000001</v>
      </c>
      <c r="Y543" s="132" t="s">
        <v>77</v>
      </c>
      <c r="Z543" s="132">
        <v>2016</v>
      </c>
      <c r="AA543" s="229"/>
      <c r="AB543" s="22" t="s">
        <v>372</v>
      </c>
      <c r="AC543" s="197" t="s">
        <v>532</v>
      </c>
      <c r="AD543" s="25"/>
      <c r="AE543" s="25"/>
      <c r="AF543" s="197" t="s">
        <v>418</v>
      </c>
      <c r="AG543" s="25"/>
      <c r="AH543" s="25"/>
      <c r="AI543" s="25"/>
      <c r="AJ543" s="25"/>
      <c r="AK543" s="83" t="s">
        <v>531</v>
      </c>
    </row>
    <row r="544" spans="1:37" ht="100.5" customHeight="1">
      <c r="A544" s="119" t="s">
        <v>596</v>
      </c>
      <c r="B544" s="126" t="s">
        <v>33</v>
      </c>
      <c r="C544" s="126" t="s">
        <v>458</v>
      </c>
      <c r="D544" s="134" t="s">
        <v>459</v>
      </c>
      <c r="E544" s="134" t="s">
        <v>460</v>
      </c>
      <c r="F544" s="134" t="s">
        <v>459</v>
      </c>
      <c r="G544" s="134" t="s">
        <v>461</v>
      </c>
      <c r="H544" s="124" t="s">
        <v>462</v>
      </c>
      <c r="I544" s="124" t="s">
        <v>463</v>
      </c>
      <c r="J544" s="126" t="s">
        <v>38</v>
      </c>
      <c r="K544" s="127">
        <v>100</v>
      </c>
      <c r="L544" s="117">
        <v>711000000</v>
      </c>
      <c r="M544" s="133" t="s">
        <v>73</v>
      </c>
      <c r="N544" s="12" t="s">
        <v>249</v>
      </c>
      <c r="O544" s="124" t="s">
        <v>464</v>
      </c>
      <c r="P544" s="134"/>
      <c r="Q544" s="130" t="s">
        <v>384</v>
      </c>
      <c r="R544" s="124" t="s">
        <v>385</v>
      </c>
      <c r="S544" s="134"/>
      <c r="T544" s="126" t="s">
        <v>51</v>
      </c>
      <c r="U544" s="126"/>
      <c r="V544" s="146">
        <v>50000</v>
      </c>
      <c r="W544" s="146">
        <v>50000</v>
      </c>
      <c r="X544" s="131">
        <f t="shared" si="58"/>
        <v>56000.000000000007</v>
      </c>
      <c r="Y544" s="132" t="s">
        <v>77</v>
      </c>
      <c r="Z544" s="132">
        <v>2016</v>
      </c>
      <c r="AA544" s="229"/>
      <c r="AB544" s="22" t="s">
        <v>372</v>
      </c>
      <c r="AC544" s="197" t="s">
        <v>532</v>
      </c>
      <c r="AD544" s="25"/>
      <c r="AE544" s="25"/>
      <c r="AF544" s="197" t="s">
        <v>418</v>
      </c>
      <c r="AG544" s="25"/>
      <c r="AH544" s="25"/>
      <c r="AI544" s="25"/>
      <c r="AJ544" s="25"/>
      <c r="AK544" s="83" t="s">
        <v>531</v>
      </c>
    </row>
    <row r="545" spans="1:37" ht="100.5" customHeight="1">
      <c r="A545" s="119" t="s">
        <v>597</v>
      </c>
      <c r="B545" s="126" t="s">
        <v>33</v>
      </c>
      <c r="C545" s="126" t="s">
        <v>458</v>
      </c>
      <c r="D545" s="134" t="s">
        <v>459</v>
      </c>
      <c r="E545" s="134" t="s">
        <v>460</v>
      </c>
      <c r="F545" s="134" t="s">
        <v>459</v>
      </c>
      <c r="G545" s="134" t="s">
        <v>461</v>
      </c>
      <c r="H545" s="124" t="s">
        <v>462</v>
      </c>
      <c r="I545" s="124" t="s">
        <v>463</v>
      </c>
      <c r="J545" s="126" t="s">
        <v>38</v>
      </c>
      <c r="K545" s="127">
        <v>100</v>
      </c>
      <c r="L545" s="117">
        <v>711000000</v>
      </c>
      <c r="M545" s="133" t="s">
        <v>73</v>
      </c>
      <c r="N545" s="12" t="s">
        <v>249</v>
      </c>
      <c r="O545" s="124" t="s">
        <v>408</v>
      </c>
      <c r="P545" s="134"/>
      <c r="Q545" s="130" t="s">
        <v>384</v>
      </c>
      <c r="R545" s="124" t="s">
        <v>385</v>
      </c>
      <c r="S545" s="134"/>
      <c r="T545" s="126" t="s">
        <v>51</v>
      </c>
      <c r="U545" s="126"/>
      <c r="V545" s="146">
        <v>16666.669999999998</v>
      </c>
      <c r="W545" s="146">
        <v>16666.669999999998</v>
      </c>
      <c r="X545" s="131">
        <f t="shared" si="58"/>
        <v>18666.670399999999</v>
      </c>
      <c r="Y545" s="132" t="s">
        <v>77</v>
      </c>
      <c r="Z545" s="132">
        <v>2016</v>
      </c>
      <c r="AA545" s="229"/>
      <c r="AB545" s="22" t="s">
        <v>372</v>
      </c>
      <c r="AC545" s="197" t="s">
        <v>532</v>
      </c>
      <c r="AD545" s="25"/>
      <c r="AE545" s="25"/>
      <c r="AF545" s="197" t="s">
        <v>418</v>
      </c>
      <c r="AG545" s="25"/>
      <c r="AH545" s="25"/>
      <c r="AI545" s="25"/>
      <c r="AJ545" s="25"/>
      <c r="AK545" s="83" t="s">
        <v>531</v>
      </c>
    </row>
    <row r="546" spans="1:37" ht="100.5" customHeight="1">
      <c r="A546" s="119" t="s">
        <v>598</v>
      </c>
      <c r="B546" s="126" t="s">
        <v>33</v>
      </c>
      <c r="C546" s="126" t="s">
        <v>458</v>
      </c>
      <c r="D546" s="134" t="s">
        <v>459</v>
      </c>
      <c r="E546" s="134" t="s">
        <v>460</v>
      </c>
      <c r="F546" s="134" t="s">
        <v>459</v>
      </c>
      <c r="G546" s="134" t="s">
        <v>461</v>
      </c>
      <c r="H546" s="124" t="s">
        <v>465</v>
      </c>
      <c r="I546" s="124" t="s">
        <v>466</v>
      </c>
      <c r="J546" s="126" t="s">
        <v>38</v>
      </c>
      <c r="K546" s="127">
        <v>100</v>
      </c>
      <c r="L546" s="117">
        <v>711000000</v>
      </c>
      <c r="M546" s="133" t="s">
        <v>73</v>
      </c>
      <c r="N546" s="12" t="s">
        <v>249</v>
      </c>
      <c r="O546" s="27" t="s">
        <v>73</v>
      </c>
      <c r="P546" s="134"/>
      <c r="Q546" s="130" t="s">
        <v>384</v>
      </c>
      <c r="R546" s="124" t="s">
        <v>385</v>
      </c>
      <c r="S546" s="134"/>
      <c r="T546" s="126" t="s">
        <v>51</v>
      </c>
      <c r="U546" s="126"/>
      <c r="V546" s="146">
        <v>183333.48</v>
      </c>
      <c r="W546" s="146">
        <v>183333.48</v>
      </c>
      <c r="X546" s="131">
        <f t="shared" ref="X546:X571" si="59">W546*1.12</f>
        <v>205333.49760000003</v>
      </c>
      <c r="Y546" s="132" t="s">
        <v>77</v>
      </c>
      <c r="Z546" s="132">
        <v>2016</v>
      </c>
      <c r="AA546" s="229"/>
      <c r="AB546" s="22" t="s">
        <v>372</v>
      </c>
      <c r="AC546" s="197" t="s">
        <v>532</v>
      </c>
      <c r="AD546" s="25"/>
      <c r="AE546" s="25"/>
      <c r="AF546" s="197" t="s">
        <v>418</v>
      </c>
      <c r="AG546" s="25"/>
      <c r="AH546" s="25"/>
      <c r="AI546" s="25"/>
      <c r="AJ546" s="25"/>
      <c r="AK546" s="83" t="s">
        <v>531</v>
      </c>
    </row>
    <row r="547" spans="1:37" ht="100.5" customHeight="1">
      <c r="A547" s="119" t="s">
        <v>599</v>
      </c>
      <c r="B547" s="126" t="s">
        <v>33</v>
      </c>
      <c r="C547" s="126" t="s">
        <v>378</v>
      </c>
      <c r="D547" s="124" t="s">
        <v>379</v>
      </c>
      <c r="E547" s="134" t="s">
        <v>380</v>
      </c>
      <c r="F547" s="126" t="s">
        <v>379</v>
      </c>
      <c r="G547" s="126" t="s">
        <v>380</v>
      </c>
      <c r="H547" s="124" t="s">
        <v>467</v>
      </c>
      <c r="I547" s="124" t="s">
        <v>468</v>
      </c>
      <c r="J547" s="126" t="s">
        <v>38</v>
      </c>
      <c r="K547" s="127">
        <v>100</v>
      </c>
      <c r="L547" s="117">
        <v>711000000</v>
      </c>
      <c r="M547" s="133" t="s">
        <v>73</v>
      </c>
      <c r="N547" s="12" t="s">
        <v>249</v>
      </c>
      <c r="O547" s="124" t="s">
        <v>469</v>
      </c>
      <c r="P547" s="134"/>
      <c r="Q547" s="130" t="s">
        <v>384</v>
      </c>
      <c r="R547" s="124" t="s">
        <v>385</v>
      </c>
      <c r="S547" s="134"/>
      <c r="T547" s="126" t="s">
        <v>51</v>
      </c>
      <c r="U547" s="126"/>
      <c r="V547" s="146">
        <v>190476.1</v>
      </c>
      <c r="W547" s="146">
        <v>190476.1</v>
      </c>
      <c r="X547" s="131">
        <f t="shared" si="59"/>
        <v>213333.23200000002</v>
      </c>
      <c r="Y547" s="132" t="s">
        <v>77</v>
      </c>
      <c r="Z547" s="132">
        <v>2016</v>
      </c>
      <c r="AA547" s="229"/>
      <c r="AB547" s="22" t="s">
        <v>372</v>
      </c>
      <c r="AC547" s="197" t="s">
        <v>532</v>
      </c>
      <c r="AD547" s="25"/>
      <c r="AE547" s="25"/>
      <c r="AF547" s="197" t="s">
        <v>386</v>
      </c>
      <c r="AG547" s="25"/>
      <c r="AH547" s="25"/>
      <c r="AI547" s="25"/>
      <c r="AJ547" s="25"/>
      <c r="AK547" s="83" t="s">
        <v>531</v>
      </c>
    </row>
    <row r="548" spans="1:37" ht="100.5" customHeight="1">
      <c r="A548" s="119" t="s">
        <v>600</v>
      </c>
      <c r="B548" s="126" t="s">
        <v>33</v>
      </c>
      <c r="C548" s="126" t="s">
        <v>378</v>
      </c>
      <c r="D548" s="124" t="s">
        <v>379</v>
      </c>
      <c r="E548" s="134" t="s">
        <v>380</v>
      </c>
      <c r="F548" s="126" t="s">
        <v>379</v>
      </c>
      <c r="G548" s="126" t="s">
        <v>380</v>
      </c>
      <c r="H548" s="124" t="s">
        <v>467</v>
      </c>
      <c r="I548" s="124" t="s">
        <v>468</v>
      </c>
      <c r="J548" s="126" t="s">
        <v>38</v>
      </c>
      <c r="K548" s="127">
        <v>100</v>
      </c>
      <c r="L548" s="117">
        <v>711000000</v>
      </c>
      <c r="M548" s="133" t="s">
        <v>73</v>
      </c>
      <c r="N548" s="12" t="s">
        <v>249</v>
      </c>
      <c r="O548" s="124" t="s">
        <v>470</v>
      </c>
      <c r="P548" s="134"/>
      <c r="Q548" s="130" t="s">
        <v>384</v>
      </c>
      <c r="R548" s="124" t="s">
        <v>385</v>
      </c>
      <c r="S548" s="134"/>
      <c r="T548" s="126" t="s">
        <v>51</v>
      </c>
      <c r="U548" s="126"/>
      <c r="V548" s="146">
        <v>190476.22</v>
      </c>
      <c r="W548" s="146">
        <v>190476.22</v>
      </c>
      <c r="X548" s="131">
        <f t="shared" si="59"/>
        <v>213333.36640000003</v>
      </c>
      <c r="Y548" s="132" t="s">
        <v>77</v>
      </c>
      <c r="Z548" s="132">
        <v>2016</v>
      </c>
      <c r="AA548" s="229"/>
      <c r="AB548" s="22" t="s">
        <v>372</v>
      </c>
      <c r="AC548" s="197" t="s">
        <v>532</v>
      </c>
      <c r="AD548" s="25"/>
      <c r="AE548" s="25"/>
      <c r="AF548" s="197" t="s">
        <v>386</v>
      </c>
      <c r="AG548" s="25"/>
      <c r="AH548" s="25"/>
      <c r="AI548" s="25"/>
      <c r="AJ548" s="25"/>
      <c r="AK548" s="83" t="s">
        <v>531</v>
      </c>
    </row>
    <row r="549" spans="1:37" ht="100.5" customHeight="1">
      <c r="A549" s="119" t="s">
        <v>601</v>
      </c>
      <c r="B549" s="126" t="s">
        <v>33</v>
      </c>
      <c r="C549" s="126" t="s">
        <v>378</v>
      </c>
      <c r="D549" s="124" t="s">
        <v>379</v>
      </c>
      <c r="E549" s="134" t="s">
        <v>380</v>
      </c>
      <c r="F549" s="126" t="s">
        <v>379</v>
      </c>
      <c r="G549" s="126" t="s">
        <v>380</v>
      </c>
      <c r="H549" s="124" t="s">
        <v>467</v>
      </c>
      <c r="I549" s="124" t="s">
        <v>468</v>
      </c>
      <c r="J549" s="126" t="s">
        <v>38</v>
      </c>
      <c r="K549" s="127">
        <v>100</v>
      </c>
      <c r="L549" s="117">
        <v>711000000</v>
      </c>
      <c r="M549" s="133" t="s">
        <v>73</v>
      </c>
      <c r="N549" s="12" t="s">
        <v>249</v>
      </c>
      <c r="O549" s="124" t="s">
        <v>471</v>
      </c>
      <c r="P549" s="134"/>
      <c r="Q549" s="130" t="s">
        <v>384</v>
      </c>
      <c r="R549" s="124" t="s">
        <v>385</v>
      </c>
      <c r="S549" s="134"/>
      <c r="T549" s="126" t="s">
        <v>51</v>
      </c>
      <c r="U549" s="126"/>
      <c r="V549" s="146">
        <v>285715.18</v>
      </c>
      <c r="W549" s="146">
        <v>285715.18</v>
      </c>
      <c r="X549" s="131">
        <f t="shared" si="59"/>
        <v>320001.00160000002</v>
      </c>
      <c r="Y549" s="132" t="s">
        <v>77</v>
      </c>
      <c r="Z549" s="132">
        <v>2016</v>
      </c>
      <c r="AA549" s="229"/>
      <c r="AB549" s="22" t="s">
        <v>372</v>
      </c>
      <c r="AC549" s="197" t="s">
        <v>532</v>
      </c>
      <c r="AD549" s="25"/>
      <c r="AE549" s="25"/>
      <c r="AF549" s="197" t="s">
        <v>386</v>
      </c>
      <c r="AG549" s="25"/>
      <c r="AH549" s="25"/>
      <c r="AI549" s="25"/>
      <c r="AJ549" s="25"/>
      <c r="AK549" s="83" t="s">
        <v>531</v>
      </c>
    </row>
    <row r="550" spans="1:37" ht="100.5" customHeight="1">
      <c r="A550" s="119" t="s">
        <v>602</v>
      </c>
      <c r="B550" s="126" t="s">
        <v>33</v>
      </c>
      <c r="C550" s="126" t="s">
        <v>378</v>
      </c>
      <c r="D550" s="124" t="s">
        <v>379</v>
      </c>
      <c r="E550" s="134" t="s">
        <v>380</v>
      </c>
      <c r="F550" s="126" t="s">
        <v>379</v>
      </c>
      <c r="G550" s="126" t="s">
        <v>380</v>
      </c>
      <c r="H550" s="124" t="s">
        <v>472</v>
      </c>
      <c r="I550" s="124" t="s">
        <v>473</v>
      </c>
      <c r="J550" s="126" t="s">
        <v>38</v>
      </c>
      <c r="K550" s="127">
        <v>100</v>
      </c>
      <c r="L550" s="117">
        <v>711000000</v>
      </c>
      <c r="M550" s="133" t="s">
        <v>73</v>
      </c>
      <c r="N550" s="12" t="s">
        <v>249</v>
      </c>
      <c r="O550" s="124" t="s">
        <v>474</v>
      </c>
      <c r="P550" s="134"/>
      <c r="Q550" s="130" t="s">
        <v>384</v>
      </c>
      <c r="R550" s="124" t="s">
        <v>385</v>
      </c>
      <c r="S550" s="134"/>
      <c r="T550" s="126" t="s">
        <v>51</v>
      </c>
      <c r="U550" s="126"/>
      <c r="V550" s="146">
        <v>158742.72</v>
      </c>
      <c r="W550" s="146">
        <v>158742.72</v>
      </c>
      <c r="X550" s="131">
        <f t="shared" si="59"/>
        <v>177791.84640000001</v>
      </c>
      <c r="Y550" s="132" t="s">
        <v>77</v>
      </c>
      <c r="Z550" s="132">
        <v>2016</v>
      </c>
      <c r="AA550" s="229"/>
      <c r="AB550" s="22" t="s">
        <v>372</v>
      </c>
      <c r="AC550" s="197" t="s">
        <v>532</v>
      </c>
      <c r="AD550" s="25"/>
      <c r="AE550" s="25"/>
      <c r="AF550" s="197" t="s">
        <v>386</v>
      </c>
      <c r="AG550" s="25"/>
      <c r="AH550" s="25"/>
      <c r="AI550" s="25"/>
      <c r="AJ550" s="25"/>
      <c r="AK550" s="83" t="s">
        <v>531</v>
      </c>
    </row>
    <row r="551" spans="1:37" ht="100.5" customHeight="1">
      <c r="A551" s="119" t="s">
        <v>603</v>
      </c>
      <c r="B551" s="126" t="s">
        <v>33</v>
      </c>
      <c r="C551" s="126" t="s">
        <v>378</v>
      </c>
      <c r="D551" s="124" t="s">
        <v>379</v>
      </c>
      <c r="E551" s="134" t="s">
        <v>380</v>
      </c>
      <c r="F551" s="126" t="s">
        <v>379</v>
      </c>
      <c r="G551" s="126" t="s">
        <v>380</v>
      </c>
      <c r="H551" s="124" t="s">
        <v>472</v>
      </c>
      <c r="I551" s="124" t="s">
        <v>473</v>
      </c>
      <c r="J551" s="126" t="s">
        <v>38</v>
      </c>
      <c r="K551" s="127">
        <v>100</v>
      </c>
      <c r="L551" s="117">
        <v>711000000</v>
      </c>
      <c r="M551" s="133" t="s">
        <v>73</v>
      </c>
      <c r="N551" s="12" t="s">
        <v>249</v>
      </c>
      <c r="O551" s="124" t="s">
        <v>475</v>
      </c>
      <c r="P551" s="134"/>
      <c r="Q551" s="130" t="s">
        <v>384</v>
      </c>
      <c r="R551" s="124" t="s">
        <v>385</v>
      </c>
      <c r="S551" s="134"/>
      <c r="T551" s="126" t="s">
        <v>51</v>
      </c>
      <c r="U551" s="126"/>
      <c r="V551" s="146">
        <v>1111200.04</v>
      </c>
      <c r="W551" s="146">
        <v>1111200.04</v>
      </c>
      <c r="X551" s="131">
        <f t="shared" si="59"/>
        <v>1244544.0448000003</v>
      </c>
      <c r="Y551" s="132" t="s">
        <v>77</v>
      </c>
      <c r="Z551" s="132">
        <v>2016</v>
      </c>
      <c r="AA551" s="229"/>
      <c r="AB551" s="22" t="s">
        <v>372</v>
      </c>
      <c r="AC551" s="197" t="s">
        <v>532</v>
      </c>
      <c r="AD551" s="25"/>
      <c r="AE551" s="25"/>
      <c r="AF551" s="197" t="s">
        <v>386</v>
      </c>
      <c r="AG551" s="25"/>
      <c r="AH551" s="25"/>
      <c r="AI551" s="25"/>
      <c r="AJ551" s="25"/>
      <c r="AK551" s="83" t="s">
        <v>531</v>
      </c>
    </row>
    <row r="552" spans="1:37" ht="100.5" customHeight="1">
      <c r="A552" s="119" t="s">
        <v>604</v>
      </c>
      <c r="B552" s="126" t="s">
        <v>33</v>
      </c>
      <c r="C552" s="126" t="s">
        <v>378</v>
      </c>
      <c r="D552" s="124" t="s">
        <v>379</v>
      </c>
      <c r="E552" s="134" t="s">
        <v>380</v>
      </c>
      <c r="F552" s="126" t="s">
        <v>379</v>
      </c>
      <c r="G552" s="126" t="s">
        <v>380</v>
      </c>
      <c r="H552" s="124" t="s">
        <v>472</v>
      </c>
      <c r="I552" s="124" t="s">
        <v>473</v>
      </c>
      <c r="J552" s="126" t="s">
        <v>38</v>
      </c>
      <c r="K552" s="127">
        <v>100</v>
      </c>
      <c r="L552" s="117">
        <v>711000000</v>
      </c>
      <c r="M552" s="133" t="s">
        <v>73</v>
      </c>
      <c r="N552" s="12" t="s">
        <v>249</v>
      </c>
      <c r="O552" s="124" t="s">
        <v>476</v>
      </c>
      <c r="P552" s="134"/>
      <c r="Q552" s="130" t="s">
        <v>384</v>
      </c>
      <c r="R552" s="124" t="s">
        <v>385</v>
      </c>
      <c r="S552" s="134"/>
      <c r="T552" s="126" t="s">
        <v>51</v>
      </c>
      <c r="U552" s="126"/>
      <c r="V552" s="146">
        <v>238088.86</v>
      </c>
      <c r="W552" s="146">
        <v>238088.86</v>
      </c>
      <c r="X552" s="131">
        <f t="shared" si="59"/>
        <v>266659.5232</v>
      </c>
      <c r="Y552" s="132" t="s">
        <v>77</v>
      </c>
      <c r="Z552" s="132">
        <v>2016</v>
      </c>
      <c r="AA552" s="229"/>
      <c r="AB552" s="22" t="s">
        <v>372</v>
      </c>
      <c r="AC552" s="197" t="s">
        <v>532</v>
      </c>
      <c r="AD552" s="25"/>
      <c r="AE552" s="25"/>
      <c r="AF552" s="197" t="s">
        <v>386</v>
      </c>
      <c r="AG552" s="25"/>
      <c r="AH552" s="25"/>
      <c r="AI552" s="25"/>
      <c r="AJ552" s="25"/>
      <c r="AK552" s="83" t="s">
        <v>531</v>
      </c>
    </row>
    <row r="553" spans="1:37" ht="100.5" customHeight="1">
      <c r="A553" s="119" t="s">
        <v>605</v>
      </c>
      <c r="B553" s="126" t="s">
        <v>33</v>
      </c>
      <c r="C553" s="126" t="s">
        <v>378</v>
      </c>
      <c r="D553" s="124" t="s">
        <v>379</v>
      </c>
      <c r="E553" s="134" t="s">
        <v>380</v>
      </c>
      <c r="F553" s="126" t="s">
        <v>379</v>
      </c>
      <c r="G553" s="126" t="s">
        <v>380</v>
      </c>
      <c r="H553" s="124" t="s">
        <v>472</v>
      </c>
      <c r="I553" s="124" t="s">
        <v>473</v>
      </c>
      <c r="J553" s="126" t="s">
        <v>38</v>
      </c>
      <c r="K553" s="127">
        <v>100</v>
      </c>
      <c r="L553" s="117">
        <v>711000000</v>
      </c>
      <c r="M553" s="133" t="s">
        <v>73</v>
      </c>
      <c r="N553" s="12" t="s">
        <v>249</v>
      </c>
      <c r="O553" s="124" t="s">
        <v>477</v>
      </c>
      <c r="P553" s="134"/>
      <c r="Q553" s="130" t="s">
        <v>384</v>
      </c>
      <c r="R553" s="124" t="s">
        <v>385</v>
      </c>
      <c r="S553" s="134"/>
      <c r="T553" s="126" t="s">
        <v>51</v>
      </c>
      <c r="U553" s="126"/>
      <c r="V553" s="146">
        <v>158743.32</v>
      </c>
      <c r="W553" s="146">
        <v>158743.32</v>
      </c>
      <c r="X553" s="131">
        <f>W553*1.12</f>
        <v>177792.51840000003</v>
      </c>
      <c r="Y553" s="132" t="s">
        <v>77</v>
      </c>
      <c r="Z553" s="132">
        <v>2016</v>
      </c>
      <c r="AA553" s="229"/>
      <c r="AB553" s="22" t="s">
        <v>372</v>
      </c>
      <c r="AC553" s="197" t="s">
        <v>532</v>
      </c>
      <c r="AD553" s="25"/>
      <c r="AE553" s="25"/>
      <c r="AF553" s="197" t="s">
        <v>386</v>
      </c>
      <c r="AG553" s="25"/>
      <c r="AH553" s="25"/>
      <c r="AI553" s="25"/>
      <c r="AJ553" s="25"/>
      <c r="AK553" s="83" t="s">
        <v>531</v>
      </c>
    </row>
    <row r="554" spans="1:37" ht="100.5" customHeight="1">
      <c r="A554" s="119" t="s">
        <v>606</v>
      </c>
      <c r="B554" s="126" t="s">
        <v>33</v>
      </c>
      <c r="C554" s="124" t="s">
        <v>458</v>
      </c>
      <c r="D554" s="124" t="s">
        <v>478</v>
      </c>
      <c r="E554" s="124" t="s">
        <v>460</v>
      </c>
      <c r="F554" s="124" t="s">
        <v>478</v>
      </c>
      <c r="G554" s="124" t="s">
        <v>460</v>
      </c>
      <c r="H554" s="124" t="s">
        <v>479</v>
      </c>
      <c r="I554" s="139" t="s">
        <v>480</v>
      </c>
      <c r="J554" s="124" t="s">
        <v>38</v>
      </c>
      <c r="K554" s="127">
        <v>100</v>
      </c>
      <c r="L554" s="117">
        <v>711000000</v>
      </c>
      <c r="M554" s="133" t="s">
        <v>73</v>
      </c>
      <c r="N554" s="12" t="s">
        <v>249</v>
      </c>
      <c r="O554" s="124" t="s">
        <v>481</v>
      </c>
      <c r="P554" s="125"/>
      <c r="Q554" s="130" t="s">
        <v>384</v>
      </c>
      <c r="R554" s="124" t="s">
        <v>385</v>
      </c>
      <c r="S554" s="124"/>
      <c r="T554" s="126" t="s">
        <v>51</v>
      </c>
      <c r="U554" s="140"/>
      <c r="V554" s="150">
        <v>88333.33</v>
      </c>
      <c r="W554" s="150">
        <v>88333.33</v>
      </c>
      <c r="X554" s="131">
        <f t="shared" si="59"/>
        <v>98933.329600000012</v>
      </c>
      <c r="Y554" s="132" t="s">
        <v>77</v>
      </c>
      <c r="Z554" s="141">
        <v>2016</v>
      </c>
      <c r="AA554" s="229"/>
      <c r="AB554" s="22" t="s">
        <v>372</v>
      </c>
      <c r="AC554" s="197" t="s">
        <v>532</v>
      </c>
      <c r="AD554" s="25"/>
      <c r="AE554" s="25"/>
      <c r="AF554" s="197" t="s">
        <v>386</v>
      </c>
      <c r="AG554" s="25"/>
      <c r="AH554" s="25"/>
      <c r="AI554" s="25"/>
      <c r="AJ554" s="25"/>
      <c r="AK554" s="83" t="s">
        <v>531</v>
      </c>
    </row>
    <row r="555" spans="1:37" ht="100.5" customHeight="1">
      <c r="A555" s="119" t="s">
        <v>607</v>
      </c>
      <c r="B555" s="126" t="s">
        <v>33</v>
      </c>
      <c r="C555" s="124" t="s">
        <v>458</v>
      </c>
      <c r="D555" s="124" t="s">
        <v>478</v>
      </c>
      <c r="E555" s="124" t="s">
        <v>460</v>
      </c>
      <c r="F555" s="124" t="s">
        <v>478</v>
      </c>
      <c r="G555" s="124" t="s">
        <v>460</v>
      </c>
      <c r="H555" s="124" t="s">
        <v>479</v>
      </c>
      <c r="I555" s="139" t="s">
        <v>480</v>
      </c>
      <c r="J555" s="124" t="s">
        <v>38</v>
      </c>
      <c r="K555" s="127">
        <v>100</v>
      </c>
      <c r="L555" s="117">
        <v>711000000</v>
      </c>
      <c r="M555" s="133" t="s">
        <v>73</v>
      </c>
      <c r="N555" s="12" t="s">
        <v>249</v>
      </c>
      <c r="O555" s="124" t="s">
        <v>482</v>
      </c>
      <c r="P555" s="125"/>
      <c r="Q555" s="130" t="s">
        <v>384</v>
      </c>
      <c r="R555" s="124" t="s">
        <v>385</v>
      </c>
      <c r="S555" s="124"/>
      <c r="T555" s="126" t="s">
        <v>51</v>
      </c>
      <c r="U555" s="140"/>
      <c r="V555" s="150">
        <v>121166.66</v>
      </c>
      <c r="W555" s="150">
        <v>121166.66</v>
      </c>
      <c r="X555" s="131">
        <f t="shared" si="59"/>
        <v>135706.65920000002</v>
      </c>
      <c r="Y555" s="132" t="s">
        <v>77</v>
      </c>
      <c r="Z555" s="141">
        <v>2016</v>
      </c>
      <c r="AA555" s="229"/>
      <c r="AB555" s="22" t="s">
        <v>372</v>
      </c>
      <c r="AC555" s="197" t="s">
        <v>532</v>
      </c>
      <c r="AD555" s="25"/>
      <c r="AE555" s="25"/>
      <c r="AF555" s="197" t="s">
        <v>386</v>
      </c>
      <c r="AG555" s="25"/>
      <c r="AH555" s="25"/>
      <c r="AI555" s="25"/>
      <c r="AJ555" s="25"/>
      <c r="AK555" s="83" t="s">
        <v>531</v>
      </c>
    </row>
    <row r="556" spans="1:37" ht="100.5" customHeight="1">
      <c r="A556" s="119" t="s">
        <v>608</v>
      </c>
      <c r="B556" s="126" t="s">
        <v>33</v>
      </c>
      <c r="C556" s="124" t="s">
        <v>458</v>
      </c>
      <c r="D556" s="124" t="s">
        <v>478</v>
      </c>
      <c r="E556" s="124" t="s">
        <v>460</v>
      </c>
      <c r="F556" s="124" t="s">
        <v>478</v>
      </c>
      <c r="G556" s="124" t="s">
        <v>460</v>
      </c>
      <c r="H556" s="124" t="s">
        <v>479</v>
      </c>
      <c r="I556" s="139" t="s">
        <v>480</v>
      </c>
      <c r="J556" s="124" t="s">
        <v>38</v>
      </c>
      <c r="K556" s="127">
        <v>100</v>
      </c>
      <c r="L556" s="117">
        <v>711000000</v>
      </c>
      <c r="M556" s="133" t="s">
        <v>73</v>
      </c>
      <c r="N556" s="12" t="s">
        <v>249</v>
      </c>
      <c r="O556" s="124" t="s">
        <v>410</v>
      </c>
      <c r="P556" s="125"/>
      <c r="Q556" s="130" t="s">
        <v>384</v>
      </c>
      <c r="R556" s="124" t="s">
        <v>385</v>
      </c>
      <c r="S556" s="124"/>
      <c r="T556" s="126" t="s">
        <v>51</v>
      </c>
      <c r="U556" s="140"/>
      <c r="V556" s="150">
        <v>96833.33</v>
      </c>
      <c r="W556" s="150">
        <v>96833.33</v>
      </c>
      <c r="X556" s="131">
        <f t="shared" si="59"/>
        <v>108453.32960000001</v>
      </c>
      <c r="Y556" s="132" t="s">
        <v>77</v>
      </c>
      <c r="Z556" s="141">
        <v>2016</v>
      </c>
      <c r="AA556" s="229"/>
      <c r="AB556" s="22" t="s">
        <v>372</v>
      </c>
      <c r="AC556" s="197" t="s">
        <v>532</v>
      </c>
      <c r="AD556" s="25"/>
      <c r="AE556" s="25"/>
      <c r="AF556" s="197" t="s">
        <v>386</v>
      </c>
      <c r="AG556" s="25"/>
      <c r="AH556" s="25"/>
      <c r="AI556" s="25"/>
      <c r="AJ556" s="25"/>
      <c r="AK556" s="83" t="s">
        <v>531</v>
      </c>
    </row>
    <row r="557" spans="1:37" ht="100.5" customHeight="1">
      <c r="A557" s="119" t="s">
        <v>609</v>
      </c>
      <c r="B557" s="126" t="s">
        <v>33</v>
      </c>
      <c r="C557" s="124" t="s">
        <v>458</v>
      </c>
      <c r="D557" s="124" t="s">
        <v>478</v>
      </c>
      <c r="E557" s="124" t="s">
        <v>460</v>
      </c>
      <c r="F557" s="124" t="s">
        <v>478</v>
      </c>
      <c r="G557" s="124" t="s">
        <v>460</v>
      </c>
      <c r="H557" s="124" t="s">
        <v>479</v>
      </c>
      <c r="I557" s="139" t="s">
        <v>480</v>
      </c>
      <c r="J557" s="124" t="s">
        <v>38</v>
      </c>
      <c r="K557" s="127">
        <v>100</v>
      </c>
      <c r="L557" s="117">
        <v>711000000</v>
      </c>
      <c r="M557" s="133" t="s">
        <v>73</v>
      </c>
      <c r="N557" s="12" t="s">
        <v>249</v>
      </c>
      <c r="O557" s="124" t="s">
        <v>437</v>
      </c>
      <c r="P557" s="125"/>
      <c r="Q557" s="130" t="s">
        <v>384</v>
      </c>
      <c r="R557" s="124" t="s">
        <v>385</v>
      </c>
      <c r="S557" s="124"/>
      <c r="T557" s="126" t="s">
        <v>51</v>
      </c>
      <c r="U557" s="140"/>
      <c r="V557" s="150">
        <v>72666.67</v>
      </c>
      <c r="W557" s="150">
        <v>72666.67</v>
      </c>
      <c r="X557" s="131">
        <f t="shared" si="59"/>
        <v>81386.670400000003</v>
      </c>
      <c r="Y557" s="132" t="s">
        <v>77</v>
      </c>
      <c r="Z557" s="141">
        <v>2016</v>
      </c>
      <c r="AA557" s="229"/>
      <c r="AB557" s="22" t="s">
        <v>372</v>
      </c>
      <c r="AC557" s="197" t="s">
        <v>532</v>
      </c>
      <c r="AD557" s="25"/>
      <c r="AE557" s="25"/>
      <c r="AF557" s="197" t="s">
        <v>386</v>
      </c>
      <c r="AG557" s="25"/>
      <c r="AH557" s="25"/>
      <c r="AI557" s="25"/>
      <c r="AJ557" s="25"/>
      <c r="AK557" s="83" t="s">
        <v>531</v>
      </c>
    </row>
    <row r="558" spans="1:37" ht="100.5" customHeight="1">
      <c r="A558" s="119" t="s">
        <v>610</v>
      </c>
      <c r="B558" s="126" t="s">
        <v>33</v>
      </c>
      <c r="C558" s="124" t="s">
        <v>458</v>
      </c>
      <c r="D558" s="124" t="s">
        <v>478</v>
      </c>
      <c r="E558" s="124" t="s">
        <v>460</v>
      </c>
      <c r="F558" s="124" t="s">
        <v>478</v>
      </c>
      <c r="G558" s="124" t="s">
        <v>460</v>
      </c>
      <c r="H558" s="124" t="s">
        <v>479</v>
      </c>
      <c r="I558" s="139" t="s">
        <v>480</v>
      </c>
      <c r="J558" s="124" t="s">
        <v>38</v>
      </c>
      <c r="K558" s="127">
        <v>100</v>
      </c>
      <c r="L558" s="117">
        <v>711000000</v>
      </c>
      <c r="M558" s="133" t="s">
        <v>73</v>
      </c>
      <c r="N558" s="12" t="s">
        <v>249</v>
      </c>
      <c r="O558" s="124" t="s">
        <v>395</v>
      </c>
      <c r="P558" s="125"/>
      <c r="Q558" s="130" t="s">
        <v>384</v>
      </c>
      <c r="R558" s="124" t="s">
        <v>385</v>
      </c>
      <c r="S558" s="124"/>
      <c r="T558" s="126" t="s">
        <v>51</v>
      </c>
      <c r="U558" s="140"/>
      <c r="V558" s="150">
        <v>96833.33</v>
      </c>
      <c r="W558" s="150">
        <v>96833.33</v>
      </c>
      <c r="X558" s="131">
        <f t="shared" si="59"/>
        <v>108453.32960000001</v>
      </c>
      <c r="Y558" s="132" t="s">
        <v>77</v>
      </c>
      <c r="Z558" s="141">
        <v>2016</v>
      </c>
      <c r="AA558" s="229"/>
      <c r="AB558" s="22" t="s">
        <v>372</v>
      </c>
      <c r="AC558" s="197" t="s">
        <v>532</v>
      </c>
      <c r="AD558" s="25"/>
      <c r="AE558" s="25"/>
      <c r="AF558" s="197" t="s">
        <v>386</v>
      </c>
      <c r="AG558" s="25"/>
      <c r="AH558" s="25"/>
      <c r="AI558" s="25"/>
      <c r="AJ558" s="25"/>
      <c r="AK558" s="83" t="s">
        <v>531</v>
      </c>
    </row>
    <row r="559" spans="1:37" ht="100.5" customHeight="1">
      <c r="A559" s="119" t="s">
        <v>611</v>
      </c>
      <c r="B559" s="126" t="s">
        <v>33</v>
      </c>
      <c r="C559" s="124" t="s">
        <v>458</v>
      </c>
      <c r="D559" s="124" t="s">
        <v>478</v>
      </c>
      <c r="E559" s="124" t="s">
        <v>460</v>
      </c>
      <c r="F559" s="124" t="s">
        <v>478</v>
      </c>
      <c r="G559" s="124" t="s">
        <v>460</v>
      </c>
      <c r="H559" s="124" t="s">
        <v>479</v>
      </c>
      <c r="I559" s="139" t="s">
        <v>480</v>
      </c>
      <c r="J559" s="124" t="s">
        <v>38</v>
      </c>
      <c r="K559" s="127">
        <v>100</v>
      </c>
      <c r="L559" s="117">
        <v>711000000</v>
      </c>
      <c r="M559" s="133" t="s">
        <v>73</v>
      </c>
      <c r="N559" s="12" t="s">
        <v>249</v>
      </c>
      <c r="O559" s="124" t="s">
        <v>394</v>
      </c>
      <c r="P559" s="125"/>
      <c r="Q559" s="130" t="s">
        <v>384</v>
      </c>
      <c r="R559" s="124" t="s">
        <v>385</v>
      </c>
      <c r="S559" s="124"/>
      <c r="T559" s="126" t="s">
        <v>51</v>
      </c>
      <c r="U559" s="140"/>
      <c r="V559" s="150">
        <v>24166.66</v>
      </c>
      <c r="W559" s="150">
        <v>24166.66</v>
      </c>
      <c r="X559" s="131">
        <f t="shared" si="59"/>
        <v>27066.659200000002</v>
      </c>
      <c r="Y559" s="132" t="s">
        <v>77</v>
      </c>
      <c r="Z559" s="141">
        <v>2016</v>
      </c>
      <c r="AA559" s="229"/>
      <c r="AB559" s="22" t="s">
        <v>372</v>
      </c>
      <c r="AC559" s="197" t="s">
        <v>532</v>
      </c>
      <c r="AD559" s="25"/>
      <c r="AE559" s="25"/>
      <c r="AF559" s="197" t="s">
        <v>386</v>
      </c>
      <c r="AG559" s="25"/>
      <c r="AH559" s="25"/>
      <c r="AI559" s="25"/>
      <c r="AJ559" s="25"/>
      <c r="AK559" s="83" t="s">
        <v>531</v>
      </c>
    </row>
    <row r="560" spans="1:37" ht="100.5" customHeight="1">
      <c r="A560" s="119" t="s">
        <v>612</v>
      </c>
      <c r="B560" s="126" t="s">
        <v>33</v>
      </c>
      <c r="C560" s="134" t="s">
        <v>370</v>
      </c>
      <c r="D560" s="134" t="s">
        <v>371</v>
      </c>
      <c r="E560" s="134" t="s">
        <v>483</v>
      </c>
      <c r="F560" s="134" t="s">
        <v>371</v>
      </c>
      <c r="G560" s="134" t="s">
        <v>484</v>
      </c>
      <c r="H560" s="134" t="s">
        <v>485</v>
      </c>
      <c r="I560" s="134" t="s">
        <v>486</v>
      </c>
      <c r="J560" s="124" t="s">
        <v>38</v>
      </c>
      <c r="K560" s="127">
        <v>100</v>
      </c>
      <c r="L560" s="117">
        <v>711000000</v>
      </c>
      <c r="M560" s="133" t="s">
        <v>73</v>
      </c>
      <c r="N560" s="12" t="s">
        <v>249</v>
      </c>
      <c r="O560" s="27" t="s">
        <v>73</v>
      </c>
      <c r="P560" s="102"/>
      <c r="Q560" s="130" t="s">
        <v>384</v>
      </c>
      <c r="R560" s="102" t="s">
        <v>385</v>
      </c>
      <c r="S560" s="102"/>
      <c r="T560" s="126" t="s">
        <v>51</v>
      </c>
      <c r="U560" s="111"/>
      <c r="V560" s="112">
        <v>7591666.6600000001</v>
      </c>
      <c r="W560" s="112">
        <v>7591666.6600000001</v>
      </c>
      <c r="X560" s="131">
        <f t="shared" si="59"/>
        <v>8502666.6592000015</v>
      </c>
      <c r="Y560" s="132" t="s">
        <v>77</v>
      </c>
      <c r="Z560" s="124">
        <v>2016</v>
      </c>
      <c r="AA560" s="229"/>
      <c r="AB560" s="22" t="s">
        <v>372</v>
      </c>
      <c r="AC560" s="197" t="s">
        <v>79</v>
      </c>
      <c r="AD560" s="25"/>
      <c r="AE560" s="25"/>
      <c r="AF560" s="197" t="s">
        <v>418</v>
      </c>
      <c r="AG560" s="25"/>
      <c r="AH560" s="25"/>
      <c r="AI560" s="25"/>
      <c r="AJ560" s="25"/>
      <c r="AK560" s="83" t="s">
        <v>531</v>
      </c>
    </row>
    <row r="561" spans="1:37" ht="100.5" customHeight="1">
      <c r="A561" s="119" t="s">
        <v>613</v>
      </c>
      <c r="B561" s="13" t="s">
        <v>487</v>
      </c>
      <c r="C561" s="9" t="s">
        <v>488</v>
      </c>
      <c r="D561" s="5" t="s">
        <v>489</v>
      </c>
      <c r="E561" s="5" t="s">
        <v>490</v>
      </c>
      <c r="F561" s="5" t="s">
        <v>489</v>
      </c>
      <c r="G561" s="5" t="s">
        <v>491</v>
      </c>
      <c r="H561" s="5" t="s">
        <v>492</v>
      </c>
      <c r="I561" s="5" t="s">
        <v>493</v>
      </c>
      <c r="J561" s="9" t="s">
        <v>38</v>
      </c>
      <c r="K561" s="142">
        <v>70</v>
      </c>
      <c r="L561" s="4">
        <v>711000000</v>
      </c>
      <c r="M561" s="11" t="s">
        <v>73</v>
      </c>
      <c r="N561" s="12" t="s">
        <v>249</v>
      </c>
      <c r="O561" s="27" t="s">
        <v>73</v>
      </c>
      <c r="P561" s="13"/>
      <c r="Q561" s="130" t="s">
        <v>384</v>
      </c>
      <c r="R561" s="124" t="s">
        <v>385</v>
      </c>
      <c r="S561" s="124"/>
      <c r="T561" s="124" t="s">
        <v>51</v>
      </c>
      <c r="U561" s="124"/>
      <c r="V561" s="150">
        <v>6775702</v>
      </c>
      <c r="W561" s="150">
        <v>6775702</v>
      </c>
      <c r="X561" s="143">
        <f t="shared" si="59"/>
        <v>7588786.2400000012</v>
      </c>
      <c r="Y561" s="144" t="s">
        <v>77</v>
      </c>
      <c r="Z561" s="124">
        <v>2016</v>
      </c>
      <c r="AA561" s="229"/>
      <c r="AB561" s="22" t="s">
        <v>372</v>
      </c>
      <c r="AC561" s="197" t="s">
        <v>79</v>
      </c>
      <c r="AD561" s="25"/>
      <c r="AE561" s="25"/>
      <c r="AF561" s="197" t="s">
        <v>418</v>
      </c>
      <c r="AG561" s="25"/>
      <c r="AH561" s="25"/>
      <c r="AI561" s="25"/>
      <c r="AJ561" s="25"/>
      <c r="AK561" s="83" t="s">
        <v>531</v>
      </c>
    </row>
    <row r="562" spans="1:37" ht="100.5" customHeight="1">
      <c r="A562" s="119" t="s">
        <v>614</v>
      </c>
      <c r="B562" s="13" t="s">
        <v>487</v>
      </c>
      <c r="C562" s="9" t="s">
        <v>488</v>
      </c>
      <c r="D562" s="5" t="s">
        <v>489</v>
      </c>
      <c r="E562" s="5" t="s">
        <v>490</v>
      </c>
      <c r="F562" s="5" t="s">
        <v>489</v>
      </c>
      <c r="G562" s="5" t="s">
        <v>491</v>
      </c>
      <c r="H562" s="5" t="s">
        <v>492</v>
      </c>
      <c r="I562" s="5" t="s">
        <v>493</v>
      </c>
      <c r="J562" s="9" t="s">
        <v>38</v>
      </c>
      <c r="K562" s="142">
        <v>70</v>
      </c>
      <c r="L562" s="4">
        <v>711000000</v>
      </c>
      <c r="M562" s="11" t="s">
        <v>73</v>
      </c>
      <c r="N562" s="12" t="s">
        <v>249</v>
      </c>
      <c r="O562" s="36" t="s">
        <v>494</v>
      </c>
      <c r="P562" s="13"/>
      <c r="Q562" s="130" t="s">
        <v>384</v>
      </c>
      <c r="R562" s="124" t="s">
        <v>385</v>
      </c>
      <c r="S562" s="124"/>
      <c r="T562" s="124" t="s">
        <v>51</v>
      </c>
      <c r="U562" s="124"/>
      <c r="V562" s="150">
        <v>1560864</v>
      </c>
      <c r="W562" s="150">
        <v>1560864</v>
      </c>
      <c r="X562" s="143">
        <f t="shared" si="59"/>
        <v>1748167.6800000002</v>
      </c>
      <c r="Y562" s="144" t="s">
        <v>77</v>
      </c>
      <c r="Z562" s="124">
        <v>2016</v>
      </c>
      <c r="AA562" s="229"/>
      <c r="AB562" s="22" t="s">
        <v>372</v>
      </c>
      <c r="AC562" s="197" t="s">
        <v>79</v>
      </c>
      <c r="AD562" s="25"/>
      <c r="AE562" s="25"/>
      <c r="AF562" s="197" t="s">
        <v>418</v>
      </c>
      <c r="AG562" s="25"/>
      <c r="AH562" s="25"/>
      <c r="AI562" s="25"/>
      <c r="AJ562" s="25"/>
      <c r="AK562" s="83" t="s">
        <v>531</v>
      </c>
    </row>
    <row r="563" spans="1:37" ht="100.5" customHeight="1">
      <c r="A563" s="119" t="s">
        <v>615</v>
      </c>
      <c r="B563" s="13" t="s">
        <v>487</v>
      </c>
      <c r="C563" s="9" t="s">
        <v>488</v>
      </c>
      <c r="D563" s="5" t="s">
        <v>489</v>
      </c>
      <c r="E563" s="5" t="s">
        <v>490</v>
      </c>
      <c r="F563" s="5" t="s">
        <v>489</v>
      </c>
      <c r="G563" s="5" t="s">
        <v>491</v>
      </c>
      <c r="H563" s="5" t="s">
        <v>492</v>
      </c>
      <c r="I563" s="5" t="s">
        <v>493</v>
      </c>
      <c r="J563" s="9" t="s">
        <v>38</v>
      </c>
      <c r="K563" s="142">
        <v>70</v>
      </c>
      <c r="L563" s="4">
        <v>711000000</v>
      </c>
      <c r="M563" s="11" t="s">
        <v>73</v>
      </c>
      <c r="N563" s="12" t="s">
        <v>249</v>
      </c>
      <c r="O563" s="36" t="s">
        <v>495</v>
      </c>
      <c r="P563" s="13"/>
      <c r="Q563" s="130" t="s">
        <v>384</v>
      </c>
      <c r="R563" s="124" t="s">
        <v>385</v>
      </c>
      <c r="S563" s="124"/>
      <c r="T563" s="124" t="s">
        <v>51</v>
      </c>
      <c r="U563" s="124"/>
      <c r="V563" s="150">
        <v>1330384</v>
      </c>
      <c r="W563" s="150">
        <v>1330384</v>
      </c>
      <c r="X563" s="143">
        <f t="shared" si="59"/>
        <v>1490030.08</v>
      </c>
      <c r="Y563" s="144" t="s">
        <v>77</v>
      </c>
      <c r="Z563" s="124">
        <v>2016</v>
      </c>
      <c r="AA563" s="229"/>
      <c r="AB563" s="22" t="s">
        <v>372</v>
      </c>
      <c r="AC563" s="197" t="s">
        <v>79</v>
      </c>
      <c r="AD563" s="25"/>
      <c r="AE563" s="25"/>
      <c r="AF563" s="197" t="s">
        <v>418</v>
      </c>
      <c r="AG563" s="25"/>
      <c r="AH563" s="25"/>
      <c r="AI563" s="25"/>
      <c r="AJ563" s="25"/>
      <c r="AK563" s="83" t="s">
        <v>531</v>
      </c>
    </row>
    <row r="564" spans="1:37" ht="100.5" customHeight="1">
      <c r="A564" s="119" t="s">
        <v>616</v>
      </c>
      <c r="B564" s="13" t="s">
        <v>487</v>
      </c>
      <c r="C564" s="9" t="s">
        <v>488</v>
      </c>
      <c r="D564" s="5" t="s">
        <v>489</v>
      </c>
      <c r="E564" s="5" t="s">
        <v>490</v>
      </c>
      <c r="F564" s="5" t="s">
        <v>489</v>
      </c>
      <c r="G564" s="5" t="s">
        <v>491</v>
      </c>
      <c r="H564" s="5" t="s">
        <v>492</v>
      </c>
      <c r="I564" s="5" t="s">
        <v>493</v>
      </c>
      <c r="J564" s="9" t="s">
        <v>38</v>
      </c>
      <c r="K564" s="142">
        <v>70</v>
      </c>
      <c r="L564" s="4">
        <v>711000000</v>
      </c>
      <c r="M564" s="11" t="s">
        <v>73</v>
      </c>
      <c r="N564" s="12" t="s">
        <v>249</v>
      </c>
      <c r="O564" s="36" t="s">
        <v>496</v>
      </c>
      <c r="P564" s="13"/>
      <c r="Q564" s="130" t="s">
        <v>384</v>
      </c>
      <c r="R564" s="124" t="s">
        <v>385</v>
      </c>
      <c r="S564" s="124"/>
      <c r="T564" s="124" t="s">
        <v>51</v>
      </c>
      <c r="U564" s="124"/>
      <c r="V564" s="150">
        <v>1148664</v>
      </c>
      <c r="W564" s="150">
        <v>1148664</v>
      </c>
      <c r="X564" s="143">
        <f t="shared" si="59"/>
        <v>1286503.6800000002</v>
      </c>
      <c r="Y564" s="144" t="s">
        <v>77</v>
      </c>
      <c r="Z564" s="124">
        <v>2016</v>
      </c>
      <c r="AA564" s="229"/>
      <c r="AB564" s="22" t="s">
        <v>372</v>
      </c>
      <c r="AC564" s="197" t="s">
        <v>79</v>
      </c>
      <c r="AD564" s="25"/>
      <c r="AE564" s="25"/>
      <c r="AF564" s="197" t="s">
        <v>418</v>
      </c>
      <c r="AG564" s="25"/>
      <c r="AH564" s="25"/>
      <c r="AI564" s="25"/>
      <c r="AJ564" s="25"/>
      <c r="AK564" s="83" t="s">
        <v>531</v>
      </c>
    </row>
    <row r="565" spans="1:37" ht="100.5" customHeight="1">
      <c r="A565" s="119" t="s">
        <v>617</v>
      </c>
      <c r="B565" s="13" t="s">
        <v>487</v>
      </c>
      <c r="C565" s="9" t="s">
        <v>488</v>
      </c>
      <c r="D565" s="5" t="s">
        <v>489</v>
      </c>
      <c r="E565" s="5" t="s">
        <v>490</v>
      </c>
      <c r="F565" s="5" t="s">
        <v>489</v>
      </c>
      <c r="G565" s="5" t="s">
        <v>491</v>
      </c>
      <c r="H565" s="5" t="s">
        <v>492</v>
      </c>
      <c r="I565" s="5" t="s">
        <v>493</v>
      </c>
      <c r="J565" s="9" t="s">
        <v>38</v>
      </c>
      <c r="K565" s="142">
        <v>70</v>
      </c>
      <c r="L565" s="4">
        <v>711000000</v>
      </c>
      <c r="M565" s="11" t="s">
        <v>73</v>
      </c>
      <c r="N565" s="12" t="s">
        <v>249</v>
      </c>
      <c r="O565" s="5" t="s">
        <v>497</v>
      </c>
      <c r="P565" s="13"/>
      <c r="Q565" s="130" t="s">
        <v>384</v>
      </c>
      <c r="R565" s="124" t="s">
        <v>385</v>
      </c>
      <c r="S565" s="124"/>
      <c r="T565" s="124" t="s">
        <v>51</v>
      </c>
      <c r="U565" s="124"/>
      <c r="V565" s="150">
        <v>76944</v>
      </c>
      <c r="W565" s="150">
        <v>76944</v>
      </c>
      <c r="X565" s="143">
        <f t="shared" si="59"/>
        <v>86177.280000000013</v>
      </c>
      <c r="Y565" s="144" t="s">
        <v>77</v>
      </c>
      <c r="Z565" s="124">
        <v>2016</v>
      </c>
      <c r="AA565" s="229"/>
      <c r="AB565" s="22" t="s">
        <v>372</v>
      </c>
      <c r="AC565" s="197" t="s">
        <v>79</v>
      </c>
      <c r="AD565" s="25"/>
      <c r="AE565" s="25"/>
      <c r="AF565" s="197" t="s">
        <v>418</v>
      </c>
      <c r="AG565" s="25"/>
      <c r="AH565" s="25"/>
      <c r="AI565" s="25"/>
      <c r="AJ565" s="25"/>
      <c r="AK565" s="83" t="s">
        <v>531</v>
      </c>
    </row>
    <row r="566" spans="1:37" ht="100.5" customHeight="1">
      <c r="A566" s="119" t="s">
        <v>618</v>
      </c>
      <c r="B566" s="13" t="s">
        <v>487</v>
      </c>
      <c r="C566" s="9" t="s">
        <v>488</v>
      </c>
      <c r="D566" s="5" t="s">
        <v>489</v>
      </c>
      <c r="E566" s="5" t="s">
        <v>490</v>
      </c>
      <c r="F566" s="5" t="s">
        <v>489</v>
      </c>
      <c r="G566" s="5" t="s">
        <v>491</v>
      </c>
      <c r="H566" s="5" t="s">
        <v>492</v>
      </c>
      <c r="I566" s="5" t="s">
        <v>493</v>
      </c>
      <c r="J566" s="9" t="s">
        <v>38</v>
      </c>
      <c r="K566" s="142">
        <v>70</v>
      </c>
      <c r="L566" s="4">
        <v>711000000</v>
      </c>
      <c r="M566" s="11" t="s">
        <v>73</v>
      </c>
      <c r="N566" s="12" t="s">
        <v>249</v>
      </c>
      <c r="O566" s="36" t="s">
        <v>498</v>
      </c>
      <c r="P566" s="13"/>
      <c r="Q566" s="130" t="s">
        <v>384</v>
      </c>
      <c r="R566" s="124" t="s">
        <v>385</v>
      </c>
      <c r="S566" s="124"/>
      <c r="T566" s="124" t="s">
        <v>51</v>
      </c>
      <c r="U566" s="124"/>
      <c r="V566" s="150">
        <v>728220</v>
      </c>
      <c r="W566" s="150">
        <v>728220</v>
      </c>
      <c r="X566" s="143">
        <f t="shared" si="59"/>
        <v>815606.4</v>
      </c>
      <c r="Y566" s="144" t="s">
        <v>77</v>
      </c>
      <c r="Z566" s="124">
        <v>2016</v>
      </c>
      <c r="AA566" s="229"/>
      <c r="AB566" s="22" t="s">
        <v>372</v>
      </c>
      <c r="AC566" s="197" t="s">
        <v>79</v>
      </c>
      <c r="AD566" s="25"/>
      <c r="AE566" s="25"/>
      <c r="AF566" s="197" t="s">
        <v>418</v>
      </c>
      <c r="AG566" s="25"/>
      <c r="AH566" s="25"/>
      <c r="AI566" s="25"/>
      <c r="AJ566" s="25"/>
      <c r="AK566" s="83" t="s">
        <v>531</v>
      </c>
    </row>
    <row r="567" spans="1:37" ht="100.5" customHeight="1">
      <c r="A567" s="119" t="s">
        <v>619</v>
      </c>
      <c r="B567" s="13" t="s">
        <v>487</v>
      </c>
      <c r="C567" s="9" t="s">
        <v>488</v>
      </c>
      <c r="D567" s="5" t="s">
        <v>489</v>
      </c>
      <c r="E567" s="5" t="s">
        <v>490</v>
      </c>
      <c r="F567" s="5" t="s">
        <v>489</v>
      </c>
      <c r="G567" s="5" t="s">
        <v>491</v>
      </c>
      <c r="H567" s="5" t="s">
        <v>492</v>
      </c>
      <c r="I567" s="5" t="s">
        <v>493</v>
      </c>
      <c r="J567" s="9" t="s">
        <v>38</v>
      </c>
      <c r="K567" s="142">
        <v>70</v>
      </c>
      <c r="L567" s="4">
        <v>711000000</v>
      </c>
      <c r="M567" s="11" t="s">
        <v>73</v>
      </c>
      <c r="N567" s="12" t="s">
        <v>249</v>
      </c>
      <c r="O567" s="13" t="s">
        <v>499</v>
      </c>
      <c r="P567" s="13"/>
      <c r="Q567" s="130" t="s">
        <v>384</v>
      </c>
      <c r="R567" s="124" t="s">
        <v>385</v>
      </c>
      <c r="S567" s="124"/>
      <c r="T567" s="124" t="s">
        <v>51</v>
      </c>
      <c r="U567" s="124"/>
      <c r="V567" s="150">
        <v>448840</v>
      </c>
      <c r="W567" s="150">
        <v>448840</v>
      </c>
      <c r="X567" s="143">
        <f t="shared" si="59"/>
        <v>502700.80000000005</v>
      </c>
      <c r="Y567" s="144" t="s">
        <v>77</v>
      </c>
      <c r="Z567" s="124">
        <v>2016</v>
      </c>
      <c r="AA567" s="229"/>
      <c r="AB567" s="22" t="s">
        <v>372</v>
      </c>
      <c r="AC567" s="197" t="s">
        <v>79</v>
      </c>
      <c r="AD567" s="25"/>
      <c r="AE567" s="25"/>
      <c r="AF567" s="197" t="s">
        <v>418</v>
      </c>
      <c r="AG567" s="25"/>
      <c r="AH567" s="25"/>
      <c r="AI567" s="25"/>
      <c r="AJ567" s="25"/>
      <c r="AK567" s="83" t="s">
        <v>531</v>
      </c>
    </row>
    <row r="568" spans="1:37" ht="100.5" customHeight="1">
      <c r="A568" s="119" t="s">
        <v>620</v>
      </c>
      <c r="B568" s="13" t="s">
        <v>487</v>
      </c>
      <c r="C568" s="9" t="s">
        <v>488</v>
      </c>
      <c r="D568" s="5" t="s">
        <v>489</v>
      </c>
      <c r="E568" s="5" t="s">
        <v>490</v>
      </c>
      <c r="F568" s="5" t="s">
        <v>489</v>
      </c>
      <c r="G568" s="5" t="s">
        <v>491</v>
      </c>
      <c r="H568" s="5" t="s">
        <v>492</v>
      </c>
      <c r="I568" s="5" t="s">
        <v>493</v>
      </c>
      <c r="J568" s="9" t="s">
        <v>38</v>
      </c>
      <c r="K568" s="142">
        <v>70</v>
      </c>
      <c r="L568" s="4">
        <v>711000000</v>
      </c>
      <c r="M568" s="11" t="s">
        <v>73</v>
      </c>
      <c r="N568" s="12" t="s">
        <v>249</v>
      </c>
      <c r="O568" s="145" t="s">
        <v>500</v>
      </c>
      <c r="P568" s="124"/>
      <c r="Q568" s="130" t="s">
        <v>384</v>
      </c>
      <c r="R568" s="124" t="s">
        <v>385</v>
      </c>
      <c r="S568" s="124"/>
      <c r="T568" s="124" t="s">
        <v>51</v>
      </c>
      <c r="U568" s="124"/>
      <c r="V568" s="150">
        <v>723640</v>
      </c>
      <c r="W568" s="150">
        <v>723640</v>
      </c>
      <c r="X568" s="143">
        <f t="shared" si="59"/>
        <v>810476.8</v>
      </c>
      <c r="Y568" s="144" t="s">
        <v>77</v>
      </c>
      <c r="Z568" s="124">
        <v>2016</v>
      </c>
      <c r="AA568" s="229"/>
      <c r="AB568" s="22" t="s">
        <v>372</v>
      </c>
      <c r="AC568" s="197" t="s">
        <v>79</v>
      </c>
      <c r="AD568" s="25"/>
      <c r="AE568" s="25"/>
      <c r="AF568" s="197" t="s">
        <v>418</v>
      </c>
      <c r="AG568" s="25"/>
      <c r="AH568" s="25"/>
      <c r="AI568" s="25"/>
      <c r="AJ568" s="25"/>
      <c r="AK568" s="83" t="s">
        <v>531</v>
      </c>
    </row>
    <row r="569" spans="1:37" ht="100.5" customHeight="1">
      <c r="A569" s="119" t="s">
        <v>621</v>
      </c>
      <c r="B569" s="13" t="s">
        <v>487</v>
      </c>
      <c r="C569" s="9" t="s">
        <v>488</v>
      </c>
      <c r="D569" s="5" t="s">
        <v>489</v>
      </c>
      <c r="E569" s="5" t="s">
        <v>490</v>
      </c>
      <c r="F569" s="5" t="s">
        <v>489</v>
      </c>
      <c r="G569" s="5" t="s">
        <v>491</v>
      </c>
      <c r="H569" s="5" t="s">
        <v>492</v>
      </c>
      <c r="I569" s="5" t="s">
        <v>493</v>
      </c>
      <c r="J569" s="9" t="s">
        <v>38</v>
      </c>
      <c r="K569" s="142">
        <v>70</v>
      </c>
      <c r="L569" s="4">
        <v>711000000</v>
      </c>
      <c r="M569" s="11" t="s">
        <v>73</v>
      </c>
      <c r="N569" s="12" t="s">
        <v>249</v>
      </c>
      <c r="O569" s="36" t="s">
        <v>501</v>
      </c>
      <c r="P569" s="13"/>
      <c r="Q569" s="130" t="s">
        <v>384</v>
      </c>
      <c r="R569" s="124" t="s">
        <v>385</v>
      </c>
      <c r="S569" s="124"/>
      <c r="T569" s="124" t="s">
        <v>51</v>
      </c>
      <c r="U569" s="124"/>
      <c r="V569" s="150">
        <v>824400</v>
      </c>
      <c r="W569" s="150">
        <v>824400</v>
      </c>
      <c r="X569" s="143">
        <f t="shared" si="59"/>
        <v>923328.00000000012</v>
      </c>
      <c r="Y569" s="144" t="s">
        <v>77</v>
      </c>
      <c r="Z569" s="124">
        <v>2016</v>
      </c>
      <c r="AA569" s="229"/>
      <c r="AB569" s="22" t="s">
        <v>372</v>
      </c>
      <c r="AC569" s="197" t="s">
        <v>79</v>
      </c>
      <c r="AD569" s="25"/>
      <c r="AE569" s="25"/>
      <c r="AF569" s="197" t="s">
        <v>418</v>
      </c>
      <c r="AG569" s="25"/>
      <c r="AH569" s="25"/>
      <c r="AI569" s="25"/>
      <c r="AJ569" s="25"/>
      <c r="AK569" s="83" t="s">
        <v>531</v>
      </c>
    </row>
    <row r="570" spans="1:37" ht="100.5" customHeight="1">
      <c r="A570" s="119" t="s">
        <v>622</v>
      </c>
      <c r="B570" s="13" t="s">
        <v>487</v>
      </c>
      <c r="C570" s="9" t="s">
        <v>488</v>
      </c>
      <c r="D570" s="5" t="s">
        <v>489</v>
      </c>
      <c r="E570" s="5" t="s">
        <v>490</v>
      </c>
      <c r="F570" s="5" t="s">
        <v>489</v>
      </c>
      <c r="G570" s="5" t="s">
        <v>491</v>
      </c>
      <c r="H570" s="5" t="s">
        <v>492</v>
      </c>
      <c r="I570" s="5" t="s">
        <v>493</v>
      </c>
      <c r="J570" s="9" t="s">
        <v>38</v>
      </c>
      <c r="K570" s="142">
        <v>70</v>
      </c>
      <c r="L570" s="4">
        <v>711000000</v>
      </c>
      <c r="M570" s="11" t="s">
        <v>73</v>
      </c>
      <c r="N570" s="12" t="s">
        <v>249</v>
      </c>
      <c r="O570" s="36" t="s">
        <v>502</v>
      </c>
      <c r="P570" s="13"/>
      <c r="Q570" s="130" t="s">
        <v>384</v>
      </c>
      <c r="R570" s="124" t="s">
        <v>385</v>
      </c>
      <c r="S570" s="124"/>
      <c r="T570" s="124" t="s">
        <v>51</v>
      </c>
      <c r="U570" s="124"/>
      <c r="V570" s="150">
        <v>563340</v>
      </c>
      <c r="W570" s="150">
        <v>563340</v>
      </c>
      <c r="X570" s="143">
        <f t="shared" si="59"/>
        <v>630940.80000000005</v>
      </c>
      <c r="Y570" s="144" t="s">
        <v>77</v>
      </c>
      <c r="Z570" s="124">
        <v>2016</v>
      </c>
      <c r="AA570" s="229"/>
      <c r="AB570" s="22" t="s">
        <v>372</v>
      </c>
      <c r="AC570" s="197" t="s">
        <v>79</v>
      </c>
      <c r="AD570" s="25"/>
      <c r="AE570" s="25"/>
      <c r="AF570" s="197" t="s">
        <v>418</v>
      </c>
      <c r="AG570" s="25"/>
      <c r="AH570" s="25"/>
      <c r="AI570" s="25"/>
      <c r="AJ570" s="25"/>
      <c r="AK570" s="83" t="s">
        <v>531</v>
      </c>
    </row>
    <row r="571" spans="1:37" ht="100.5" customHeight="1">
      <c r="A571" s="119" t="s">
        <v>623</v>
      </c>
      <c r="B571" s="13" t="s">
        <v>487</v>
      </c>
      <c r="C571" s="9" t="s">
        <v>488</v>
      </c>
      <c r="D571" s="5" t="s">
        <v>489</v>
      </c>
      <c r="E571" s="5" t="s">
        <v>490</v>
      </c>
      <c r="F571" s="5" t="s">
        <v>489</v>
      </c>
      <c r="G571" s="5" t="s">
        <v>491</v>
      </c>
      <c r="H571" s="5" t="s">
        <v>492</v>
      </c>
      <c r="I571" s="5" t="s">
        <v>493</v>
      </c>
      <c r="J571" s="9" t="s">
        <v>38</v>
      </c>
      <c r="K571" s="142">
        <v>70</v>
      </c>
      <c r="L571" s="4">
        <v>711000000</v>
      </c>
      <c r="M571" s="11" t="s">
        <v>73</v>
      </c>
      <c r="N571" s="12" t="s">
        <v>249</v>
      </c>
      <c r="O571" s="5" t="s">
        <v>503</v>
      </c>
      <c r="P571" s="13"/>
      <c r="Q571" s="130" t="s">
        <v>384</v>
      </c>
      <c r="R571" s="124" t="s">
        <v>385</v>
      </c>
      <c r="S571" s="124"/>
      <c r="T571" s="124" t="s">
        <v>51</v>
      </c>
      <c r="U571" s="124"/>
      <c r="V571" s="150">
        <v>163048</v>
      </c>
      <c r="W571" s="150">
        <v>163048</v>
      </c>
      <c r="X571" s="143">
        <f t="shared" si="59"/>
        <v>182613.76000000001</v>
      </c>
      <c r="Y571" s="144" t="s">
        <v>77</v>
      </c>
      <c r="Z571" s="124">
        <v>2016</v>
      </c>
      <c r="AA571" s="229"/>
      <c r="AB571" s="22" t="s">
        <v>372</v>
      </c>
      <c r="AC571" s="197" t="s">
        <v>79</v>
      </c>
      <c r="AD571" s="25"/>
      <c r="AE571" s="25"/>
      <c r="AF571" s="197" t="s">
        <v>418</v>
      </c>
      <c r="AG571" s="25"/>
      <c r="AH571" s="25"/>
      <c r="AI571" s="25"/>
      <c r="AJ571" s="25"/>
      <c r="AK571" s="83" t="s">
        <v>531</v>
      </c>
    </row>
    <row r="572" spans="1:37" ht="100.5" customHeight="1">
      <c r="A572" s="119" t="s">
        <v>624</v>
      </c>
      <c r="B572" s="13" t="s">
        <v>487</v>
      </c>
      <c r="C572" s="9" t="s">
        <v>488</v>
      </c>
      <c r="D572" s="5" t="s">
        <v>489</v>
      </c>
      <c r="E572" s="5" t="s">
        <v>490</v>
      </c>
      <c r="F572" s="5" t="s">
        <v>489</v>
      </c>
      <c r="G572" s="5" t="s">
        <v>491</v>
      </c>
      <c r="H572" s="5" t="s">
        <v>492</v>
      </c>
      <c r="I572" s="5" t="s">
        <v>493</v>
      </c>
      <c r="J572" s="9" t="s">
        <v>38</v>
      </c>
      <c r="K572" s="142">
        <v>70</v>
      </c>
      <c r="L572" s="4">
        <v>711000000</v>
      </c>
      <c r="M572" s="11" t="s">
        <v>73</v>
      </c>
      <c r="N572" s="12" t="s">
        <v>249</v>
      </c>
      <c r="O572" s="126" t="s">
        <v>504</v>
      </c>
      <c r="P572" s="124"/>
      <c r="Q572" s="130" t="s">
        <v>384</v>
      </c>
      <c r="R572" s="124" t="s">
        <v>385</v>
      </c>
      <c r="S572" s="124"/>
      <c r="T572" s="124" t="s">
        <v>51</v>
      </c>
      <c r="U572" s="124"/>
      <c r="V572" s="150">
        <v>293120</v>
      </c>
      <c r="W572" s="150">
        <v>293120</v>
      </c>
      <c r="X572" s="143">
        <f>W572*1.12</f>
        <v>328294.40000000002</v>
      </c>
      <c r="Y572" s="144" t="s">
        <v>77</v>
      </c>
      <c r="Z572" s="124">
        <v>2016</v>
      </c>
      <c r="AA572" s="229"/>
      <c r="AB572" s="22" t="s">
        <v>372</v>
      </c>
      <c r="AC572" s="197" t="s">
        <v>79</v>
      </c>
      <c r="AD572" s="25"/>
      <c r="AE572" s="25"/>
      <c r="AF572" s="197" t="s">
        <v>418</v>
      </c>
      <c r="AG572" s="25"/>
      <c r="AH572" s="25"/>
      <c r="AI572" s="25"/>
      <c r="AJ572" s="25"/>
      <c r="AK572" s="83" t="s">
        <v>531</v>
      </c>
    </row>
    <row r="573" spans="1:37" ht="100.5" customHeight="1">
      <c r="A573" s="119" t="s">
        <v>625</v>
      </c>
      <c r="B573" s="126" t="s">
        <v>487</v>
      </c>
      <c r="C573" s="126" t="s">
        <v>505</v>
      </c>
      <c r="D573" s="73" t="s">
        <v>506</v>
      </c>
      <c r="E573" s="73" t="s">
        <v>506</v>
      </c>
      <c r="F573" s="73" t="s">
        <v>506</v>
      </c>
      <c r="G573" s="73" t="s">
        <v>506</v>
      </c>
      <c r="H573" s="73" t="s">
        <v>507</v>
      </c>
      <c r="I573" s="73" t="s">
        <v>508</v>
      </c>
      <c r="J573" s="134" t="s">
        <v>38</v>
      </c>
      <c r="K573" s="140">
        <v>72</v>
      </c>
      <c r="L573" s="117">
        <v>711000000</v>
      </c>
      <c r="M573" s="133" t="s">
        <v>73</v>
      </c>
      <c r="N573" s="12" t="s">
        <v>249</v>
      </c>
      <c r="O573" s="27" t="s">
        <v>73</v>
      </c>
      <c r="P573" s="66"/>
      <c r="Q573" s="130" t="s">
        <v>384</v>
      </c>
      <c r="R573" s="134" t="s">
        <v>385</v>
      </c>
      <c r="S573" s="124"/>
      <c r="T573" s="124" t="s">
        <v>51</v>
      </c>
      <c r="U573" s="124"/>
      <c r="V573" s="112">
        <v>2783050</v>
      </c>
      <c r="W573" s="112">
        <v>2783050</v>
      </c>
      <c r="X573" s="143">
        <f t="shared" ref="X573:X599" si="60">W573*1.12</f>
        <v>3117016.0000000005</v>
      </c>
      <c r="Y573" s="144" t="s">
        <v>77</v>
      </c>
      <c r="Z573" s="124">
        <v>2016</v>
      </c>
      <c r="AA573" s="229"/>
      <c r="AB573" s="22" t="s">
        <v>372</v>
      </c>
      <c r="AC573" s="197" t="s">
        <v>79</v>
      </c>
      <c r="AD573" s="25"/>
      <c r="AE573" s="25"/>
      <c r="AF573" s="197" t="s">
        <v>509</v>
      </c>
      <c r="AG573" s="25"/>
      <c r="AH573" s="25"/>
      <c r="AI573" s="25"/>
      <c r="AJ573" s="25"/>
      <c r="AK573" s="83" t="s">
        <v>531</v>
      </c>
    </row>
    <row r="574" spans="1:37" ht="100.5" customHeight="1">
      <c r="A574" s="119" t="s">
        <v>626</v>
      </c>
      <c r="B574" s="126" t="s">
        <v>487</v>
      </c>
      <c r="C574" s="126" t="s">
        <v>505</v>
      </c>
      <c r="D574" s="73" t="s">
        <v>506</v>
      </c>
      <c r="E574" s="73" t="s">
        <v>506</v>
      </c>
      <c r="F574" s="73" t="s">
        <v>506</v>
      </c>
      <c r="G574" s="73" t="s">
        <v>506</v>
      </c>
      <c r="H574" s="73" t="s">
        <v>507</v>
      </c>
      <c r="I574" s="73" t="s">
        <v>508</v>
      </c>
      <c r="J574" s="134" t="s">
        <v>38</v>
      </c>
      <c r="K574" s="140">
        <v>72</v>
      </c>
      <c r="L574" s="117">
        <v>711000000</v>
      </c>
      <c r="M574" s="133" t="s">
        <v>73</v>
      </c>
      <c r="N574" s="12" t="s">
        <v>249</v>
      </c>
      <c r="O574" s="136" t="s">
        <v>494</v>
      </c>
      <c r="P574" s="66"/>
      <c r="Q574" s="130" t="s">
        <v>384</v>
      </c>
      <c r="R574" s="134" t="s">
        <v>385</v>
      </c>
      <c r="S574" s="124"/>
      <c r="T574" s="124" t="s">
        <v>51</v>
      </c>
      <c r="U574" s="124"/>
      <c r="V574" s="112">
        <v>4147324</v>
      </c>
      <c r="W574" s="112">
        <v>4147324</v>
      </c>
      <c r="X574" s="143">
        <f t="shared" si="60"/>
        <v>4645002.8800000008</v>
      </c>
      <c r="Y574" s="144" t="s">
        <v>77</v>
      </c>
      <c r="Z574" s="124">
        <v>2016</v>
      </c>
      <c r="AA574" s="229"/>
      <c r="AB574" s="22" t="s">
        <v>372</v>
      </c>
      <c r="AC574" s="197" t="s">
        <v>79</v>
      </c>
      <c r="AD574" s="25"/>
      <c r="AE574" s="25"/>
      <c r="AF574" s="197" t="s">
        <v>509</v>
      </c>
      <c r="AG574" s="25"/>
      <c r="AH574" s="25"/>
      <c r="AI574" s="25"/>
      <c r="AJ574" s="25"/>
      <c r="AK574" s="83" t="s">
        <v>531</v>
      </c>
    </row>
    <row r="575" spans="1:37" ht="100.5" customHeight="1">
      <c r="A575" s="119" t="s">
        <v>627</v>
      </c>
      <c r="B575" s="126" t="s">
        <v>487</v>
      </c>
      <c r="C575" s="126" t="s">
        <v>505</v>
      </c>
      <c r="D575" s="73" t="s">
        <v>506</v>
      </c>
      <c r="E575" s="73" t="s">
        <v>506</v>
      </c>
      <c r="F575" s="73" t="s">
        <v>506</v>
      </c>
      <c r="G575" s="73" t="s">
        <v>506</v>
      </c>
      <c r="H575" s="73" t="s">
        <v>507</v>
      </c>
      <c r="I575" s="73" t="s">
        <v>508</v>
      </c>
      <c r="J575" s="134" t="s">
        <v>38</v>
      </c>
      <c r="K575" s="140">
        <v>72</v>
      </c>
      <c r="L575" s="117">
        <v>711000000</v>
      </c>
      <c r="M575" s="133" t="s">
        <v>73</v>
      </c>
      <c r="N575" s="12" t="s">
        <v>249</v>
      </c>
      <c r="O575" s="136" t="s">
        <v>495</v>
      </c>
      <c r="P575" s="66"/>
      <c r="Q575" s="130" t="s">
        <v>384</v>
      </c>
      <c r="R575" s="134" t="s">
        <v>385</v>
      </c>
      <c r="S575" s="124"/>
      <c r="T575" s="124" t="s">
        <v>51</v>
      </c>
      <c r="U575" s="124"/>
      <c r="V575" s="112">
        <v>6009704</v>
      </c>
      <c r="W575" s="112">
        <v>6009704</v>
      </c>
      <c r="X575" s="143">
        <f t="shared" si="60"/>
        <v>6730868.4800000004</v>
      </c>
      <c r="Y575" s="144" t="s">
        <v>77</v>
      </c>
      <c r="Z575" s="124">
        <v>2016</v>
      </c>
      <c r="AA575" s="229"/>
      <c r="AB575" s="22" t="s">
        <v>372</v>
      </c>
      <c r="AC575" s="197" t="s">
        <v>79</v>
      </c>
      <c r="AD575" s="25"/>
      <c r="AE575" s="25"/>
      <c r="AF575" s="197" t="s">
        <v>509</v>
      </c>
      <c r="AG575" s="25"/>
      <c r="AH575" s="25"/>
      <c r="AI575" s="25"/>
      <c r="AJ575" s="25"/>
      <c r="AK575" s="83" t="s">
        <v>531</v>
      </c>
    </row>
    <row r="576" spans="1:37" ht="100.5" customHeight="1">
      <c r="A576" s="119" t="s">
        <v>628</v>
      </c>
      <c r="B576" s="126" t="s">
        <v>487</v>
      </c>
      <c r="C576" s="126" t="s">
        <v>505</v>
      </c>
      <c r="D576" s="73" t="s">
        <v>506</v>
      </c>
      <c r="E576" s="73" t="s">
        <v>506</v>
      </c>
      <c r="F576" s="73" t="s">
        <v>506</v>
      </c>
      <c r="G576" s="73" t="s">
        <v>506</v>
      </c>
      <c r="H576" s="73" t="s">
        <v>507</v>
      </c>
      <c r="I576" s="73" t="s">
        <v>508</v>
      </c>
      <c r="J576" s="134" t="s">
        <v>38</v>
      </c>
      <c r="K576" s="140">
        <v>72</v>
      </c>
      <c r="L576" s="117">
        <v>711000000</v>
      </c>
      <c r="M576" s="133" t="s">
        <v>73</v>
      </c>
      <c r="N576" s="12" t="s">
        <v>249</v>
      </c>
      <c r="O576" s="136" t="s">
        <v>496</v>
      </c>
      <c r="P576" s="66"/>
      <c r="Q576" s="130" t="s">
        <v>384</v>
      </c>
      <c r="R576" s="134" t="s">
        <v>385</v>
      </c>
      <c r="S576" s="124"/>
      <c r="T576" s="124" t="s">
        <v>51</v>
      </c>
      <c r="U576" s="124"/>
      <c r="V576" s="112">
        <v>3760142</v>
      </c>
      <c r="W576" s="112">
        <v>3760142</v>
      </c>
      <c r="X576" s="143">
        <f t="shared" si="60"/>
        <v>4211359.04</v>
      </c>
      <c r="Y576" s="144" t="s">
        <v>77</v>
      </c>
      <c r="Z576" s="124">
        <v>2016</v>
      </c>
      <c r="AA576" s="229"/>
      <c r="AB576" s="22" t="s">
        <v>372</v>
      </c>
      <c r="AC576" s="197" t="s">
        <v>79</v>
      </c>
      <c r="AD576" s="25"/>
      <c r="AE576" s="25"/>
      <c r="AF576" s="197" t="s">
        <v>509</v>
      </c>
      <c r="AG576" s="25"/>
      <c r="AH576" s="25"/>
      <c r="AI576" s="25"/>
      <c r="AJ576" s="25"/>
      <c r="AK576" s="83" t="s">
        <v>531</v>
      </c>
    </row>
    <row r="577" spans="1:37" ht="100.5" customHeight="1">
      <c r="A577" s="119" t="s">
        <v>629</v>
      </c>
      <c r="B577" s="126" t="s">
        <v>487</v>
      </c>
      <c r="C577" s="126" t="s">
        <v>505</v>
      </c>
      <c r="D577" s="73" t="s">
        <v>506</v>
      </c>
      <c r="E577" s="73" t="s">
        <v>506</v>
      </c>
      <c r="F577" s="73" t="s">
        <v>506</v>
      </c>
      <c r="G577" s="73" t="s">
        <v>506</v>
      </c>
      <c r="H577" s="73" t="s">
        <v>507</v>
      </c>
      <c r="I577" s="73" t="s">
        <v>508</v>
      </c>
      <c r="J577" s="134" t="s">
        <v>38</v>
      </c>
      <c r="K577" s="140">
        <v>72</v>
      </c>
      <c r="L577" s="117">
        <v>711000000</v>
      </c>
      <c r="M577" s="133" t="s">
        <v>73</v>
      </c>
      <c r="N577" s="12" t="s">
        <v>249</v>
      </c>
      <c r="O577" s="102" t="s">
        <v>497</v>
      </c>
      <c r="P577" s="66"/>
      <c r="Q577" s="130" t="s">
        <v>384</v>
      </c>
      <c r="R577" s="134" t="s">
        <v>385</v>
      </c>
      <c r="S577" s="124"/>
      <c r="T577" s="124" t="s">
        <v>51</v>
      </c>
      <c r="U577" s="124"/>
      <c r="V577" s="112">
        <v>665292</v>
      </c>
      <c r="W577" s="112">
        <v>665292</v>
      </c>
      <c r="X577" s="143">
        <f t="shared" si="60"/>
        <v>745127.04</v>
      </c>
      <c r="Y577" s="144" t="s">
        <v>77</v>
      </c>
      <c r="Z577" s="124">
        <v>2016</v>
      </c>
      <c r="AA577" s="229"/>
      <c r="AB577" s="22" t="s">
        <v>372</v>
      </c>
      <c r="AC577" s="197" t="s">
        <v>79</v>
      </c>
      <c r="AD577" s="25"/>
      <c r="AE577" s="25"/>
      <c r="AF577" s="197" t="s">
        <v>509</v>
      </c>
      <c r="AG577" s="25"/>
      <c r="AH577" s="25"/>
      <c r="AI577" s="25"/>
      <c r="AJ577" s="25"/>
      <c r="AK577" s="83" t="s">
        <v>531</v>
      </c>
    </row>
    <row r="578" spans="1:37" ht="100.5" customHeight="1">
      <c r="A578" s="119" t="s">
        <v>630</v>
      </c>
      <c r="B578" s="126" t="s">
        <v>487</v>
      </c>
      <c r="C578" s="126" t="s">
        <v>505</v>
      </c>
      <c r="D578" s="73" t="s">
        <v>506</v>
      </c>
      <c r="E578" s="73" t="s">
        <v>506</v>
      </c>
      <c r="F578" s="73" t="s">
        <v>506</v>
      </c>
      <c r="G578" s="73" t="s">
        <v>506</v>
      </c>
      <c r="H578" s="73" t="s">
        <v>507</v>
      </c>
      <c r="I578" s="73" t="s">
        <v>508</v>
      </c>
      <c r="J578" s="134" t="s">
        <v>38</v>
      </c>
      <c r="K578" s="140">
        <v>72</v>
      </c>
      <c r="L578" s="117">
        <v>711000000</v>
      </c>
      <c r="M578" s="133" t="s">
        <v>73</v>
      </c>
      <c r="N578" s="12" t="s">
        <v>249</v>
      </c>
      <c r="O578" s="136" t="s">
        <v>498</v>
      </c>
      <c r="P578" s="66"/>
      <c r="Q578" s="130" t="s">
        <v>384</v>
      </c>
      <c r="R578" s="134" t="s">
        <v>385</v>
      </c>
      <c r="S578" s="124"/>
      <c r="T578" s="124" t="s">
        <v>51</v>
      </c>
      <c r="U578" s="124"/>
      <c r="V578" s="112">
        <v>1051914</v>
      </c>
      <c r="W578" s="112">
        <v>1051914</v>
      </c>
      <c r="X578" s="143">
        <f t="shared" si="60"/>
        <v>1178143.6800000002</v>
      </c>
      <c r="Y578" s="144" t="s">
        <v>77</v>
      </c>
      <c r="Z578" s="124">
        <v>2016</v>
      </c>
      <c r="AA578" s="229"/>
      <c r="AB578" s="22" t="s">
        <v>372</v>
      </c>
      <c r="AC578" s="197" t="s">
        <v>79</v>
      </c>
      <c r="AD578" s="25"/>
      <c r="AE578" s="25"/>
      <c r="AF578" s="197" t="s">
        <v>509</v>
      </c>
      <c r="AG578" s="25"/>
      <c r="AH578" s="25"/>
      <c r="AI578" s="25"/>
      <c r="AJ578" s="25"/>
      <c r="AK578" s="83" t="s">
        <v>531</v>
      </c>
    </row>
    <row r="579" spans="1:37" ht="100.5" customHeight="1">
      <c r="A579" s="119" t="s">
        <v>631</v>
      </c>
      <c r="B579" s="126" t="s">
        <v>487</v>
      </c>
      <c r="C579" s="126" t="s">
        <v>505</v>
      </c>
      <c r="D579" s="73" t="s">
        <v>506</v>
      </c>
      <c r="E579" s="73" t="s">
        <v>506</v>
      </c>
      <c r="F579" s="73" t="s">
        <v>506</v>
      </c>
      <c r="G579" s="73" t="s">
        <v>506</v>
      </c>
      <c r="H579" s="73" t="s">
        <v>507</v>
      </c>
      <c r="I579" s="73" t="s">
        <v>508</v>
      </c>
      <c r="J579" s="134" t="s">
        <v>38</v>
      </c>
      <c r="K579" s="140">
        <v>72</v>
      </c>
      <c r="L579" s="117">
        <v>711000000</v>
      </c>
      <c r="M579" s="133" t="s">
        <v>73</v>
      </c>
      <c r="N579" s="12" t="s">
        <v>249</v>
      </c>
      <c r="O579" s="124" t="s">
        <v>499</v>
      </c>
      <c r="P579" s="66"/>
      <c r="Q579" s="130" t="s">
        <v>384</v>
      </c>
      <c r="R579" s="134" t="s">
        <v>385</v>
      </c>
      <c r="S579" s="124"/>
      <c r="T579" s="124" t="s">
        <v>51</v>
      </c>
      <c r="U579" s="124"/>
      <c r="V579" s="112">
        <v>1841106</v>
      </c>
      <c r="W579" s="112">
        <v>1841106</v>
      </c>
      <c r="X579" s="143">
        <f t="shared" si="60"/>
        <v>2062038.7200000002</v>
      </c>
      <c r="Y579" s="144" t="s">
        <v>77</v>
      </c>
      <c r="Z579" s="124">
        <v>2016</v>
      </c>
      <c r="AA579" s="229"/>
      <c r="AB579" s="22" t="s">
        <v>372</v>
      </c>
      <c r="AC579" s="197" t="s">
        <v>79</v>
      </c>
      <c r="AD579" s="25"/>
      <c r="AE579" s="25"/>
      <c r="AF579" s="197" t="s">
        <v>509</v>
      </c>
      <c r="AG579" s="25"/>
      <c r="AH579" s="25"/>
      <c r="AI579" s="25"/>
      <c r="AJ579" s="25"/>
      <c r="AK579" s="83" t="s">
        <v>531</v>
      </c>
    </row>
    <row r="580" spans="1:37" ht="100.5" customHeight="1">
      <c r="A580" s="119" t="s">
        <v>632</v>
      </c>
      <c r="B580" s="126" t="s">
        <v>487</v>
      </c>
      <c r="C580" s="126" t="s">
        <v>505</v>
      </c>
      <c r="D580" s="73" t="s">
        <v>506</v>
      </c>
      <c r="E580" s="73" t="s">
        <v>506</v>
      </c>
      <c r="F580" s="73" t="s">
        <v>506</v>
      </c>
      <c r="G580" s="73" t="s">
        <v>506</v>
      </c>
      <c r="H580" s="73" t="s">
        <v>507</v>
      </c>
      <c r="I580" s="73" t="s">
        <v>508</v>
      </c>
      <c r="J580" s="134" t="s">
        <v>38</v>
      </c>
      <c r="K580" s="140">
        <v>72</v>
      </c>
      <c r="L580" s="117">
        <v>711000000</v>
      </c>
      <c r="M580" s="133" t="s">
        <v>73</v>
      </c>
      <c r="N580" s="12" t="s">
        <v>249</v>
      </c>
      <c r="O580" s="145" t="s">
        <v>500</v>
      </c>
      <c r="P580" s="66"/>
      <c r="Q580" s="130" t="s">
        <v>384</v>
      </c>
      <c r="R580" s="134" t="s">
        <v>385</v>
      </c>
      <c r="S580" s="124"/>
      <c r="T580" s="124" t="s">
        <v>51</v>
      </c>
      <c r="U580" s="124"/>
      <c r="V580" s="112">
        <v>3671996</v>
      </c>
      <c r="W580" s="112">
        <v>3671996</v>
      </c>
      <c r="X580" s="143">
        <f t="shared" si="60"/>
        <v>4112635.5200000005</v>
      </c>
      <c r="Y580" s="144" t="s">
        <v>77</v>
      </c>
      <c r="Z580" s="124">
        <v>2016</v>
      </c>
      <c r="AA580" s="229"/>
      <c r="AB580" s="22" t="s">
        <v>372</v>
      </c>
      <c r="AC580" s="197" t="s">
        <v>79</v>
      </c>
      <c r="AD580" s="25"/>
      <c r="AE580" s="25"/>
      <c r="AF580" s="197" t="s">
        <v>509</v>
      </c>
      <c r="AG580" s="25"/>
      <c r="AH580" s="25"/>
      <c r="AI580" s="25"/>
      <c r="AJ580" s="25"/>
      <c r="AK580" s="83" t="s">
        <v>531</v>
      </c>
    </row>
    <row r="581" spans="1:37" ht="100.5" customHeight="1">
      <c r="A581" s="119" t="s">
        <v>633</v>
      </c>
      <c r="B581" s="126" t="s">
        <v>487</v>
      </c>
      <c r="C581" s="126" t="s">
        <v>505</v>
      </c>
      <c r="D581" s="73" t="s">
        <v>506</v>
      </c>
      <c r="E581" s="73" t="s">
        <v>506</v>
      </c>
      <c r="F581" s="73" t="s">
        <v>506</v>
      </c>
      <c r="G581" s="73" t="s">
        <v>506</v>
      </c>
      <c r="H581" s="73" t="s">
        <v>507</v>
      </c>
      <c r="I581" s="73" t="s">
        <v>508</v>
      </c>
      <c r="J581" s="134" t="s">
        <v>38</v>
      </c>
      <c r="K581" s="140">
        <v>72</v>
      </c>
      <c r="L581" s="117">
        <v>711000000</v>
      </c>
      <c r="M581" s="133" t="s">
        <v>73</v>
      </c>
      <c r="N581" s="12" t="s">
        <v>249</v>
      </c>
      <c r="O581" s="136" t="s">
        <v>501</v>
      </c>
      <c r="P581" s="66"/>
      <c r="Q581" s="130" t="s">
        <v>384</v>
      </c>
      <c r="R581" s="134" t="s">
        <v>385</v>
      </c>
      <c r="S581" s="124"/>
      <c r="T581" s="124" t="s">
        <v>51</v>
      </c>
      <c r="U581" s="124"/>
      <c r="V581" s="112">
        <v>593444</v>
      </c>
      <c r="W581" s="112">
        <v>593444</v>
      </c>
      <c r="X581" s="143">
        <f t="shared" si="60"/>
        <v>664657.28</v>
      </c>
      <c r="Y581" s="144" t="s">
        <v>77</v>
      </c>
      <c r="Z581" s="124">
        <v>2016</v>
      </c>
      <c r="AA581" s="229"/>
      <c r="AB581" s="22" t="s">
        <v>372</v>
      </c>
      <c r="AC581" s="197" t="s">
        <v>79</v>
      </c>
      <c r="AD581" s="25"/>
      <c r="AE581" s="25"/>
      <c r="AF581" s="197" t="s">
        <v>509</v>
      </c>
      <c r="AG581" s="25"/>
      <c r="AH581" s="25"/>
      <c r="AI581" s="25"/>
      <c r="AJ581" s="25"/>
      <c r="AK581" s="83" t="s">
        <v>531</v>
      </c>
    </row>
    <row r="582" spans="1:37" ht="100.5" customHeight="1">
      <c r="A582" s="119" t="s">
        <v>634</v>
      </c>
      <c r="B582" s="126" t="s">
        <v>487</v>
      </c>
      <c r="C582" s="126" t="s">
        <v>505</v>
      </c>
      <c r="D582" s="73" t="s">
        <v>506</v>
      </c>
      <c r="E582" s="73" t="s">
        <v>506</v>
      </c>
      <c r="F582" s="73" t="s">
        <v>506</v>
      </c>
      <c r="G582" s="73" t="s">
        <v>506</v>
      </c>
      <c r="H582" s="73" t="s">
        <v>507</v>
      </c>
      <c r="I582" s="73" t="s">
        <v>508</v>
      </c>
      <c r="J582" s="134" t="s">
        <v>38</v>
      </c>
      <c r="K582" s="140">
        <v>72</v>
      </c>
      <c r="L582" s="117">
        <v>711000000</v>
      </c>
      <c r="M582" s="133" t="s">
        <v>73</v>
      </c>
      <c r="N582" s="12" t="s">
        <v>249</v>
      </c>
      <c r="O582" s="136" t="s">
        <v>502</v>
      </c>
      <c r="P582" s="66"/>
      <c r="Q582" s="130" t="s">
        <v>384</v>
      </c>
      <c r="R582" s="134" t="s">
        <v>385</v>
      </c>
      <c r="S582" s="124"/>
      <c r="T582" s="124" t="s">
        <v>51</v>
      </c>
      <c r="U582" s="124"/>
      <c r="V582" s="112">
        <v>3087790</v>
      </c>
      <c r="W582" s="112">
        <v>3087790</v>
      </c>
      <c r="X582" s="143">
        <f t="shared" si="60"/>
        <v>3458324.8000000003</v>
      </c>
      <c r="Y582" s="144" t="s">
        <v>77</v>
      </c>
      <c r="Z582" s="124">
        <v>2016</v>
      </c>
      <c r="AA582" s="229"/>
      <c r="AB582" s="22" t="s">
        <v>372</v>
      </c>
      <c r="AC582" s="197" t="s">
        <v>79</v>
      </c>
      <c r="AD582" s="25"/>
      <c r="AE582" s="25"/>
      <c r="AF582" s="197" t="s">
        <v>509</v>
      </c>
      <c r="AG582" s="25"/>
      <c r="AH582" s="25"/>
      <c r="AI582" s="25"/>
      <c r="AJ582" s="25"/>
      <c r="AK582" s="83" t="s">
        <v>531</v>
      </c>
    </row>
    <row r="583" spans="1:37" ht="100.5" customHeight="1">
      <c r="A583" s="119" t="s">
        <v>635</v>
      </c>
      <c r="B583" s="126" t="s">
        <v>487</v>
      </c>
      <c r="C583" s="126" t="s">
        <v>505</v>
      </c>
      <c r="D583" s="73" t="s">
        <v>506</v>
      </c>
      <c r="E583" s="73" t="s">
        <v>506</v>
      </c>
      <c r="F583" s="73" t="s">
        <v>506</v>
      </c>
      <c r="G583" s="73" t="s">
        <v>506</v>
      </c>
      <c r="H583" s="73" t="s">
        <v>507</v>
      </c>
      <c r="I583" s="73" t="s">
        <v>508</v>
      </c>
      <c r="J583" s="134" t="s">
        <v>38</v>
      </c>
      <c r="K583" s="140">
        <v>72</v>
      </c>
      <c r="L583" s="117">
        <v>711000000</v>
      </c>
      <c r="M583" s="133" t="s">
        <v>73</v>
      </c>
      <c r="N583" s="12" t="s">
        <v>249</v>
      </c>
      <c r="O583" s="102" t="s">
        <v>503</v>
      </c>
      <c r="P583" s="66"/>
      <c r="Q583" s="130" t="s">
        <v>384</v>
      </c>
      <c r="R583" s="134" t="s">
        <v>385</v>
      </c>
      <c r="S583" s="124"/>
      <c r="T583" s="124" t="s">
        <v>51</v>
      </c>
      <c r="U583" s="124"/>
      <c r="V583" s="112">
        <v>1785614</v>
      </c>
      <c r="W583" s="112">
        <v>1785614</v>
      </c>
      <c r="X583" s="143">
        <f t="shared" si="60"/>
        <v>1999887.6800000002</v>
      </c>
      <c r="Y583" s="144" t="s">
        <v>77</v>
      </c>
      <c r="Z583" s="124">
        <v>2016</v>
      </c>
      <c r="AA583" s="229"/>
      <c r="AB583" s="22" t="s">
        <v>372</v>
      </c>
      <c r="AC583" s="197" t="s">
        <v>79</v>
      </c>
      <c r="AD583" s="25"/>
      <c r="AE583" s="25"/>
      <c r="AF583" s="197" t="s">
        <v>509</v>
      </c>
      <c r="AG583" s="25"/>
      <c r="AH583" s="25"/>
      <c r="AI583" s="25"/>
      <c r="AJ583" s="25"/>
      <c r="AK583" s="83" t="s">
        <v>531</v>
      </c>
    </row>
    <row r="584" spans="1:37" ht="100.5" customHeight="1">
      <c r="A584" s="119" t="s">
        <v>636</v>
      </c>
      <c r="B584" s="126" t="s">
        <v>487</v>
      </c>
      <c r="C584" s="126" t="s">
        <v>505</v>
      </c>
      <c r="D584" s="73" t="s">
        <v>506</v>
      </c>
      <c r="E584" s="73" t="s">
        <v>506</v>
      </c>
      <c r="F584" s="73" t="s">
        <v>506</v>
      </c>
      <c r="G584" s="73" t="s">
        <v>506</v>
      </c>
      <c r="H584" s="73" t="s">
        <v>507</v>
      </c>
      <c r="I584" s="73" t="s">
        <v>508</v>
      </c>
      <c r="J584" s="134" t="s">
        <v>38</v>
      </c>
      <c r="K584" s="140">
        <v>72</v>
      </c>
      <c r="L584" s="117">
        <v>711000000</v>
      </c>
      <c r="M584" s="133" t="s">
        <v>73</v>
      </c>
      <c r="N584" s="12" t="s">
        <v>249</v>
      </c>
      <c r="O584" s="126" t="s">
        <v>504</v>
      </c>
      <c r="P584" s="66"/>
      <c r="Q584" s="130" t="s">
        <v>384</v>
      </c>
      <c r="R584" s="134" t="s">
        <v>385</v>
      </c>
      <c r="S584" s="124"/>
      <c r="T584" s="124" t="s">
        <v>51</v>
      </c>
      <c r="U584" s="124"/>
      <c r="V584" s="112">
        <v>994624</v>
      </c>
      <c r="W584" s="112">
        <v>994624</v>
      </c>
      <c r="X584" s="143">
        <f t="shared" si="60"/>
        <v>1113978.8800000001</v>
      </c>
      <c r="Y584" s="144" t="s">
        <v>77</v>
      </c>
      <c r="Z584" s="124">
        <v>2016</v>
      </c>
      <c r="AA584" s="229"/>
      <c r="AB584" s="22" t="s">
        <v>372</v>
      </c>
      <c r="AC584" s="197" t="s">
        <v>79</v>
      </c>
      <c r="AD584" s="25"/>
      <c r="AE584" s="25"/>
      <c r="AF584" s="197" t="s">
        <v>509</v>
      </c>
      <c r="AG584" s="25"/>
      <c r="AH584" s="25"/>
      <c r="AI584" s="25"/>
      <c r="AJ584" s="25"/>
      <c r="AK584" s="83" t="s">
        <v>531</v>
      </c>
    </row>
    <row r="585" spans="1:37" ht="100.5" customHeight="1">
      <c r="A585" s="119" t="s">
        <v>637</v>
      </c>
      <c r="B585" s="134" t="s">
        <v>487</v>
      </c>
      <c r="C585" s="134" t="s">
        <v>510</v>
      </c>
      <c r="D585" s="134" t="s">
        <v>511</v>
      </c>
      <c r="E585" s="134" t="s">
        <v>512</v>
      </c>
      <c r="F585" s="134" t="s">
        <v>511</v>
      </c>
      <c r="G585" s="134" t="s">
        <v>513</v>
      </c>
      <c r="H585" s="134" t="s">
        <v>514</v>
      </c>
      <c r="I585" s="134" t="s">
        <v>515</v>
      </c>
      <c r="J585" s="134" t="s">
        <v>38</v>
      </c>
      <c r="K585" s="140">
        <v>96</v>
      </c>
      <c r="L585" s="117">
        <v>711000000</v>
      </c>
      <c r="M585" s="133" t="s">
        <v>73</v>
      </c>
      <c r="N585" s="12" t="s">
        <v>249</v>
      </c>
      <c r="O585" s="134" t="s">
        <v>516</v>
      </c>
      <c r="P585" s="124"/>
      <c r="Q585" s="130" t="s">
        <v>384</v>
      </c>
      <c r="R585" s="134" t="s">
        <v>385</v>
      </c>
      <c r="S585" s="124"/>
      <c r="T585" s="124" t="s">
        <v>51</v>
      </c>
      <c r="U585" s="124"/>
      <c r="V585" s="146">
        <v>23867645.41</v>
      </c>
      <c r="W585" s="146">
        <v>23867645.41</v>
      </c>
      <c r="X585" s="143">
        <f t="shared" si="60"/>
        <v>26731762.859200004</v>
      </c>
      <c r="Y585" s="144" t="s">
        <v>77</v>
      </c>
      <c r="Z585" s="141">
        <v>2016</v>
      </c>
      <c r="AA585" s="229"/>
      <c r="AB585" s="22" t="s">
        <v>372</v>
      </c>
      <c r="AC585" s="197" t="s">
        <v>79</v>
      </c>
      <c r="AD585" s="25"/>
      <c r="AE585" s="25"/>
      <c r="AF585" s="197" t="s">
        <v>386</v>
      </c>
      <c r="AG585" s="25"/>
      <c r="AH585" s="25"/>
      <c r="AI585" s="25"/>
      <c r="AJ585" s="25"/>
      <c r="AK585" s="83" t="s">
        <v>531</v>
      </c>
    </row>
    <row r="586" spans="1:37" ht="100.5" customHeight="1">
      <c r="A586" s="119" t="s">
        <v>638</v>
      </c>
      <c r="B586" s="134" t="s">
        <v>487</v>
      </c>
      <c r="C586" s="134" t="s">
        <v>510</v>
      </c>
      <c r="D586" s="134" t="s">
        <v>511</v>
      </c>
      <c r="E586" s="134" t="s">
        <v>512</v>
      </c>
      <c r="F586" s="134" t="s">
        <v>511</v>
      </c>
      <c r="G586" s="134" t="s">
        <v>513</v>
      </c>
      <c r="H586" s="134" t="s">
        <v>517</v>
      </c>
      <c r="I586" s="134" t="s">
        <v>518</v>
      </c>
      <c r="J586" s="134" t="s">
        <v>38</v>
      </c>
      <c r="K586" s="140">
        <v>96</v>
      </c>
      <c r="L586" s="117">
        <v>711000000</v>
      </c>
      <c r="M586" s="133" t="s">
        <v>73</v>
      </c>
      <c r="N586" s="12" t="s">
        <v>249</v>
      </c>
      <c r="O586" s="134" t="s">
        <v>519</v>
      </c>
      <c r="P586" s="124"/>
      <c r="Q586" s="130" t="s">
        <v>384</v>
      </c>
      <c r="R586" s="134" t="s">
        <v>385</v>
      </c>
      <c r="S586" s="124"/>
      <c r="T586" s="124" t="s">
        <v>51</v>
      </c>
      <c r="U586" s="124"/>
      <c r="V586" s="146">
        <v>6317686.8600000003</v>
      </c>
      <c r="W586" s="146">
        <v>6317686.8600000003</v>
      </c>
      <c r="X586" s="143">
        <f t="shared" si="60"/>
        <v>7075809.2832000013</v>
      </c>
      <c r="Y586" s="144" t="s">
        <v>77</v>
      </c>
      <c r="Z586" s="141">
        <v>2016</v>
      </c>
      <c r="AA586" s="229"/>
      <c r="AB586" s="22" t="s">
        <v>372</v>
      </c>
      <c r="AC586" s="197" t="s">
        <v>79</v>
      </c>
      <c r="AD586" s="25"/>
      <c r="AE586" s="25"/>
      <c r="AF586" s="197" t="s">
        <v>386</v>
      </c>
      <c r="AG586" s="25"/>
      <c r="AH586" s="25"/>
      <c r="AI586" s="25"/>
      <c r="AJ586" s="25"/>
      <c r="AK586" s="83" t="s">
        <v>531</v>
      </c>
    </row>
    <row r="587" spans="1:37" ht="100.5" customHeight="1">
      <c r="A587" s="119" t="s">
        <v>639</v>
      </c>
      <c r="B587" s="134" t="s">
        <v>487</v>
      </c>
      <c r="C587" s="134" t="s">
        <v>510</v>
      </c>
      <c r="D587" s="134" t="s">
        <v>511</v>
      </c>
      <c r="E587" s="134" t="s">
        <v>512</v>
      </c>
      <c r="F587" s="134" t="s">
        <v>511</v>
      </c>
      <c r="G587" s="134" t="s">
        <v>513</v>
      </c>
      <c r="H587" s="134" t="s">
        <v>520</v>
      </c>
      <c r="I587" s="134" t="s">
        <v>521</v>
      </c>
      <c r="J587" s="134" t="s">
        <v>38</v>
      </c>
      <c r="K587" s="140">
        <v>96</v>
      </c>
      <c r="L587" s="117">
        <v>711000000</v>
      </c>
      <c r="M587" s="133" t="s">
        <v>73</v>
      </c>
      <c r="N587" s="12" t="s">
        <v>249</v>
      </c>
      <c r="O587" s="134" t="s">
        <v>522</v>
      </c>
      <c r="P587" s="124"/>
      <c r="Q587" s="130" t="s">
        <v>384</v>
      </c>
      <c r="R587" s="134" t="s">
        <v>385</v>
      </c>
      <c r="S587" s="124"/>
      <c r="T587" s="124" t="s">
        <v>51</v>
      </c>
      <c r="U587" s="124"/>
      <c r="V587" s="146">
        <v>2161706.44</v>
      </c>
      <c r="W587" s="146">
        <v>2161706.44</v>
      </c>
      <c r="X587" s="143">
        <f t="shared" si="60"/>
        <v>2421111.2128000003</v>
      </c>
      <c r="Y587" s="144" t="s">
        <v>77</v>
      </c>
      <c r="Z587" s="141">
        <v>2016</v>
      </c>
      <c r="AA587" s="229"/>
      <c r="AB587" s="22" t="s">
        <v>372</v>
      </c>
      <c r="AC587" s="197" t="s">
        <v>79</v>
      </c>
      <c r="AD587" s="25"/>
      <c r="AE587" s="25"/>
      <c r="AF587" s="197" t="s">
        <v>386</v>
      </c>
      <c r="AG587" s="25"/>
      <c r="AH587" s="25"/>
      <c r="AI587" s="25"/>
      <c r="AJ587" s="25"/>
      <c r="AK587" s="83" t="s">
        <v>531</v>
      </c>
    </row>
    <row r="588" spans="1:37" ht="100.5" customHeight="1">
      <c r="A588" s="119" t="s">
        <v>640</v>
      </c>
      <c r="B588" s="134" t="s">
        <v>487</v>
      </c>
      <c r="C588" s="134" t="s">
        <v>510</v>
      </c>
      <c r="D588" s="134" t="s">
        <v>511</v>
      </c>
      <c r="E588" s="134" t="s">
        <v>512</v>
      </c>
      <c r="F588" s="134" t="s">
        <v>511</v>
      </c>
      <c r="G588" s="134" t="s">
        <v>513</v>
      </c>
      <c r="H588" s="134" t="s">
        <v>523</v>
      </c>
      <c r="I588" s="134" t="s">
        <v>524</v>
      </c>
      <c r="J588" s="134" t="s">
        <v>38</v>
      </c>
      <c r="K588" s="140">
        <v>96</v>
      </c>
      <c r="L588" s="117">
        <v>711000000</v>
      </c>
      <c r="M588" s="133" t="s">
        <v>73</v>
      </c>
      <c r="N588" s="12" t="s">
        <v>249</v>
      </c>
      <c r="O588" s="134" t="s">
        <v>525</v>
      </c>
      <c r="P588" s="124"/>
      <c r="Q588" s="130" t="s">
        <v>384</v>
      </c>
      <c r="R588" s="134" t="s">
        <v>385</v>
      </c>
      <c r="S588" s="124"/>
      <c r="T588" s="124" t="s">
        <v>51</v>
      </c>
      <c r="U588" s="124"/>
      <c r="V588" s="146">
        <v>158745.60000000001</v>
      </c>
      <c r="W588" s="146">
        <v>158745.60000000001</v>
      </c>
      <c r="X588" s="143">
        <f t="shared" si="60"/>
        <v>177795.07200000001</v>
      </c>
      <c r="Y588" s="144" t="s">
        <v>77</v>
      </c>
      <c r="Z588" s="141">
        <v>2016</v>
      </c>
      <c r="AA588" s="229"/>
      <c r="AB588" s="22" t="s">
        <v>372</v>
      </c>
      <c r="AC588" s="197" t="s">
        <v>79</v>
      </c>
      <c r="AD588" s="25"/>
      <c r="AE588" s="25"/>
      <c r="AF588" s="197" t="s">
        <v>386</v>
      </c>
      <c r="AG588" s="25"/>
      <c r="AH588" s="25"/>
      <c r="AI588" s="25"/>
      <c r="AJ588" s="25"/>
      <c r="AK588" s="83" t="s">
        <v>531</v>
      </c>
    </row>
    <row r="589" spans="1:37" ht="100.5" customHeight="1">
      <c r="A589" s="119" t="s">
        <v>641</v>
      </c>
      <c r="B589" s="134" t="s">
        <v>487</v>
      </c>
      <c r="C589" s="134" t="s">
        <v>510</v>
      </c>
      <c r="D589" s="134" t="s">
        <v>511</v>
      </c>
      <c r="E589" s="134" t="s">
        <v>512</v>
      </c>
      <c r="F589" s="134" t="s">
        <v>511</v>
      </c>
      <c r="G589" s="134" t="s">
        <v>513</v>
      </c>
      <c r="H589" s="134" t="s">
        <v>526</v>
      </c>
      <c r="I589" s="134" t="s">
        <v>527</v>
      </c>
      <c r="J589" s="134" t="s">
        <v>38</v>
      </c>
      <c r="K589" s="140">
        <v>96</v>
      </c>
      <c r="L589" s="117">
        <v>711000000</v>
      </c>
      <c r="M589" s="133" t="s">
        <v>73</v>
      </c>
      <c r="N589" s="12" t="s">
        <v>249</v>
      </c>
      <c r="O589" s="134" t="s">
        <v>528</v>
      </c>
      <c r="P589" s="124"/>
      <c r="Q589" s="130" t="s">
        <v>384</v>
      </c>
      <c r="R589" s="134" t="s">
        <v>385</v>
      </c>
      <c r="S589" s="124"/>
      <c r="T589" s="124" t="s">
        <v>51</v>
      </c>
      <c r="U589" s="124"/>
      <c r="V589" s="146">
        <v>4741163.43</v>
      </c>
      <c r="W589" s="146">
        <v>4741163.43</v>
      </c>
      <c r="X589" s="143">
        <f t="shared" si="60"/>
        <v>5310103.0416000001</v>
      </c>
      <c r="Y589" s="144" t="s">
        <v>77</v>
      </c>
      <c r="Z589" s="141">
        <v>2016</v>
      </c>
      <c r="AA589" s="229"/>
      <c r="AB589" s="22" t="s">
        <v>372</v>
      </c>
      <c r="AC589" s="197" t="s">
        <v>79</v>
      </c>
      <c r="AD589" s="25"/>
      <c r="AE589" s="25"/>
      <c r="AF589" s="197" t="s">
        <v>386</v>
      </c>
      <c r="AG589" s="25"/>
      <c r="AH589" s="25"/>
      <c r="AI589" s="25"/>
      <c r="AJ589" s="25"/>
      <c r="AK589" s="83" t="s">
        <v>531</v>
      </c>
    </row>
    <row r="590" spans="1:37" ht="100.5" customHeight="1">
      <c r="A590" s="119" t="s">
        <v>642</v>
      </c>
      <c r="B590" s="134" t="s">
        <v>487</v>
      </c>
      <c r="C590" s="134" t="s">
        <v>510</v>
      </c>
      <c r="D590" s="134" t="s">
        <v>511</v>
      </c>
      <c r="E590" s="134" t="s">
        <v>512</v>
      </c>
      <c r="F590" s="134" t="s">
        <v>511</v>
      </c>
      <c r="G590" s="134" t="s">
        <v>513</v>
      </c>
      <c r="H590" s="134" t="s">
        <v>529</v>
      </c>
      <c r="I590" s="134" t="s">
        <v>530</v>
      </c>
      <c r="J590" s="134" t="s">
        <v>38</v>
      </c>
      <c r="K590" s="140">
        <v>96</v>
      </c>
      <c r="L590" s="117">
        <v>711000000</v>
      </c>
      <c r="M590" s="133" t="s">
        <v>73</v>
      </c>
      <c r="N590" s="12" t="s">
        <v>249</v>
      </c>
      <c r="O590" s="27" t="s">
        <v>73</v>
      </c>
      <c r="P590" s="124"/>
      <c r="Q590" s="124" t="s">
        <v>384</v>
      </c>
      <c r="R590" s="134" t="s">
        <v>385</v>
      </c>
      <c r="S590" s="124"/>
      <c r="T590" s="124" t="s">
        <v>51</v>
      </c>
      <c r="U590" s="124"/>
      <c r="V590" s="146">
        <v>385729.6</v>
      </c>
      <c r="W590" s="146">
        <v>385729.6</v>
      </c>
      <c r="X590" s="147">
        <f t="shared" si="60"/>
        <v>432017.152</v>
      </c>
      <c r="Y590" s="148" t="s">
        <v>77</v>
      </c>
      <c r="Z590" s="124">
        <v>2016</v>
      </c>
      <c r="AA590" s="229"/>
      <c r="AB590" s="22" t="s">
        <v>372</v>
      </c>
      <c r="AC590" s="197" t="s">
        <v>79</v>
      </c>
      <c r="AD590" s="25"/>
      <c r="AE590" s="25"/>
      <c r="AF590" s="197" t="s">
        <v>509</v>
      </c>
      <c r="AG590" s="25"/>
      <c r="AH590" s="25"/>
      <c r="AI590" s="25"/>
      <c r="AJ590" s="25"/>
      <c r="AK590" s="83" t="s">
        <v>531</v>
      </c>
    </row>
    <row r="591" spans="1:37" s="572" customFormat="1" ht="100.5" customHeight="1">
      <c r="A591" s="757" t="s">
        <v>654</v>
      </c>
      <c r="B591" s="513" t="s">
        <v>33</v>
      </c>
      <c r="C591" s="758" t="s">
        <v>644</v>
      </c>
      <c r="D591" s="759" t="s">
        <v>645</v>
      </c>
      <c r="E591" s="759" t="s">
        <v>645</v>
      </c>
      <c r="F591" s="760" t="s">
        <v>646</v>
      </c>
      <c r="G591" s="760" t="s">
        <v>646</v>
      </c>
      <c r="H591" s="760" t="s">
        <v>647</v>
      </c>
      <c r="I591" s="760" t="s">
        <v>647</v>
      </c>
      <c r="J591" s="759" t="s">
        <v>38</v>
      </c>
      <c r="K591" s="761">
        <v>100</v>
      </c>
      <c r="L591" s="562">
        <v>711000000</v>
      </c>
      <c r="M591" s="516" t="s">
        <v>73</v>
      </c>
      <c r="N591" s="517" t="s">
        <v>249</v>
      </c>
      <c r="O591" s="516" t="s">
        <v>73</v>
      </c>
      <c r="P591" s="563"/>
      <c r="Q591" s="630" t="s">
        <v>648</v>
      </c>
      <c r="R591" s="563" t="s">
        <v>649</v>
      </c>
      <c r="S591" s="563"/>
      <c r="T591" s="579" t="s">
        <v>51</v>
      </c>
      <c r="U591" s="564"/>
      <c r="V591" s="564">
        <v>1500000</v>
      </c>
      <c r="W591" s="564">
        <v>0</v>
      </c>
      <c r="X591" s="564">
        <v>0</v>
      </c>
      <c r="Y591" s="759" t="s">
        <v>77</v>
      </c>
      <c r="Z591" s="762">
        <v>2016</v>
      </c>
      <c r="AA591" s="763"/>
      <c r="AB591" s="605" t="s">
        <v>126</v>
      </c>
      <c r="AC591" s="521" t="s">
        <v>209</v>
      </c>
      <c r="AD591" s="569"/>
      <c r="AE591" s="569"/>
      <c r="AF591" s="569"/>
      <c r="AG591" s="569"/>
      <c r="AH591" s="569"/>
      <c r="AI591" s="569"/>
      <c r="AJ591" s="569"/>
      <c r="AK591" s="521" t="s">
        <v>659</v>
      </c>
    </row>
    <row r="592" spans="1:37" ht="100.5" customHeight="1">
      <c r="A592" s="21" t="s">
        <v>3866</v>
      </c>
      <c r="B592" s="5" t="s">
        <v>33</v>
      </c>
      <c r="C592" s="159" t="s">
        <v>644</v>
      </c>
      <c r="D592" s="28" t="s">
        <v>645</v>
      </c>
      <c r="E592" s="28" t="s">
        <v>645</v>
      </c>
      <c r="F592" s="160" t="s">
        <v>646</v>
      </c>
      <c r="G592" s="160" t="s">
        <v>646</v>
      </c>
      <c r="H592" s="160" t="s">
        <v>647</v>
      </c>
      <c r="I592" s="160" t="s">
        <v>647</v>
      </c>
      <c r="J592" s="28" t="s">
        <v>38</v>
      </c>
      <c r="K592" s="30">
        <v>100</v>
      </c>
      <c r="L592" s="31">
        <v>711000000</v>
      </c>
      <c r="M592" s="27" t="s">
        <v>73</v>
      </c>
      <c r="N592" s="8" t="s">
        <v>1239</v>
      </c>
      <c r="O592" s="27" t="s">
        <v>73</v>
      </c>
      <c r="P592" s="3"/>
      <c r="Q592" s="26" t="s">
        <v>648</v>
      </c>
      <c r="R592" s="3" t="s">
        <v>649</v>
      </c>
      <c r="S592" s="3"/>
      <c r="T592" s="14" t="s">
        <v>51</v>
      </c>
      <c r="U592" s="7"/>
      <c r="V592" s="7">
        <v>1500000</v>
      </c>
      <c r="W592" s="7">
        <v>1500000</v>
      </c>
      <c r="X592" s="7">
        <f t="shared" ref="X592" si="61">W592*1.12</f>
        <v>1680000.0000000002</v>
      </c>
      <c r="Y592" s="28"/>
      <c r="Z592" s="162">
        <v>2016</v>
      </c>
      <c r="AA592" s="440" t="s">
        <v>3839</v>
      </c>
      <c r="AB592" s="1" t="s">
        <v>126</v>
      </c>
      <c r="AC592" s="2" t="s">
        <v>209</v>
      </c>
      <c r="AD592" s="25"/>
      <c r="AE592" s="25"/>
      <c r="AF592" s="25"/>
      <c r="AG592" s="25"/>
      <c r="AH592" s="25"/>
      <c r="AI592" s="25"/>
      <c r="AJ592" s="25"/>
      <c r="AK592" s="83" t="s">
        <v>3867</v>
      </c>
    </row>
    <row r="593" spans="1:39" ht="100.5" customHeight="1">
      <c r="A593" s="119" t="s">
        <v>655</v>
      </c>
      <c r="B593" s="5" t="s">
        <v>33</v>
      </c>
      <c r="C593" s="28" t="s">
        <v>650</v>
      </c>
      <c r="D593" s="28" t="s">
        <v>651</v>
      </c>
      <c r="E593" s="28" t="s">
        <v>651</v>
      </c>
      <c r="F593" s="28" t="s">
        <v>651</v>
      </c>
      <c r="G593" s="28" t="s">
        <v>651</v>
      </c>
      <c r="H593" s="28" t="s">
        <v>651</v>
      </c>
      <c r="I593" s="28" t="s">
        <v>651</v>
      </c>
      <c r="J593" s="5" t="s">
        <v>38</v>
      </c>
      <c r="K593" s="30">
        <v>100</v>
      </c>
      <c r="L593" s="5">
        <v>471010000</v>
      </c>
      <c r="M593" s="5" t="s">
        <v>125</v>
      </c>
      <c r="N593" s="161" t="s">
        <v>249</v>
      </c>
      <c r="O593" s="5" t="s">
        <v>125</v>
      </c>
      <c r="P593" s="28"/>
      <c r="Q593" s="4" t="s">
        <v>652</v>
      </c>
      <c r="R593" s="3" t="s">
        <v>649</v>
      </c>
      <c r="S593" s="4"/>
      <c r="T593" s="14" t="s">
        <v>51</v>
      </c>
      <c r="U593" s="16"/>
      <c r="V593" s="16">
        <v>4374083.3600000003</v>
      </c>
      <c r="W593" s="16">
        <v>4374083.3600000003</v>
      </c>
      <c r="X593" s="7">
        <f t="shared" si="60"/>
        <v>4898973.3632000005</v>
      </c>
      <c r="Y593" s="72" t="s">
        <v>77</v>
      </c>
      <c r="Z593" s="162">
        <v>2016</v>
      </c>
      <c r="AA593" s="223"/>
      <c r="AB593" s="1" t="s">
        <v>126</v>
      </c>
      <c r="AC593" s="2" t="s">
        <v>653</v>
      </c>
      <c r="AD593" s="25"/>
      <c r="AE593" s="25"/>
      <c r="AF593" s="25"/>
      <c r="AG593" s="25"/>
      <c r="AH593" s="25"/>
      <c r="AI593" s="25"/>
      <c r="AJ593" s="25"/>
      <c r="AK593" s="83" t="s">
        <v>659</v>
      </c>
    </row>
    <row r="594" spans="1:39" ht="100.5" customHeight="1">
      <c r="A594" s="119" t="s">
        <v>656</v>
      </c>
      <c r="B594" s="5" t="s">
        <v>33</v>
      </c>
      <c r="C594" s="28" t="s">
        <v>650</v>
      </c>
      <c r="D594" s="28" t="s">
        <v>651</v>
      </c>
      <c r="E594" s="28" t="s">
        <v>651</v>
      </c>
      <c r="F594" s="28" t="s">
        <v>651</v>
      </c>
      <c r="G594" s="28" t="s">
        <v>651</v>
      </c>
      <c r="H594" s="28" t="s">
        <v>651</v>
      </c>
      <c r="I594" s="28" t="s">
        <v>651</v>
      </c>
      <c r="J594" s="5" t="s">
        <v>38</v>
      </c>
      <c r="K594" s="30">
        <v>100</v>
      </c>
      <c r="L594" s="102">
        <v>311010000</v>
      </c>
      <c r="M594" s="115" t="s">
        <v>348</v>
      </c>
      <c r="N594" s="161" t="s">
        <v>249</v>
      </c>
      <c r="O594" s="115" t="s">
        <v>348</v>
      </c>
      <c r="P594" s="28"/>
      <c r="Q594" s="4" t="s">
        <v>652</v>
      </c>
      <c r="R594" s="3" t="s">
        <v>649</v>
      </c>
      <c r="S594" s="4"/>
      <c r="T594" s="14" t="s">
        <v>51</v>
      </c>
      <c r="U594" s="16"/>
      <c r="V594" s="16">
        <v>2608662</v>
      </c>
      <c r="W594" s="16">
        <v>2608662</v>
      </c>
      <c r="X594" s="7">
        <f t="shared" si="60"/>
        <v>2921701.4400000004</v>
      </c>
      <c r="Y594" s="72" t="s">
        <v>77</v>
      </c>
      <c r="Z594" s="162">
        <v>2016</v>
      </c>
      <c r="AA594" s="223"/>
      <c r="AB594" s="1" t="s">
        <v>126</v>
      </c>
      <c r="AC594" s="2" t="s">
        <v>653</v>
      </c>
      <c r="AD594" s="25"/>
      <c r="AE594" s="25"/>
      <c r="AF594" s="25"/>
      <c r="AG594" s="25"/>
      <c r="AH594" s="25"/>
      <c r="AI594" s="25"/>
      <c r="AJ594" s="25"/>
      <c r="AK594" s="83" t="s">
        <v>659</v>
      </c>
    </row>
    <row r="595" spans="1:39" ht="100.5" customHeight="1">
      <c r="A595" s="119" t="s">
        <v>657</v>
      </c>
      <c r="B595" s="5" t="s">
        <v>33</v>
      </c>
      <c r="C595" s="28" t="s">
        <v>650</v>
      </c>
      <c r="D595" s="28" t="s">
        <v>651</v>
      </c>
      <c r="E595" s="28" t="s">
        <v>651</v>
      </c>
      <c r="F595" s="28" t="s">
        <v>651</v>
      </c>
      <c r="G595" s="28" t="s">
        <v>651</v>
      </c>
      <c r="H595" s="28" t="s">
        <v>651</v>
      </c>
      <c r="I595" s="28" t="s">
        <v>651</v>
      </c>
      <c r="J595" s="5" t="s">
        <v>38</v>
      </c>
      <c r="K595" s="30">
        <v>100</v>
      </c>
      <c r="L595" s="5">
        <v>391010000</v>
      </c>
      <c r="M595" s="5" t="s">
        <v>347</v>
      </c>
      <c r="N595" s="161" t="s">
        <v>249</v>
      </c>
      <c r="O595" s="5" t="s">
        <v>89</v>
      </c>
      <c r="P595" s="28"/>
      <c r="Q595" s="4" t="s">
        <v>652</v>
      </c>
      <c r="R595" s="3" t="s">
        <v>649</v>
      </c>
      <c r="S595" s="4"/>
      <c r="T595" s="14" t="s">
        <v>51</v>
      </c>
      <c r="U595" s="16"/>
      <c r="V595" s="16">
        <v>269672.09999999998</v>
      </c>
      <c r="W595" s="16">
        <v>269672.09999999998</v>
      </c>
      <c r="X595" s="7">
        <f t="shared" si="60"/>
        <v>302032.75199999998</v>
      </c>
      <c r="Y595" s="72" t="s">
        <v>77</v>
      </c>
      <c r="Z595" s="162">
        <v>2016</v>
      </c>
      <c r="AA595" s="223"/>
      <c r="AB595" s="1" t="s">
        <v>126</v>
      </c>
      <c r="AC595" s="2" t="s">
        <v>653</v>
      </c>
      <c r="AD595" s="25"/>
      <c r="AE595" s="25"/>
      <c r="AF595" s="25"/>
      <c r="AG595" s="25"/>
      <c r="AH595" s="25"/>
      <c r="AI595" s="25"/>
      <c r="AJ595" s="25"/>
      <c r="AK595" s="83" t="s">
        <v>659</v>
      </c>
    </row>
    <row r="596" spans="1:39" ht="100.5" customHeight="1">
      <c r="A596" s="21" t="s">
        <v>658</v>
      </c>
      <c r="B596" s="5" t="s">
        <v>33</v>
      </c>
      <c r="C596" s="28" t="s">
        <v>650</v>
      </c>
      <c r="D596" s="28" t="s">
        <v>651</v>
      </c>
      <c r="E596" s="28" t="s">
        <v>651</v>
      </c>
      <c r="F596" s="28" t="s">
        <v>651</v>
      </c>
      <c r="G596" s="28" t="s">
        <v>651</v>
      </c>
      <c r="H596" s="28" t="s">
        <v>651</v>
      </c>
      <c r="I596" s="28" t="s">
        <v>651</v>
      </c>
      <c r="J596" s="5" t="s">
        <v>38</v>
      </c>
      <c r="K596" s="30">
        <v>100</v>
      </c>
      <c r="L596" s="31">
        <v>511010000</v>
      </c>
      <c r="M596" s="5" t="s">
        <v>131</v>
      </c>
      <c r="N596" s="161" t="s">
        <v>249</v>
      </c>
      <c r="O596" s="5" t="s">
        <v>131</v>
      </c>
      <c r="P596" s="28"/>
      <c r="Q596" s="4" t="s">
        <v>652</v>
      </c>
      <c r="R596" s="3" t="s">
        <v>649</v>
      </c>
      <c r="S596" s="4"/>
      <c r="T596" s="14" t="s">
        <v>51</v>
      </c>
      <c r="U596" s="16"/>
      <c r="V596" s="16">
        <v>3822896</v>
      </c>
      <c r="W596" s="16">
        <v>3822896</v>
      </c>
      <c r="X596" s="7">
        <f t="shared" si="60"/>
        <v>4281643.5200000005</v>
      </c>
      <c r="Y596" s="72" t="s">
        <v>77</v>
      </c>
      <c r="Z596" s="162">
        <v>2016</v>
      </c>
      <c r="AA596" s="223"/>
      <c r="AB596" s="1" t="s">
        <v>126</v>
      </c>
      <c r="AC596" s="2" t="s">
        <v>653</v>
      </c>
      <c r="AD596" s="25"/>
      <c r="AE596" s="25"/>
      <c r="AF596" s="25"/>
      <c r="AG596" s="25"/>
      <c r="AH596" s="25"/>
      <c r="AI596" s="25"/>
      <c r="AJ596" s="25"/>
      <c r="AK596" s="83" t="s">
        <v>659</v>
      </c>
    </row>
    <row r="597" spans="1:39" ht="100.5" customHeight="1">
      <c r="A597" s="21" t="s">
        <v>685</v>
      </c>
      <c r="B597" s="9" t="s">
        <v>33</v>
      </c>
      <c r="C597" s="9" t="s">
        <v>669</v>
      </c>
      <c r="D597" s="26" t="s">
        <v>670</v>
      </c>
      <c r="E597" s="26" t="s">
        <v>671</v>
      </c>
      <c r="F597" s="26" t="s">
        <v>670</v>
      </c>
      <c r="G597" s="26" t="s">
        <v>671</v>
      </c>
      <c r="H597" s="26" t="s">
        <v>672</v>
      </c>
      <c r="I597" s="9" t="s">
        <v>673</v>
      </c>
      <c r="J597" s="9" t="s">
        <v>38</v>
      </c>
      <c r="K597" s="195">
        <v>100</v>
      </c>
      <c r="L597" s="9">
        <v>431010000</v>
      </c>
      <c r="M597" s="5" t="s">
        <v>129</v>
      </c>
      <c r="N597" s="26" t="s">
        <v>331</v>
      </c>
      <c r="O597" s="9" t="s">
        <v>674</v>
      </c>
      <c r="P597" s="9"/>
      <c r="Q597" s="9" t="s">
        <v>675</v>
      </c>
      <c r="R597" s="9" t="s">
        <v>676</v>
      </c>
      <c r="S597" s="9"/>
      <c r="T597" s="14" t="s">
        <v>51</v>
      </c>
      <c r="U597" s="16"/>
      <c r="V597" s="196">
        <v>3471552</v>
      </c>
      <c r="W597" s="196">
        <v>3471552</v>
      </c>
      <c r="X597" s="196">
        <f t="shared" si="60"/>
        <v>3888138.2400000002</v>
      </c>
      <c r="Y597" s="9" t="s">
        <v>77</v>
      </c>
      <c r="Z597" s="9">
        <v>2016</v>
      </c>
      <c r="AA597" s="223"/>
      <c r="AB597" s="1" t="s">
        <v>688</v>
      </c>
      <c r="AC597" s="2" t="s">
        <v>695</v>
      </c>
      <c r="AD597" s="25"/>
      <c r="AE597" s="25"/>
      <c r="AF597" s="189" t="s">
        <v>689</v>
      </c>
      <c r="AG597" s="189">
        <v>8401110000</v>
      </c>
      <c r="AH597" s="189" t="s">
        <v>690</v>
      </c>
      <c r="AI597" s="25"/>
      <c r="AJ597" s="25"/>
      <c r="AK597" s="83" t="s">
        <v>694</v>
      </c>
    </row>
    <row r="598" spans="1:39" ht="100.5" customHeight="1">
      <c r="A598" s="21" t="s">
        <v>686</v>
      </c>
      <c r="B598" s="9" t="s">
        <v>33</v>
      </c>
      <c r="C598" s="9" t="s">
        <v>677</v>
      </c>
      <c r="D598" s="26" t="s">
        <v>678</v>
      </c>
      <c r="E598" s="26" t="s">
        <v>679</v>
      </c>
      <c r="F598" s="26" t="s">
        <v>678</v>
      </c>
      <c r="G598" s="26" t="s">
        <v>679</v>
      </c>
      <c r="H598" s="26" t="s">
        <v>680</v>
      </c>
      <c r="I598" s="9" t="s">
        <v>681</v>
      </c>
      <c r="J598" s="9" t="s">
        <v>38</v>
      </c>
      <c r="K598" s="195">
        <v>100</v>
      </c>
      <c r="L598" s="9">
        <v>431010000</v>
      </c>
      <c r="M598" s="5" t="s">
        <v>129</v>
      </c>
      <c r="N598" s="26" t="s">
        <v>331</v>
      </c>
      <c r="O598" s="9" t="s">
        <v>682</v>
      </c>
      <c r="P598" s="9"/>
      <c r="Q598" s="9" t="s">
        <v>675</v>
      </c>
      <c r="R598" s="9" t="s">
        <v>683</v>
      </c>
      <c r="S598" s="9"/>
      <c r="T598" s="14" t="s">
        <v>51</v>
      </c>
      <c r="U598" s="16"/>
      <c r="V598" s="196">
        <v>4080000</v>
      </c>
      <c r="W598" s="196">
        <v>4080000</v>
      </c>
      <c r="X598" s="196">
        <f t="shared" si="60"/>
        <v>4569600</v>
      </c>
      <c r="Y598" s="9" t="s">
        <v>77</v>
      </c>
      <c r="Z598" s="9">
        <v>2016</v>
      </c>
      <c r="AA598" s="223"/>
      <c r="AB598" s="1" t="s">
        <v>688</v>
      </c>
      <c r="AC598" s="2" t="s">
        <v>653</v>
      </c>
      <c r="AD598" s="25"/>
      <c r="AE598" s="25"/>
      <c r="AF598" s="197" t="s">
        <v>691</v>
      </c>
      <c r="AG598" s="197">
        <v>8401260408</v>
      </c>
      <c r="AH598" s="197" t="s">
        <v>692</v>
      </c>
      <c r="AI598" s="25"/>
      <c r="AJ598" s="25"/>
      <c r="AK598" s="83" t="s">
        <v>694</v>
      </c>
    </row>
    <row r="599" spans="1:39" ht="100.5" customHeight="1">
      <c r="A599" s="21" t="s">
        <v>687</v>
      </c>
      <c r="B599" s="9" t="s">
        <v>33</v>
      </c>
      <c r="C599" s="9" t="s">
        <v>677</v>
      </c>
      <c r="D599" s="26" t="s">
        <v>678</v>
      </c>
      <c r="E599" s="26" t="s">
        <v>679</v>
      </c>
      <c r="F599" s="26" t="s">
        <v>678</v>
      </c>
      <c r="G599" s="26" t="s">
        <v>679</v>
      </c>
      <c r="H599" s="26" t="s">
        <v>680</v>
      </c>
      <c r="I599" s="9" t="s">
        <v>681</v>
      </c>
      <c r="J599" s="9" t="s">
        <v>38</v>
      </c>
      <c r="K599" s="195">
        <v>100</v>
      </c>
      <c r="L599" s="9">
        <v>431010000</v>
      </c>
      <c r="M599" s="5" t="s">
        <v>129</v>
      </c>
      <c r="N599" s="26" t="s">
        <v>331</v>
      </c>
      <c r="O599" s="9" t="s">
        <v>684</v>
      </c>
      <c r="P599" s="9"/>
      <c r="Q599" s="9" t="s">
        <v>675</v>
      </c>
      <c r="R599" s="9" t="s">
        <v>683</v>
      </c>
      <c r="S599" s="9"/>
      <c r="T599" s="14" t="s">
        <v>51</v>
      </c>
      <c r="U599" s="16"/>
      <c r="V599" s="196">
        <v>4080000</v>
      </c>
      <c r="W599" s="196">
        <v>4080000</v>
      </c>
      <c r="X599" s="196">
        <f t="shared" si="60"/>
        <v>4569600</v>
      </c>
      <c r="Y599" s="9" t="s">
        <v>77</v>
      </c>
      <c r="Z599" s="9">
        <v>2016</v>
      </c>
      <c r="AA599" s="223"/>
      <c r="AB599" s="1" t="s">
        <v>688</v>
      </c>
      <c r="AC599" s="2" t="s">
        <v>653</v>
      </c>
      <c r="AD599" s="25"/>
      <c r="AE599" s="25"/>
      <c r="AF599" s="197" t="s">
        <v>693</v>
      </c>
      <c r="AG599" s="197">
        <v>8401260408</v>
      </c>
      <c r="AH599" s="197" t="s">
        <v>692</v>
      </c>
      <c r="AI599" s="25"/>
      <c r="AJ599" s="25"/>
      <c r="AK599" s="83" t="s">
        <v>694</v>
      </c>
    </row>
    <row r="600" spans="1:39" ht="100.5" customHeight="1">
      <c r="A600" s="21" t="s">
        <v>707</v>
      </c>
      <c r="B600" s="9" t="s">
        <v>33</v>
      </c>
      <c r="C600" s="187" t="s">
        <v>708</v>
      </c>
      <c r="D600" s="187" t="s">
        <v>709</v>
      </c>
      <c r="E600" s="52" t="s">
        <v>710</v>
      </c>
      <c r="F600" s="187" t="s">
        <v>709</v>
      </c>
      <c r="G600" s="52" t="s">
        <v>710</v>
      </c>
      <c r="H600" s="52" t="s">
        <v>711</v>
      </c>
      <c r="I600" s="52" t="s">
        <v>712</v>
      </c>
      <c r="J600" s="52" t="s">
        <v>38</v>
      </c>
      <c r="K600" s="188">
        <v>100</v>
      </c>
      <c r="L600" s="117">
        <v>711000000</v>
      </c>
      <c r="M600" s="133" t="s">
        <v>73</v>
      </c>
      <c r="N600" s="52" t="s">
        <v>713</v>
      </c>
      <c r="O600" s="187" t="s">
        <v>783</v>
      </c>
      <c r="P600" s="50"/>
      <c r="Q600" s="56" t="s">
        <v>780</v>
      </c>
      <c r="R600" s="187" t="s">
        <v>784</v>
      </c>
      <c r="S600" s="50"/>
      <c r="T600" s="14" t="s">
        <v>51</v>
      </c>
      <c r="U600" s="71"/>
      <c r="V600" s="67">
        <v>82407625</v>
      </c>
      <c r="W600" s="67">
        <v>82407625</v>
      </c>
      <c r="X600" s="67">
        <v>81086623</v>
      </c>
      <c r="Y600" s="59" t="s">
        <v>77</v>
      </c>
      <c r="Z600" s="9">
        <v>2016</v>
      </c>
      <c r="AA600" s="231"/>
      <c r="AB600" s="2" t="s">
        <v>2199</v>
      </c>
      <c r="AC600" s="2" t="s">
        <v>346</v>
      </c>
      <c r="AD600" s="25"/>
      <c r="AE600" s="25"/>
      <c r="AF600" s="197"/>
      <c r="AG600" s="197"/>
      <c r="AH600" s="197"/>
      <c r="AI600" s="25"/>
      <c r="AJ600" s="25"/>
      <c r="AK600" s="83" t="s">
        <v>714</v>
      </c>
      <c r="AL600" s="190"/>
      <c r="AM600" s="190"/>
    </row>
    <row r="601" spans="1:39" s="572" customFormat="1" ht="100.5" customHeight="1">
      <c r="A601" s="629" t="s">
        <v>759</v>
      </c>
      <c r="B601" s="630" t="s">
        <v>33</v>
      </c>
      <c r="C601" s="631" t="s">
        <v>760</v>
      </c>
      <c r="D601" s="631" t="s">
        <v>761</v>
      </c>
      <c r="E601" s="631" t="s">
        <v>762</v>
      </c>
      <c r="F601" s="631" t="s">
        <v>761</v>
      </c>
      <c r="G601" s="631" t="s">
        <v>762</v>
      </c>
      <c r="H601" s="631" t="s">
        <v>763</v>
      </c>
      <c r="I601" s="631" t="s">
        <v>764</v>
      </c>
      <c r="J601" s="632" t="s">
        <v>38</v>
      </c>
      <c r="K601" s="633">
        <v>100</v>
      </c>
      <c r="L601" s="634">
        <v>711000000</v>
      </c>
      <c r="M601" s="635" t="s">
        <v>73</v>
      </c>
      <c r="N601" s="592" t="s">
        <v>1239</v>
      </c>
      <c r="O601" s="631" t="s">
        <v>277</v>
      </c>
      <c r="P601" s="631"/>
      <c r="Q601" s="631" t="s">
        <v>765</v>
      </c>
      <c r="R601" s="592" t="s">
        <v>76</v>
      </c>
      <c r="S601" s="636"/>
      <c r="T601" s="632" t="s">
        <v>51</v>
      </c>
      <c r="U601" s="636"/>
      <c r="V601" s="636">
        <v>743302.87</v>
      </c>
      <c r="W601" s="636">
        <v>0</v>
      </c>
      <c r="X601" s="636">
        <v>0</v>
      </c>
      <c r="Y601" s="637" t="s">
        <v>77</v>
      </c>
      <c r="Z601" s="592">
        <v>2016</v>
      </c>
      <c r="AA601" s="638"/>
      <c r="AB601" s="521" t="s">
        <v>2199</v>
      </c>
      <c r="AC601" s="521" t="s">
        <v>209</v>
      </c>
      <c r="AD601" s="639"/>
      <c r="AE601" s="639"/>
      <c r="AF601" s="639"/>
      <c r="AG601" s="639"/>
      <c r="AH601" s="639"/>
      <c r="AI601" s="639"/>
      <c r="AJ601" s="639"/>
      <c r="AK601" s="521" t="s">
        <v>766</v>
      </c>
      <c r="AL601" s="570"/>
      <c r="AM601" s="613"/>
    </row>
    <row r="602" spans="1:39" s="193" customFormat="1" ht="100.5" customHeight="1">
      <c r="A602" s="640" t="s">
        <v>3130</v>
      </c>
      <c r="B602" s="312" t="s">
        <v>33</v>
      </c>
      <c r="C602" s="314" t="s">
        <v>760</v>
      </c>
      <c r="D602" s="314" t="s">
        <v>761</v>
      </c>
      <c r="E602" s="314" t="s">
        <v>762</v>
      </c>
      <c r="F602" s="314" t="s">
        <v>761</v>
      </c>
      <c r="G602" s="314" t="s">
        <v>762</v>
      </c>
      <c r="H602" s="314" t="s">
        <v>763</v>
      </c>
      <c r="I602" s="314" t="s">
        <v>764</v>
      </c>
      <c r="J602" s="334" t="s">
        <v>38</v>
      </c>
      <c r="K602" s="323">
        <v>100</v>
      </c>
      <c r="L602" s="324">
        <v>711000000</v>
      </c>
      <c r="M602" s="298" t="s">
        <v>73</v>
      </c>
      <c r="N602" s="291" t="s">
        <v>2121</v>
      </c>
      <c r="O602" s="314" t="s">
        <v>277</v>
      </c>
      <c r="P602" s="314"/>
      <c r="Q602" s="314" t="s">
        <v>765</v>
      </c>
      <c r="R602" s="291" t="s">
        <v>76</v>
      </c>
      <c r="S602" s="289"/>
      <c r="T602" s="334" t="s">
        <v>51</v>
      </c>
      <c r="U602" s="289"/>
      <c r="V602" s="289">
        <v>743302.87</v>
      </c>
      <c r="W602" s="289">
        <v>743302.87</v>
      </c>
      <c r="X602" s="289">
        <f>W602*1.12</f>
        <v>832499.21440000006</v>
      </c>
      <c r="Y602" s="347" t="s">
        <v>77</v>
      </c>
      <c r="Z602" s="291">
        <v>2016</v>
      </c>
      <c r="AA602" s="391">
        <v>11</v>
      </c>
      <c r="AB602" s="293" t="s">
        <v>2199</v>
      </c>
      <c r="AC602" s="293" t="s">
        <v>209</v>
      </c>
      <c r="AD602" s="295"/>
      <c r="AE602" s="295"/>
      <c r="AF602" s="295"/>
      <c r="AG602" s="295"/>
      <c r="AH602" s="295"/>
      <c r="AI602" s="295"/>
      <c r="AJ602" s="295"/>
      <c r="AK602" s="293" t="s">
        <v>3131</v>
      </c>
      <c r="AL602" s="191"/>
      <c r="AM602" s="192"/>
    </row>
    <row r="603" spans="1:39" s="193" customFormat="1" ht="100.5" customHeight="1">
      <c r="A603" s="21" t="s">
        <v>769</v>
      </c>
      <c r="B603" s="26" t="s">
        <v>33</v>
      </c>
      <c r="C603" s="134" t="s">
        <v>770</v>
      </c>
      <c r="D603" s="134" t="s">
        <v>771</v>
      </c>
      <c r="E603" s="134" t="s">
        <v>772</v>
      </c>
      <c r="F603" s="134" t="s">
        <v>773</v>
      </c>
      <c r="G603" s="134" t="s">
        <v>774</v>
      </c>
      <c r="H603" s="134" t="s">
        <v>773</v>
      </c>
      <c r="I603" s="134" t="s">
        <v>774</v>
      </c>
      <c r="J603" s="111" t="s">
        <v>38</v>
      </c>
      <c r="K603" s="114">
        <v>100</v>
      </c>
      <c r="L603" s="135">
        <v>271034100</v>
      </c>
      <c r="M603" s="129" t="s">
        <v>84</v>
      </c>
      <c r="N603" s="52" t="s">
        <v>713</v>
      </c>
      <c r="O603" s="26" t="s">
        <v>84</v>
      </c>
      <c r="P603" s="73"/>
      <c r="Q603" s="9" t="s">
        <v>775</v>
      </c>
      <c r="R603" s="115" t="s">
        <v>781</v>
      </c>
      <c r="S603" s="194"/>
      <c r="T603" s="111" t="s">
        <v>51</v>
      </c>
      <c r="U603" s="194"/>
      <c r="V603" s="194">
        <v>199773.84</v>
      </c>
      <c r="W603" s="194">
        <v>199773.84</v>
      </c>
      <c r="X603" s="112">
        <f>W603*1.12</f>
        <v>223746.70080000002</v>
      </c>
      <c r="Y603" s="118" t="s">
        <v>77</v>
      </c>
      <c r="Z603" s="115">
        <v>2016</v>
      </c>
      <c r="AA603" s="232"/>
      <c r="AB603" s="2" t="s">
        <v>126</v>
      </c>
      <c r="AC603" s="22" t="s">
        <v>209</v>
      </c>
      <c r="AD603" s="206"/>
      <c r="AE603" s="206"/>
      <c r="AF603" s="206"/>
      <c r="AG603" s="206"/>
      <c r="AH603" s="206"/>
      <c r="AI603" s="206"/>
      <c r="AJ603" s="206"/>
      <c r="AK603" s="2"/>
      <c r="AL603" s="191"/>
      <c r="AM603" s="192"/>
    </row>
    <row r="604" spans="1:39" ht="100.5" customHeight="1">
      <c r="A604" s="21" t="s">
        <v>776</v>
      </c>
      <c r="B604" s="102" t="s">
        <v>351</v>
      </c>
      <c r="C604" s="124" t="s">
        <v>370</v>
      </c>
      <c r="D604" s="124" t="s">
        <v>371</v>
      </c>
      <c r="E604" s="125" t="s">
        <v>375</v>
      </c>
      <c r="F604" s="124" t="s">
        <v>371</v>
      </c>
      <c r="G604" s="125" t="s">
        <v>375</v>
      </c>
      <c r="H604" s="124" t="s">
        <v>777</v>
      </c>
      <c r="I604" s="124" t="s">
        <v>778</v>
      </c>
      <c r="J604" s="102" t="s">
        <v>38</v>
      </c>
      <c r="K604" s="107">
        <v>100</v>
      </c>
      <c r="L604" s="108">
        <v>711000000</v>
      </c>
      <c r="M604" s="109" t="s">
        <v>73</v>
      </c>
      <c r="N604" s="52" t="s">
        <v>713</v>
      </c>
      <c r="O604" s="27" t="s">
        <v>73</v>
      </c>
      <c r="P604" s="121"/>
      <c r="Q604" s="122" t="s">
        <v>823</v>
      </c>
      <c r="R604" s="117" t="s">
        <v>363</v>
      </c>
      <c r="S604" s="121"/>
      <c r="T604" s="111" t="s">
        <v>51</v>
      </c>
      <c r="U604" s="202"/>
      <c r="V604" s="123">
        <v>14521456</v>
      </c>
      <c r="W604" s="123">
        <v>14521456</v>
      </c>
      <c r="X604" s="112">
        <f>W604*1.12</f>
        <v>16264030.720000001</v>
      </c>
      <c r="Y604" s="118" t="s">
        <v>77</v>
      </c>
      <c r="Z604" s="113">
        <v>2016</v>
      </c>
      <c r="AA604" s="229"/>
      <c r="AB604" s="22" t="s">
        <v>372</v>
      </c>
      <c r="AC604" s="22" t="s">
        <v>79</v>
      </c>
      <c r="AD604" s="25"/>
      <c r="AE604" s="25"/>
      <c r="AF604" s="25"/>
      <c r="AG604" s="83"/>
      <c r="AH604" s="25"/>
      <c r="AI604" s="25"/>
      <c r="AJ604" s="25"/>
      <c r="AK604" s="2" t="s">
        <v>779</v>
      </c>
      <c r="AL604" s="198" t="s">
        <v>824</v>
      </c>
    </row>
    <row r="605" spans="1:39" s="193" customFormat="1" ht="100.5" customHeight="1">
      <c r="A605" s="21" t="s">
        <v>837</v>
      </c>
      <c r="B605" s="5" t="s">
        <v>825</v>
      </c>
      <c r="C605" s="5" t="s">
        <v>826</v>
      </c>
      <c r="D605" s="5" t="s">
        <v>827</v>
      </c>
      <c r="E605" s="5" t="s">
        <v>828</v>
      </c>
      <c r="F605" s="5" t="s">
        <v>827</v>
      </c>
      <c r="G605" s="5" t="s">
        <v>829</v>
      </c>
      <c r="H605" s="5" t="s">
        <v>830</v>
      </c>
      <c r="I605" s="5" t="s">
        <v>829</v>
      </c>
      <c r="J605" s="5" t="s">
        <v>227</v>
      </c>
      <c r="K605" s="10">
        <v>100</v>
      </c>
      <c r="L605" s="4">
        <v>711000000</v>
      </c>
      <c r="M605" s="11" t="s">
        <v>73</v>
      </c>
      <c r="N605" s="12" t="s">
        <v>249</v>
      </c>
      <c r="O605" s="5" t="s">
        <v>831</v>
      </c>
      <c r="P605" s="5"/>
      <c r="Q605" s="5" t="s">
        <v>832</v>
      </c>
      <c r="R605" s="8" t="s">
        <v>76</v>
      </c>
      <c r="S605" s="7"/>
      <c r="T605" s="14" t="s">
        <v>51</v>
      </c>
      <c r="U605" s="7"/>
      <c r="V605" s="7">
        <v>24800000</v>
      </c>
      <c r="W605" s="7">
        <v>24800000</v>
      </c>
      <c r="X605" s="7">
        <v>27776000</v>
      </c>
      <c r="Y605" s="72" t="s">
        <v>77</v>
      </c>
      <c r="Z605" s="8">
        <v>2016</v>
      </c>
      <c r="AA605" s="224"/>
      <c r="AB605" s="2" t="s">
        <v>2199</v>
      </c>
      <c r="AC605" s="2"/>
      <c r="AD605" s="206"/>
      <c r="AE605" s="2" t="s">
        <v>833</v>
      </c>
      <c r="AF605" s="206"/>
      <c r="AG605" s="206"/>
      <c r="AH605" s="206"/>
      <c r="AI605" s="206"/>
      <c r="AJ605" s="206"/>
      <c r="AK605" s="2" t="s">
        <v>834</v>
      </c>
      <c r="AL605" s="207"/>
    </row>
    <row r="606" spans="1:39" s="193" customFormat="1" ht="100.5" customHeight="1">
      <c r="A606" s="21" t="s">
        <v>838</v>
      </c>
      <c r="B606" s="5" t="s">
        <v>825</v>
      </c>
      <c r="C606" s="5" t="s">
        <v>826</v>
      </c>
      <c r="D606" s="5" t="s">
        <v>827</v>
      </c>
      <c r="E606" s="5" t="s">
        <v>828</v>
      </c>
      <c r="F606" s="5" t="s">
        <v>827</v>
      </c>
      <c r="G606" s="5" t="s">
        <v>835</v>
      </c>
      <c r="H606" s="5" t="s">
        <v>836</v>
      </c>
      <c r="I606" s="5" t="s">
        <v>835</v>
      </c>
      <c r="J606" s="5" t="s">
        <v>227</v>
      </c>
      <c r="K606" s="5">
        <v>100</v>
      </c>
      <c r="L606" s="4">
        <v>711000000</v>
      </c>
      <c r="M606" s="11" t="s">
        <v>73</v>
      </c>
      <c r="N606" s="12" t="s">
        <v>249</v>
      </c>
      <c r="O606" s="5" t="s">
        <v>831</v>
      </c>
      <c r="P606" s="5"/>
      <c r="Q606" s="5" t="s">
        <v>832</v>
      </c>
      <c r="R606" s="8" t="s">
        <v>76</v>
      </c>
      <c r="S606" s="7"/>
      <c r="T606" s="14" t="s">
        <v>51</v>
      </c>
      <c r="U606" s="7"/>
      <c r="V606" s="7">
        <v>29000000</v>
      </c>
      <c r="W606" s="7">
        <v>29000000</v>
      </c>
      <c r="X606" s="7">
        <v>32480000</v>
      </c>
      <c r="Y606" s="5" t="s">
        <v>77</v>
      </c>
      <c r="Z606" s="8">
        <v>2016</v>
      </c>
      <c r="AA606" s="224"/>
      <c r="AB606" s="2" t="s">
        <v>2199</v>
      </c>
      <c r="AC606" s="2"/>
      <c r="AD606" s="206"/>
      <c r="AE606" s="2" t="s">
        <v>833</v>
      </c>
      <c r="AF606" s="206"/>
      <c r="AG606" s="206"/>
      <c r="AH606" s="206"/>
      <c r="AI606" s="206"/>
      <c r="AJ606" s="206"/>
      <c r="AK606" s="2" t="s">
        <v>834</v>
      </c>
      <c r="AL606" s="207"/>
    </row>
    <row r="607" spans="1:39" s="193" customFormat="1" ht="100.5" customHeight="1">
      <c r="A607" s="21" t="s">
        <v>839</v>
      </c>
      <c r="B607" s="5" t="s">
        <v>825</v>
      </c>
      <c r="C607" s="5" t="s">
        <v>842</v>
      </c>
      <c r="D607" s="208" t="s">
        <v>843</v>
      </c>
      <c r="E607" s="208" t="s">
        <v>844</v>
      </c>
      <c r="F607" s="208" t="s">
        <v>843</v>
      </c>
      <c r="G607" s="208" t="s">
        <v>844</v>
      </c>
      <c r="H607" s="12" t="s">
        <v>845</v>
      </c>
      <c r="I607" s="12" t="s">
        <v>846</v>
      </c>
      <c r="J607" s="209" t="s">
        <v>38</v>
      </c>
      <c r="K607" s="12">
        <v>100</v>
      </c>
      <c r="L607" s="5">
        <v>511010000</v>
      </c>
      <c r="M607" s="5" t="s">
        <v>87</v>
      </c>
      <c r="N607" s="52" t="s">
        <v>847</v>
      </c>
      <c r="O607" s="5" t="s">
        <v>87</v>
      </c>
      <c r="P607" s="210"/>
      <c r="Q607" s="14" t="s">
        <v>848</v>
      </c>
      <c r="R607" s="51" t="s">
        <v>849</v>
      </c>
      <c r="S607" s="210"/>
      <c r="T607" s="209" t="s">
        <v>51</v>
      </c>
      <c r="U607" s="71"/>
      <c r="V607" s="211">
        <v>750000</v>
      </c>
      <c r="W607" s="211">
        <v>750000</v>
      </c>
      <c r="X607" s="7">
        <f>W607*1.12</f>
        <v>840000.00000000012</v>
      </c>
      <c r="Y607" s="20" t="s">
        <v>77</v>
      </c>
      <c r="Z607" s="3">
        <v>2016</v>
      </c>
      <c r="AA607" s="233"/>
      <c r="AB607" s="1" t="s">
        <v>850</v>
      </c>
      <c r="AC607" s="212" t="s">
        <v>209</v>
      </c>
      <c r="AD607" s="197"/>
      <c r="AE607" s="1"/>
      <c r="AF607" s="197"/>
      <c r="AG607" s="213" t="s">
        <v>851</v>
      </c>
      <c r="AH607" s="206"/>
      <c r="AI607" s="206"/>
      <c r="AJ607" s="206"/>
      <c r="AK607" s="2" t="s">
        <v>852</v>
      </c>
      <c r="AL607" s="207"/>
    </row>
    <row r="608" spans="1:39" s="193" customFormat="1" ht="100.5" customHeight="1">
      <c r="A608" s="21" t="s">
        <v>840</v>
      </c>
      <c r="B608" s="5" t="s">
        <v>825</v>
      </c>
      <c r="C608" s="73" t="s">
        <v>853</v>
      </c>
      <c r="D608" s="73" t="s">
        <v>854</v>
      </c>
      <c r="E608" s="74" t="s">
        <v>855</v>
      </c>
      <c r="F608" s="74" t="s">
        <v>854</v>
      </c>
      <c r="G608" s="74" t="s">
        <v>855</v>
      </c>
      <c r="H608" s="74" t="s">
        <v>856</v>
      </c>
      <c r="I608" s="74" t="s">
        <v>857</v>
      </c>
      <c r="J608" s="209" t="s">
        <v>38</v>
      </c>
      <c r="K608" s="12">
        <v>100</v>
      </c>
      <c r="L608" s="108">
        <v>751000000</v>
      </c>
      <c r="M608" s="102" t="s">
        <v>83</v>
      </c>
      <c r="N608" s="115" t="s">
        <v>767</v>
      </c>
      <c r="O608" s="26" t="s">
        <v>861</v>
      </c>
      <c r="P608" s="9"/>
      <c r="Q608" s="26" t="s">
        <v>866</v>
      </c>
      <c r="R608" s="74" t="s">
        <v>860</v>
      </c>
      <c r="S608" s="194"/>
      <c r="T608" s="14" t="s">
        <v>51</v>
      </c>
      <c r="U608" s="194"/>
      <c r="V608" s="194">
        <v>1850000</v>
      </c>
      <c r="W608" s="194">
        <v>1850000</v>
      </c>
      <c r="X608" s="7">
        <f t="shared" ref="X608:X609" si="62">W608*1.12</f>
        <v>2072000.0000000002</v>
      </c>
      <c r="Y608" s="20" t="s">
        <v>77</v>
      </c>
      <c r="Z608" s="3">
        <v>2016</v>
      </c>
      <c r="AA608" s="232"/>
      <c r="AB608" s="1" t="s">
        <v>688</v>
      </c>
      <c r="AC608" s="212" t="s">
        <v>209</v>
      </c>
      <c r="AD608" s="206"/>
      <c r="AE608" s="2"/>
      <c r="AF608" s="206"/>
      <c r="AG608" s="206"/>
      <c r="AH608" s="206"/>
      <c r="AI608" s="206"/>
      <c r="AJ608" s="206"/>
      <c r="AK608" s="2" t="s">
        <v>862</v>
      </c>
      <c r="AL608" s="207"/>
    </row>
    <row r="609" spans="1:39" s="193" customFormat="1" ht="100.5" customHeight="1">
      <c r="A609" s="21" t="s">
        <v>841</v>
      </c>
      <c r="B609" s="5" t="s">
        <v>825</v>
      </c>
      <c r="C609" s="73" t="s">
        <v>853</v>
      </c>
      <c r="D609" s="73" t="s">
        <v>854</v>
      </c>
      <c r="E609" s="26" t="s">
        <v>855</v>
      </c>
      <c r="F609" s="26" t="s">
        <v>854</v>
      </c>
      <c r="G609" s="26" t="s">
        <v>855</v>
      </c>
      <c r="H609" s="26" t="s">
        <v>858</v>
      </c>
      <c r="I609" s="26" t="s">
        <v>859</v>
      </c>
      <c r="J609" s="209" t="s">
        <v>38</v>
      </c>
      <c r="K609" s="12">
        <v>100</v>
      </c>
      <c r="L609" s="108">
        <v>751000000</v>
      </c>
      <c r="M609" s="102" t="s">
        <v>83</v>
      </c>
      <c r="N609" s="115" t="s">
        <v>767</v>
      </c>
      <c r="O609" s="26" t="s">
        <v>861</v>
      </c>
      <c r="P609" s="9"/>
      <c r="Q609" s="26" t="s">
        <v>866</v>
      </c>
      <c r="R609" s="74" t="s">
        <v>860</v>
      </c>
      <c r="S609" s="194"/>
      <c r="T609" s="14" t="s">
        <v>51</v>
      </c>
      <c r="U609" s="194"/>
      <c r="V609" s="194">
        <v>1800000</v>
      </c>
      <c r="W609" s="194">
        <v>1800000</v>
      </c>
      <c r="X609" s="7">
        <f t="shared" si="62"/>
        <v>2016000.0000000002</v>
      </c>
      <c r="Y609" s="20" t="s">
        <v>77</v>
      </c>
      <c r="Z609" s="3">
        <v>2016</v>
      </c>
      <c r="AA609" s="232"/>
      <c r="AB609" s="1" t="s">
        <v>688</v>
      </c>
      <c r="AC609" s="212" t="s">
        <v>209</v>
      </c>
      <c r="AD609" s="206"/>
      <c r="AE609" s="2"/>
      <c r="AF609" s="206"/>
      <c r="AG609" s="206"/>
      <c r="AH609" s="206"/>
      <c r="AI609" s="206"/>
      <c r="AJ609" s="206"/>
      <c r="AK609" s="2" t="s">
        <v>862</v>
      </c>
      <c r="AL609" s="207"/>
    </row>
    <row r="610" spans="1:39" s="193" customFormat="1" ht="100.5" customHeight="1">
      <c r="A610" s="75" t="s">
        <v>1249</v>
      </c>
      <c r="B610" s="26" t="s">
        <v>1250</v>
      </c>
      <c r="C610" s="26" t="s">
        <v>132</v>
      </c>
      <c r="D610" s="26" t="s">
        <v>133</v>
      </c>
      <c r="E610" s="26" t="s">
        <v>133</v>
      </c>
      <c r="F610" s="26" t="s">
        <v>133</v>
      </c>
      <c r="G610" s="26" t="s">
        <v>133</v>
      </c>
      <c r="H610" s="8" t="s">
        <v>134</v>
      </c>
      <c r="I610" s="8" t="s">
        <v>135</v>
      </c>
      <c r="J610" s="26" t="s">
        <v>38</v>
      </c>
      <c r="K610" s="10">
        <v>100</v>
      </c>
      <c r="L610" s="5">
        <v>471010000</v>
      </c>
      <c r="M610" s="27" t="s">
        <v>125</v>
      </c>
      <c r="N610" s="26" t="s">
        <v>767</v>
      </c>
      <c r="O610" s="26" t="s">
        <v>136</v>
      </c>
      <c r="P610" s="26"/>
      <c r="Q610" s="26" t="s">
        <v>1251</v>
      </c>
      <c r="R610" s="8" t="s">
        <v>363</v>
      </c>
      <c r="S610" s="26"/>
      <c r="T610" s="14" t="s">
        <v>51</v>
      </c>
      <c r="U610" s="26"/>
      <c r="V610" s="16">
        <v>3179372.7</v>
      </c>
      <c r="W610" s="16">
        <v>3179372.7</v>
      </c>
      <c r="X610" s="7">
        <f>W610*1.12</f>
        <v>3560897.4240000006</v>
      </c>
      <c r="Y610" s="26" t="s">
        <v>40</v>
      </c>
      <c r="Z610" s="162">
        <v>2016</v>
      </c>
      <c r="AA610" s="7"/>
      <c r="AB610" s="2" t="s">
        <v>126</v>
      </c>
      <c r="AC610" s="2" t="s">
        <v>67</v>
      </c>
      <c r="AD610" s="2"/>
      <c r="AE610" s="2" t="s">
        <v>123</v>
      </c>
      <c r="AF610" s="2"/>
      <c r="AG610" s="2"/>
      <c r="AH610" s="2"/>
      <c r="AI610" s="2"/>
      <c r="AJ610" s="2"/>
      <c r="AK610" s="2"/>
      <c r="AL610" s="100"/>
      <c r="AM610" s="100"/>
    </row>
    <row r="611" spans="1:39" s="193" customFormat="1" ht="100.5" customHeight="1">
      <c r="A611" s="75" t="s">
        <v>1252</v>
      </c>
      <c r="B611" s="26" t="s">
        <v>1250</v>
      </c>
      <c r="C611" s="26" t="s">
        <v>132</v>
      </c>
      <c r="D611" s="26" t="s">
        <v>133</v>
      </c>
      <c r="E611" s="26" t="s">
        <v>133</v>
      </c>
      <c r="F611" s="26" t="s">
        <v>133</v>
      </c>
      <c r="G611" s="26" t="s">
        <v>133</v>
      </c>
      <c r="H611" s="8" t="s">
        <v>134</v>
      </c>
      <c r="I611" s="8" t="s">
        <v>135</v>
      </c>
      <c r="J611" s="26" t="s">
        <v>38</v>
      </c>
      <c r="K611" s="10">
        <v>100</v>
      </c>
      <c r="L611" s="5">
        <v>471010000</v>
      </c>
      <c r="M611" s="27" t="s">
        <v>125</v>
      </c>
      <c r="N611" s="26" t="s">
        <v>767</v>
      </c>
      <c r="O611" s="26" t="s">
        <v>137</v>
      </c>
      <c r="P611" s="26"/>
      <c r="Q611" s="26" t="s">
        <v>1251</v>
      </c>
      <c r="R611" s="8" t="s">
        <v>363</v>
      </c>
      <c r="S611" s="26"/>
      <c r="T611" s="14" t="s">
        <v>51</v>
      </c>
      <c r="U611" s="26"/>
      <c r="V611" s="16">
        <v>17996304.360000007</v>
      </c>
      <c r="W611" s="16">
        <v>17996304.360000007</v>
      </c>
      <c r="X611" s="7">
        <f t="shared" ref="X611:X674" si="63">W611*1.12</f>
        <v>20155860.883200008</v>
      </c>
      <c r="Y611" s="26" t="s">
        <v>40</v>
      </c>
      <c r="Z611" s="162">
        <v>2016</v>
      </c>
      <c r="AA611" s="7"/>
      <c r="AB611" s="2" t="s">
        <v>126</v>
      </c>
      <c r="AC611" s="2" t="s">
        <v>67</v>
      </c>
      <c r="AD611" s="2"/>
      <c r="AE611" s="2" t="s">
        <v>123</v>
      </c>
      <c r="AF611" s="2"/>
      <c r="AG611" s="2"/>
      <c r="AH611" s="2"/>
      <c r="AI611" s="2"/>
      <c r="AJ611" s="2"/>
      <c r="AK611" s="2"/>
      <c r="AL611" s="100"/>
      <c r="AM611" s="100"/>
    </row>
    <row r="612" spans="1:39" s="193" customFormat="1" ht="100.5" customHeight="1">
      <c r="A612" s="75" t="s">
        <v>1253</v>
      </c>
      <c r="B612" s="26" t="s">
        <v>1250</v>
      </c>
      <c r="C612" s="26" t="s">
        <v>132</v>
      </c>
      <c r="D612" s="26" t="s">
        <v>133</v>
      </c>
      <c r="E612" s="26" t="s">
        <v>133</v>
      </c>
      <c r="F612" s="26" t="s">
        <v>133</v>
      </c>
      <c r="G612" s="26" t="s">
        <v>133</v>
      </c>
      <c r="H612" s="8" t="s">
        <v>134</v>
      </c>
      <c r="I612" s="8" t="s">
        <v>135</v>
      </c>
      <c r="J612" s="26" t="s">
        <v>38</v>
      </c>
      <c r="K612" s="10">
        <v>100</v>
      </c>
      <c r="L612" s="5">
        <v>471010000</v>
      </c>
      <c r="M612" s="27" t="s">
        <v>125</v>
      </c>
      <c r="N612" s="26" t="s">
        <v>767</v>
      </c>
      <c r="O612" s="26" t="s">
        <v>138</v>
      </c>
      <c r="P612" s="26"/>
      <c r="Q612" s="26" t="s">
        <v>1251</v>
      </c>
      <c r="R612" s="8" t="s">
        <v>363</v>
      </c>
      <c r="S612" s="26"/>
      <c r="T612" s="14" t="s">
        <v>51</v>
      </c>
      <c r="U612" s="26"/>
      <c r="V612" s="16">
        <v>9081311.8699999992</v>
      </c>
      <c r="W612" s="16">
        <v>9081311.8699999992</v>
      </c>
      <c r="X612" s="7">
        <f t="shared" si="63"/>
        <v>10171069.294400001</v>
      </c>
      <c r="Y612" s="26" t="s">
        <v>40</v>
      </c>
      <c r="Z612" s="162">
        <v>2016</v>
      </c>
      <c r="AA612" s="7"/>
      <c r="AB612" s="2" t="s">
        <v>126</v>
      </c>
      <c r="AC612" s="2" t="s">
        <v>67</v>
      </c>
      <c r="AD612" s="2"/>
      <c r="AE612" s="2" t="s">
        <v>123</v>
      </c>
      <c r="AF612" s="2"/>
      <c r="AG612" s="2"/>
      <c r="AH612" s="2"/>
      <c r="AI612" s="2"/>
      <c r="AJ612" s="2"/>
      <c r="AK612" s="2"/>
      <c r="AL612" s="100"/>
      <c r="AM612" s="100"/>
    </row>
    <row r="613" spans="1:39" s="193" customFormat="1" ht="100.5" customHeight="1">
      <c r="A613" s="75" t="s">
        <v>1254</v>
      </c>
      <c r="B613" s="26" t="s">
        <v>1250</v>
      </c>
      <c r="C613" s="26" t="s">
        <v>132</v>
      </c>
      <c r="D613" s="26" t="s">
        <v>133</v>
      </c>
      <c r="E613" s="26" t="s">
        <v>133</v>
      </c>
      <c r="F613" s="26" t="s">
        <v>133</v>
      </c>
      <c r="G613" s="26" t="s">
        <v>133</v>
      </c>
      <c r="H613" s="8" t="s">
        <v>134</v>
      </c>
      <c r="I613" s="8" t="s">
        <v>135</v>
      </c>
      <c r="J613" s="26" t="s">
        <v>38</v>
      </c>
      <c r="K613" s="10">
        <v>100</v>
      </c>
      <c r="L613" s="96">
        <v>231010000</v>
      </c>
      <c r="M613" s="5" t="s">
        <v>128</v>
      </c>
      <c r="N613" s="26" t="s">
        <v>767</v>
      </c>
      <c r="O613" s="27" t="s">
        <v>128</v>
      </c>
      <c r="P613" s="26"/>
      <c r="Q613" s="26" t="s">
        <v>1251</v>
      </c>
      <c r="R613" s="8" t="s">
        <v>363</v>
      </c>
      <c r="S613" s="26"/>
      <c r="T613" s="14" t="s">
        <v>51</v>
      </c>
      <c r="U613" s="26"/>
      <c r="V613" s="16">
        <v>82987969.5</v>
      </c>
      <c r="W613" s="16">
        <v>82987969.5</v>
      </c>
      <c r="X613" s="7">
        <f t="shared" si="63"/>
        <v>92946525.840000004</v>
      </c>
      <c r="Y613" s="26" t="s">
        <v>40</v>
      </c>
      <c r="Z613" s="162">
        <v>2016</v>
      </c>
      <c r="AA613" s="7"/>
      <c r="AB613" s="2" t="s">
        <v>126</v>
      </c>
      <c r="AC613" s="2" t="s">
        <v>67</v>
      </c>
      <c r="AD613" s="2"/>
      <c r="AE613" s="2" t="s">
        <v>123</v>
      </c>
      <c r="AF613" s="2"/>
      <c r="AG613" s="2"/>
      <c r="AH613" s="2"/>
      <c r="AI613" s="2"/>
      <c r="AJ613" s="2"/>
      <c r="AK613" s="2"/>
      <c r="AL613" s="100"/>
      <c r="AM613" s="100"/>
    </row>
    <row r="614" spans="1:39" s="193" customFormat="1" ht="100.5" customHeight="1">
      <c r="A614" s="75" t="s">
        <v>1255</v>
      </c>
      <c r="B614" s="26" t="s">
        <v>1250</v>
      </c>
      <c r="C614" s="26" t="s">
        <v>132</v>
      </c>
      <c r="D614" s="26" t="s">
        <v>133</v>
      </c>
      <c r="E614" s="26" t="s">
        <v>133</v>
      </c>
      <c r="F614" s="26" t="s">
        <v>133</v>
      </c>
      <c r="G614" s="26" t="s">
        <v>133</v>
      </c>
      <c r="H614" s="8" t="s">
        <v>134</v>
      </c>
      <c r="I614" s="8" t="s">
        <v>135</v>
      </c>
      <c r="J614" s="26" t="s">
        <v>38</v>
      </c>
      <c r="K614" s="10">
        <v>100</v>
      </c>
      <c r="L614" s="96">
        <v>231010000</v>
      </c>
      <c r="M614" s="5" t="s">
        <v>128</v>
      </c>
      <c r="N614" s="26" t="s">
        <v>767</v>
      </c>
      <c r="O614" s="26" t="s">
        <v>141</v>
      </c>
      <c r="P614" s="26"/>
      <c r="Q614" s="26" t="s">
        <v>1251</v>
      </c>
      <c r="R614" s="8" t="s">
        <v>363</v>
      </c>
      <c r="S614" s="26"/>
      <c r="T614" s="14" t="s">
        <v>51</v>
      </c>
      <c r="U614" s="26"/>
      <c r="V614" s="16">
        <v>9100252.0000000019</v>
      </c>
      <c r="W614" s="16">
        <v>9100252.0000000019</v>
      </c>
      <c r="X614" s="7">
        <f t="shared" si="63"/>
        <v>10192282.240000004</v>
      </c>
      <c r="Y614" s="26" t="s">
        <v>40</v>
      </c>
      <c r="Z614" s="162">
        <v>2016</v>
      </c>
      <c r="AA614" s="7"/>
      <c r="AB614" s="2" t="s">
        <v>126</v>
      </c>
      <c r="AC614" s="2" t="s">
        <v>67</v>
      </c>
      <c r="AD614" s="2"/>
      <c r="AE614" s="2" t="s">
        <v>123</v>
      </c>
      <c r="AF614" s="2"/>
      <c r="AG614" s="2"/>
      <c r="AH614" s="2"/>
      <c r="AI614" s="2"/>
      <c r="AJ614" s="2"/>
      <c r="AK614" s="2"/>
      <c r="AL614" s="100"/>
      <c r="AM614" s="100"/>
    </row>
    <row r="615" spans="1:39" s="193" customFormat="1" ht="100.5" customHeight="1">
      <c r="A615" s="75" t="s">
        <v>1256</v>
      </c>
      <c r="B615" s="26" t="s">
        <v>1250</v>
      </c>
      <c r="C615" s="26" t="s">
        <v>132</v>
      </c>
      <c r="D615" s="26" t="s">
        <v>133</v>
      </c>
      <c r="E615" s="26" t="s">
        <v>133</v>
      </c>
      <c r="F615" s="26" t="s">
        <v>133</v>
      </c>
      <c r="G615" s="26" t="s">
        <v>133</v>
      </c>
      <c r="H615" s="8" t="s">
        <v>134</v>
      </c>
      <c r="I615" s="8" t="s">
        <v>135</v>
      </c>
      <c r="J615" s="26" t="s">
        <v>38</v>
      </c>
      <c r="K615" s="10">
        <v>100</v>
      </c>
      <c r="L615" s="96">
        <v>231010000</v>
      </c>
      <c r="M615" s="5" t="s">
        <v>128</v>
      </c>
      <c r="N615" s="26" t="s">
        <v>767</v>
      </c>
      <c r="O615" s="26" t="s">
        <v>142</v>
      </c>
      <c r="P615" s="26"/>
      <c r="Q615" s="26" t="s">
        <v>1251</v>
      </c>
      <c r="R615" s="8" t="s">
        <v>363</v>
      </c>
      <c r="S615" s="26"/>
      <c r="T615" s="14" t="s">
        <v>51</v>
      </c>
      <c r="U615" s="26"/>
      <c r="V615" s="16">
        <v>9758173.0100000054</v>
      </c>
      <c r="W615" s="16">
        <v>9758173.0100000054</v>
      </c>
      <c r="X615" s="7">
        <f t="shared" si="63"/>
        <v>10929153.771200007</v>
      </c>
      <c r="Y615" s="26" t="s">
        <v>40</v>
      </c>
      <c r="Z615" s="162">
        <v>2016</v>
      </c>
      <c r="AA615" s="7"/>
      <c r="AB615" s="2" t="s">
        <v>126</v>
      </c>
      <c r="AC615" s="2" t="s">
        <v>67</v>
      </c>
      <c r="AD615" s="2"/>
      <c r="AE615" s="2" t="s">
        <v>123</v>
      </c>
      <c r="AF615" s="2"/>
      <c r="AG615" s="2"/>
      <c r="AH615" s="2"/>
      <c r="AI615" s="2"/>
      <c r="AJ615" s="2"/>
      <c r="AK615" s="2"/>
      <c r="AL615" s="100"/>
      <c r="AM615" s="100"/>
    </row>
    <row r="616" spans="1:39" s="193" customFormat="1" ht="100.5" customHeight="1">
      <c r="A616" s="75" t="s">
        <v>1257</v>
      </c>
      <c r="B616" s="26" t="s">
        <v>1250</v>
      </c>
      <c r="C616" s="26" t="s">
        <v>132</v>
      </c>
      <c r="D616" s="26" t="s">
        <v>133</v>
      </c>
      <c r="E616" s="26" t="s">
        <v>133</v>
      </c>
      <c r="F616" s="26" t="s">
        <v>133</v>
      </c>
      <c r="G616" s="26" t="s">
        <v>133</v>
      </c>
      <c r="H616" s="8" t="s">
        <v>134</v>
      </c>
      <c r="I616" s="8" t="s">
        <v>135</v>
      </c>
      <c r="J616" s="26" t="s">
        <v>38</v>
      </c>
      <c r="K616" s="10">
        <v>100</v>
      </c>
      <c r="L616" s="96">
        <v>231010000</v>
      </c>
      <c r="M616" s="5" t="s">
        <v>128</v>
      </c>
      <c r="N616" s="26" t="s">
        <v>767</v>
      </c>
      <c r="O616" s="26" t="s">
        <v>143</v>
      </c>
      <c r="P616" s="26"/>
      <c r="Q616" s="26" t="s">
        <v>1251</v>
      </c>
      <c r="R616" s="8" t="s">
        <v>363</v>
      </c>
      <c r="S616" s="26"/>
      <c r="T616" s="14" t="s">
        <v>51</v>
      </c>
      <c r="U616" s="26"/>
      <c r="V616" s="16">
        <v>16298951.052000001</v>
      </c>
      <c r="W616" s="16">
        <v>16298951.052000001</v>
      </c>
      <c r="X616" s="7">
        <f t="shared" si="63"/>
        <v>18254825.178240001</v>
      </c>
      <c r="Y616" s="26" t="s">
        <v>40</v>
      </c>
      <c r="Z616" s="162">
        <v>2016</v>
      </c>
      <c r="AA616" s="7"/>
      <c r="AB616" s="2" t="s">
        <v>126</v>
      </c>
      <c r="AC616" s="2" t="s">
        <v>67</v>
      </c>
      <c r="AD616" s="2"/>
      <c r="AE616" s="2" t="s">
        <v>123</v>
      </c>
      <c r="AF616" s="2"/>
      <c r="AG616" s="2"/>
      <c r="AH616" s="2"/>
      <c r="AI616" s="2"/>
      <c r="AJ616" s="2"/>
      <c r="AK616" s="2"/>
      <c r="AL616" s="100"/>
      <c r="AM616" s="100"/>
    </row>
    <row r="617" spans="1:39" s="193" customFormat="1" ht="100.5" customHeight="1">
      <c r="A617" s="75" t="s">
        <v>1258</v>
      </c>
      <c r="B617" s="26" t="s">
        <v>1250</v>
      </c>
      <c r="C617" s="26" t="s">
        <v>132</v>
      </c>
      <c r="D617" s="26" t="s">
        <v>133</v>
      </c>
      <c r="E617" s="26" t="s">
        <v>133</v>
      </c>
      <c r="F617" s="26" t="s">
        <v>133</v>
      </c>
      <c r="G617" s="26" t="s">
        <v>133</v>
      </c>
      <c r="H617" s="8" t="s">
        <v>134</v>
      </c>
      <c r="I617" s="8" t="s">
        <v>135</v>
      </c>
      <c r="J617" s="26" t="s">
        <v>38</v>
      </c>
      <c r="K617" s="10">
        <v>100</v>
      </c>
      <c r="L617" s="96">
        <v>231010000</v>
      </c>
      <c r="M617" s="5" t="s">
        <v>128</v>
      </c>
      <c r="N617" s="26" t="s">
        <v>767</v>
      </c>
      <c r="O617" s="26" t="s">
        <v>144</v>
      </c>
      <c r="P617" s="26"/>
      <c r="Q617" s="26" t="s">
        <v>1251</v>
      </c>
      <c r="R617" s="8" t="s">
        <v>363</v>
      </c>
      <c r="S617" s="26"/>
      <c r="T617" s="14" t="s">
        <v>51</v>
      </c>
      <c r="U617" s="26"/>
      <c r="V617" s="16">
        <v>3278573.5399999996</v>
      </c>
      <c r="W617" s="16">
        <v>3278573.5399999996</v>
      </c>
      <c r="X617" s="7">
        <f t="shared" si="63"/>
        <v>3672002.3648000001</v>
      </c>
      <c r="Y617" s="26" t="s">
        <v>40</v>
      </c>
      <c r="Z617" s="162">
        <v>2016</v>
      </c>
      <c r="AA617" s="7"/>
      <c r="AB617" s="2" t="s">
        <v>126</v>
      </c>
      <c r="AC617" s="2" t="s">
        <v>67</v>
      </c>
      <c r="AD617" s="2"/>
      <c r="AE617" s="2" t="s">
        <v>123</v>
      </c>
      <c r="AF617" s="2"/>
      <c r="AG617" s="2"/>
      <c r="AH617" s="2"/>
      <c r="AI617" s="2"/>
      <c r="AJ617" s="2"/>
      <c r="AK617" s="2"/>
      <c r="AL617" s="100"/>
      <c r="AM617" s="100"/>
    </row>
    <row r="618" spans="1:39" s="193" customFormat="1" ht="100.5" customHeight="1">
      <c r="A618" s="75" t="s">
        <v>1259</v>
      </c>
      <c r="B618" s="26" t="s">
        <v>1250</v>
      </c>
      <c r="C618" s="26" t="s">
        <v>132</v>
      </c>
      <c r="D618" s="26" t="s">
        <v>133</v>
      </c>
      <c r="E618" s="26" t="s">
        <v>133</v>
      </c>
      <c r="F618" s="26" t="s">
        <v>133</v>
      </c>
      <c r="G618" s="26" t="s">
        <v>133</v>
      </c>
      <c r="H618" s="8" t="s">
        <v>134</v>
      </c>
      <c r="I618" s="8" t="s">
        <v>135</v>
      </c>
      <c r="J618" s="26" t="s">
        <v>38</v>
      </c>
      <c r="K618" s="10">
        <v>100</v>
      </c>
      <c r="L618" s="5">
        <v>271010000</v>
      </c>
      <c r="M618" s="27" t="s">
        <v>127</v>
      </c>
      <c r="N618" s="26" t="s">
        <v>767</v>
      </c>
      <c r="O618" s="27" t="s">
        <v>127</v>
      </c>
      <c r="P618" s="26"/>
      <c r="Q618" s="26" t="s">
        <v>1251</v>
      </c>
      <c r="R618" s="8" t="s">
        <v>363</v>
      </c>
      <c r="S618" s="26"/>
      <c r="T618" s="14" t="s">
        <v>51</v>
      </c>
      <c r="U618" s="26"/>
      <c r="V618" s="16">
        <v>32094900</v>
      </c>
      <c r="W618" s="16">
        <v>32094900</v>
      </c>
      <c r="X618" s="7">
        <f t="shared" si="63"/>
        <v>35946288</v>
      </c>
      <c r="Y618" s="26" t="s">
        <v>40</v>
      </c>
      <c r="Z618" s="162">
        <v>2016</v>
      </c>
      <c r="AA618" s="7"/>
      <c r="AB618" s="2" t="s">
        <v>126</v>
      </c>
      <c r="AC618" s="2" t="s">
        <v>67</v>
      </c>
      <c r="AD618" s="2"/>
      <c r="AE618" s="2" t="s">
        <v>123</v>
      </c>
      <c r="AF618" s="2"/>
      <c r="AG618" s="2"/>
      <c r="AH618" s="2"/>
      <c r="AI618" s="2"/>
      <c r="AJ618" s="2"/>
      <c r="AK618" s="2"/>
      <c r="AL618" s="100"/>
      <c r="AM618" s="100"/>
    </row>
    <row r="619" spans="1:39" s="193" customFormat="1" ht="100.5" customHeight="1">
      <c r="A619" s="75" t="s">
        <v>1260</v>
      </c>
      <c r="B619" s="26" t="s">
        <v>1250</v>
      </c>
      <c r="C619" s="26" t="s">
        <v>132</v>
      </c>
      <c r="D619" s="26" t="s">
        <v>133</v>
      </c>
      <c r="E619" s="26" t="s">
        <v>133</v>
      </c>
      <c r="F619" s="26" t="s">
        <v>133</v>
      </c>
      <c r="G619" s="26" t="s">
        <v>133</v>
      </c>
      <c r="H619" s="8" t="s">
        <v>134</v>
      </c>
      <c r="I619" s="8" t="s">
        <v>135</v>
      </c>
      <c r="J619" s="26" t="s">
        <v>38</v>
      </c>
      <c r="K619" s="10">
        <v>100</v>
      </c>
      <c r="L619" s="5">
        <v>271010000</v>
      </c>
      <c r="M619" s="27" t="s">
        <v>127</v>
      </c>
      <c r="N619" s="26" t="s">
        <v>767</v>
      </c>
      <c r="O619" s="26" t="s">
        <v>146</v>
      </c>
      <c r="P619" s="26"/>
      <c r="Q619" s="26" t="s">
        <v>1251</v>
      </c>
      <c r="R619" s="8" t="s">
        <v>363</v>
      </c>
      <c r="S619" s="26"/>
      <c r="T619" s="14" t="s">
        <v>51</v>
      </c>
      <c r="U619" s="26"/>
      <c r="V619" s="16">
        <v>2772030.2199999997</v>
      </c>
      <c r="W619" s="16">
        <v>2772030.2199999997</v>
      </c>
      <c r="X619" s="7">
        <f t="shared" si="63"/>
        <v>3104673.8464000002</v>
      </c>
      <c r="Y619" s="26" t="s">
        <v>40</v>
      </c>
      <c r="Z619" s="162">
        <v>2016</v>
      </c>
      <c r="AA619" s="7"/>
      <c r="AB619" s="2" t="s">
        <v>126</v>
      </c>
      <c r="AC619" s="2" t="s">
        <v>67</v>
      </c>
      <c r="AD619" s="2"/>
      <c r="AE619" s="2" t="s">
        <v>123</v>
      </c>
      <c r="AF619" s="2"/>
      <c r="AG619" s="2"/>
      <c r="AH619" s="2"/>
      <c r="AI619" s="2"/>
      <c r="AJ619" s="2"/>
      <c r="AK619" s="2"/>
      <c r="AL619" s="100"/>
      <c r="AM619" s="100"/>
    </row>
    <row r="620" spans="1:39" s="193" customFormat="1" ht="100.5" customHeight="1">
      <c r="A620" s="75" t="s">
        <v>1261</v>
      </c>
      <c r="B620" s="26" t="s">
        <v>1250</v>
      </c>
      <c r="C620" s="26" t="s">
        <v>132</v>
      </c>
      <c r="D620" s="26" t="s">
        <v>133</v>
      </c>
      <c r="E620" s="26" t="s">
        <v>133</v>
      </c>
      <c r="F620" s="26" t="s">
        <v>133</v>
      </c>
      <c r="G620" s="26" t="s">
        <v>133</v>
      </c>
      <c r="H620" s="8" t="s">
        <v>134</v>
      </c>
      <c r="I620" s="8" t="s">
        <v>135</v>
      </c>
      <c r="J620" s="26" t="s">
        <v>38</v>
      </c>
      <c r="K620" s="10">
        <v>100</v>
      </c>
      <c r="L620" s="5">
        <v>271010000</v>
      </c>
      <c r="M620" s="27" t="s">
        <v>127</v>
      </c>
      <c r="N620" s="26" t="s">
        <v>767</v>
      </c>
      <c r="O620" s="26" t="s">
        <v>147</v>
      </c>
      <c r="P620" s="26"/>
      <c r="Q620" s="26" t="s">
        <v>1251</v>
      </c>
      <c r="R620" s="8" t="s">
        <v>363</v>
      </c>
      <c r="S620" s="26"/>
      <c r="T620" s="14" t="s">
        <v>51</v>
      </c>
      <c r="U620" s="26"/>
      <c r="V620" s="16">
        <v>9303162.1100000013</v>
      </c>
      <c r="W620" s="16">
        <v>9303162.1100000013</v>
      </c>
      <c r="X620" s="7">
        <f t="shared" si="63"/>
        <v>10419541.563200003</v>
      </c>
      <c r="Y620" s="26" t="s">
        <v>40</v>
      </c>
      <c r="Z620" s="162">
        <v>2016</v>
      </c>
      <c r="AA620" s="7"/>
      <c r="AB620" s="2" t="s">
        <v>126</v>
      </c>
      <c r="AC620" s="2" t="s">
        <v>67</v>
      </c>
      <c r="AD620" s="2"/>
      <c r="AE620" s="2" t="s">
        <v>123</v>
      </c>
      <c r="AF620" s="2"/>
      <c r="AG620" s="2"/>
      <c r="AH620" s="2"/>
      <c r="AI620" s="2"/>
      <c r="AJ620" s="2"/>
      <c r="AK620" s="2"/>
      <c r="AL620" s="100"/>
      <c r="AM620" s="100"/>
    </row>
    <row r="621" spans="1:39" s="193" customFormat="1" ht="100.5" customHeight="1">
      <c r="A621" s="75" t="s">
        <v>1262</v>
      </c>
      <c r="B621" s="26" t="s">
        <v>1250</v>
      </c>
      <c r="C621" s="26" t="s">
        <v>132</v>
      </c>
      <c r="D621" s="26" t="s">
        <v>133</v>
      </c>
      <c r="E621" s="26" t="s">
        <v>133</v>
      </c>
      <c r="F621" s="26" t="s">
        <v>133</v>
      </c>
      <c r="G621" s="26" t="s">
        <v>133</v>
      </c>
      <c r="H621" s="8" t="s">
        <v>134</v>
      </c>
      <c r="I621" s="8" t="s">
        <v>135</v>
      </c>
      <c r="J621" s="26" t="s">
        <v>38</v>
      </c>
      <c r="K621" s="10">
        <v>100</v>
      </c>
      <c r="L621" s="5">
        <v>271010000</v>
      </c>
      <c r="M621" s="27" t="s">
        <v>127</v>
      </c>
      <c r="N621" s="26" t="s">
        <v>767</v>
      </c>
      <c r="O621" s="26" t="s">
        <v>148</v>
      </c>
      <c r="P621" s="26"/>
      <c r="Q621" s="26" t="s">
        <v>1251</v>
      </c>
      <c r="R621" s="8" t="s">
        <v>363</v>
      </c>
      <c r="S621" s="26"/>
      <c r="T621" s="14" t="s">
        <v>51</v>
      </c>
      <c r="U621" s="26"/>
      <c r="V621" s="16">
        <v>2823634.8799999994</v>
      </c>
      <c r="W621" s="16">
        <v>2823634.8799999994</v>
      </c>
      <c r="X621" s="7">
        <f t="shared" si="63"/>
        <v>3162471.0655999999</v>
      </c>
      <c r="Y621" s="26" t="s">
        <v>40</v>
      </c>
      <c r="Z621" s="162">
        <v>2016</v>
      </c>
      <c r="AA621" s="7"/>
      <c r="AB621" s="2" t="s">
        <v>126</v>
      </c>
      <c r="AC621" s="2" t="s">
        <v>67</v>
      </c>
      <c r="AD621" s="2"/>
      <c r="AE621" s="2" t="s">
        <v>123</v>
      </c>
      <c r="AF621" s="2"/>
      <c r="AG621" s="2"/>
      <c r="AH621" s="2"/>
      <c r="AI621" s="2"/>
      <c r="AJ621" s="2"/>
      <c r="AK621" s="2"/>
      <c r="AL621" s="100"/>
      <c r="AM621" s="100"/>
    </row>
    <row r="622" spans="1:39" s="193" customFormat="1" ht="100.5" customHeight="1">
      <c r="A622" s="75" t="s">
        <v>1263</v>
      </c>
      <c r="B622" s="26" t="s">
        <v>1250</v>
      </c>
      <c r="C622" s="26" t="s">
        <v>132</v>
      </c>
      <c r="D622" s="26" t="s">
        <v>133</v>
      </c>
      <c r="E622" s="26" t="s">
        <v>133</v>
      </c>
      <c r="F622" s="26" t="s">
        <v>133</v>
      </c>
      <c r="G622" s="26" t="s">
        <v>133</v>
      </c>
      <c r="H622" s="8" t="s">
        <v>134</v>
      </c>
      <c r="I622" s="8" t="s">
        <v>135</v>
      </c>
      <c r="J622" s="26" t="s">
        <v>38</v>
      </c>
      <c r="K622" s="10">
        <v>100</v>
      </c>
      <c r="L622" s="96">
        <v>151010000</v>
      </c>
      <c r="M622" s="5" t="s">
        <v>82</v>
      </c>
      <c r="N622" s="26" t="s">
        <v>767</v>
      </c>
      <c r="O622" s="27" t="s">
        <v>82</v>
      </c>
      <c r="P622" s="26"/>
      <c r="Q622" s="26" t="s">
        <v>1251</v>
      </c>
      <c r="R622" s="8" t="s">
        <v>363</v>
      </c>
      <c r="S622" s="26"/>
      <c r="T622" s="14" t="s">
        <v>51</v>
      </c>
      <c r="U622" s="26"/>
      <c r="V622" s="16">
        <v>26359200</v>
      </c>
      <c r="W622" s="16">
        <v>26359200</v>
      </c>
      <c r="X622" s="7">
        <f t="shared" si="63"/>
        <v>29522304.000000004</v>
      </c>
      <c r="Y622" s="26" t="s">
        <v>40</v>
      </c>
      <c r="Z622" s="162">
        <v>2016</v>
      </c>
      <c r="AA622" s="7"/>
      <c r="AB622" s="2" t="s">
        <v>126</v>
      </c>
      <c r="AC622" s="2" t="s">
        <v>67</v>
      </c>
      <c r="AD622" s="2"/>
      <c r="AE622" s="2" t="s">
        <v>123</v>
      </c>
      <c r="AF622" s="2"/>
      <c r="AG622" s="2"/>
      <c r="AH622" s="2"/>
      <c r="AI622" s="2"/>
      <c r="AJ622" s="2"/>
      <c r="AK622" s="2"/>
      <c r="AL622" s="100"/>
      <c r="AM622" s="100"/>
    </row>
    <row r="623" spans="1:39" s="193" customFormat="1" ht="100.5" customHeight="1">
      <c r="A623" s="75" t="s">
        <v>1264</v>
      </c>
      <c r="B623" s="26" t="s">
        <v>1250</v>
      </c>
      <c r="C623" s="26" t="s">
        <v>132</v>
      </c>
      <c r="D623" s="26" t="s">
        <v>133</v>
      </c>
      <c r="E623" s="26" t="s">
        <v>133</v>
      </c>
      <c r="F623" s="26" t="s">
        <v>133</v>
      </c>
      <c r="G623" s="26" t="s">
        <v>133</v>
      </c>
      <c r="H623" s="8" t="s">
        <v>134</v>
      </c>
      <c r="I623" s="8" t="s">
        <v>135</v>
      </c>
      <c r="J623" s="26" t="s">
        <v>38</v>
      </c>
      <c r="K623" s="10">
        <v>100</v>
      </c>
      <c r="L623" s="96">
        <v>151010000</v>
      </c>
      <c r="M623" s="5" t="s">
        <v>82</v>
      </c>
      <c r="N623" s="26" t="s">
        <v>767</v>
      </c>
      <c r="O623" s="26" t="s">
        <v>150</v>
      </c>
      <c r="P623" s="26"/>
      <c r="Q623" s="26" t="s">
        <v>1251</v>
      </c>
      <c r="R623" s="8" t="s">
        <v>363</v>
      </c>
      <c r="S623" s="26"/>
      <c r="T623" s="14" t="s">
        <v>51</v>
      </c>
      <c r="U623" s="26"/>
      <c r="V623" s="16">
        <v>554262.90500000014</v>
      </c>
      <c r="W623" s="16">
        <v>554262.90500000014</v>
      </c>
      <c r="X623" s="7">
        <f t="shared" si="63"/>
        <v>620774.45360000024</v>
      </c>
      <c r="Y623" s="26" t="s">
        <v>40</v>
      </c>
      <c r="Z623" s="162">
        <v>2016</v>
      </c>
      <c r="AA623" s="7"/>
      <c r="AB623" s="2" t="s">
        <v>126</v>
      </c>
      <c r="AC623" s="2" t="s">
        <v>67</v>
      </c>
      <c r="AD623" s="2"/>
      <c r="AE623" s="2" t="s">
        <v>123</v>
      </c>
      <c r="AF623" s="2"/>
      <c r="AG623" s="2"/>
      <c r="AH623" s="2"/>
      <c r="AI623" s="2"/>
      <c r="AJ623" s="2"/>
      <c r="AK623" s="2"/>
      <c r="AL623" s="100"/>
      <c r="AM623" s="100"/>
    </row>
    <row r="624" spans="1:39" s="193" customFormat="1" ht="100.5" customHeight="1">
      <c r="A624" s="75" t="s">
        <v>1265</v>
      </c>
      <c r="B624" s="26" t="s">
        <v>1250</v>
      </c>
      <c r="C624" s="26" t="s">
        <v>132</v>
      </c>
      <c r="D624" s="26" t="s">
        <v>133</v>
      </c>
      <c r="E624" s="26" t="s">
        <v>133</v>
      </c>
      <c r="F624" s="26" t="s">
        <v>133</v>
      </c>
      <c r="G624" s="26" t="s">
        <v>133</v>
      </c>
      <c r="H624" s="8" t="s">
        <v>134</v>
      </c>
      <c r="I624" s="8" t="s">
        <v>135</v>
      </c>
      <c r="J624" s="26" t="s">
        <v>38</v>
      </c>
      <c r="K624" s="10">
        <v>100</v>
      </c>
      <c r="L624" s="96">
        <v>151010000</v>
      </c>
      <c r="M624" s="5" t="s">
        <v>82</v>
      </c>
      <c r="N624" s="26" t="s">
        <v>767</v>
      </c>
      <c r="O624" s="26" t="s">
        <v>151</v>
      </c>
      <c r="P624" s="26"/>
      <c r="Q624" s="26" t="s">
        <v>1251</v>
      </c>
      <c r="R624" s="8" t="s">
        <v>363</v>
      </c>
      <c r="S624" s="26"/>
      <c r="T624" s="14" t="s">
        <v>51</v>
      </c>
      <c r="U624" s="26"/>
      <c r="V624" s="16">
        <v>1433425.2099999997</v>
      </c>
      <c r="W624" s="16">
        <v>1433425.2099999997</v>
      </c>
      <c r="X624" s="7">
        <f t="shared" si="63"/>
        <v>1605436.2351999998</v>
      </c>
      <c r="Y624" s="26" t="s">
        <v>40</v>
      </c>
      <c r="Z624" s="162">
        <v>2016</v>
      </c>
      <c r="AA624" s="7"/>
      <c r="AB624" s="2" t="s">
        <v>126</v>
      </c>
      <c r="AC624" s="2" t="s">
        <v>67</v>
      </c>
      <c r="AD624" s="2"/>
      <c r="AE624" s="2" t="s">
        <v>123</v>
      </c>
      <c r="AF624" s="2"/>
      <c r="AG624" s="2"/>
      <c r="AH624" s="2"/>
      <c r="AI624" s="2"/>
      <c r="AJ624" s="2"/>
      <c r="AK624" s="2"/>
      <c r="AL624" s="100"/>
      <c r="AM624" s="100"/>
    </row>
    <row r="625" spans="1:39" s="193" customFormat="1" ht="100.5" customHeight="1">
      <c r="A625" s="75" t="s">
        <v>1266</v>
      </c>
      <c r="B625" s="26" t="s">
        <v>1250</v>
      </c>
      <c r="C625" s="26" t="s">
        <v>132</v>
      </c>
      <c r="D625" s="26" t="s">
        <v>133</v>
      </c>
      <c r="E625" s="26" t="s">
        <v>133</v>
      </c>
      <c r="F625" s="26" t="s">
        <v>133</v>
      </c>
      <c r="G625" s="26" t="s">
        <v>133</v>
      </c>
      <c r="H625" s="8" t="s">
        <v>134</v>
      </c>
      <c r="I625" s="8" t="s">
        <v>135</v>
      </c>
      <c r="J625" s="26" t="s">
        <v>38</v>
      </c>
      <c r="K625" s="10">
        <v>100</v>
      </c>
      <c r="L625" s="96">
        <v>151010000</v>
      </c>
      <c r="M625" s="5" t="s">
        <v>82</v>
      </c>
      <c r="N625" s="26" t="s">
        <v>767</v>
      </c>
      <c r="O625" s="26" t="s">
        <v>152</v>
      </c>
      <c r="P625" s="26"/>
      <c r="Q625" s="26" t="s">
        <v>1251</v>
      </c>
      <c r="R625" s="8" t="s">
        <v>363</v>
      </c>
      <c r="S625" s="26"/>
      <c r="T625" s="14" t="s">
        <v>51</v>
      </c>
      <c r="U625" s="26"/>
      <c r="V625" s="16">
        <v>625044.55999999994</v>
      </c>
      <c r="W625" s="16">
        <v>625044.55999999994</v>
      </c>
      <c r="X625" s="7">
        <f t="shared" si="63"/>
        <v>700049.90720000002</v>
      </c>
      <c r="Y625" s="26" t="s">
        <v>40</v>
      </c>
      <c r="Z625" s="162">
        <v>2016</v>
      </c>
      <c r="AA625" s="7"/>
      <c r="AB625" s="2" t="s">
        <v>126</v>
      </c>
      <c r="AC625" s="2" t="s">
        <v>67</v>
      </c>
      <c r="AD625" s="2"/>
      <c r="AE625" s="2" t="s">
        <v>123</v>
      </c>
      <c r="AF625" s="2"/>
      <c r="AG625" s="2"/>
      <c r="AH625" s="2"/>
      <c r="AI625" s="2"/>
      <c r="AJ625" s="2"/>
      <c r="AK625" s="2"/>
      <c r="AL625" s="100"/>
      <c r="AM625" s="100"/>
    </row>
    <row r="626" spans="1:39" s="193" customFormat="1" ht="100.5" customHeight="1">
      <c r="A626" s="75" t="s">
        <v>1267</v>
      </c>
      <c r="B626" s="5" t="s">
        <v>1250</v>
      </c>
      <c r="C626" s="28" t="s">
        <v>132</v>
      </c>
      <c r="D626" s="28" t="s">
        <v>133</v>
      </c>
      <c r="E626" s="28" t="s">
        <v>133</v>
      </c>
      <c r="F626" s="28" t="s">
        <v>133</v>
      </c>
      <c r="G626" s="28" t="s">
        <v>133</v>
      </c>
      <c r="H626" s="28" t="s">
        <v>134</v>
      </c>
      <c r="I626" s="28" t="s">
        <v>135</v>
      </c>
      <c r="J626" s="28" t="s">
        <v>38</v>
      </c>
      <c r="K626" s="30">
        <v>100</v>
      </c>
      <c r="L626" s="5">
        <v>391010000</v>
      </c>
      <c r="M626" s="5" t="s">
        <v>347</v>
      </c>
      <c r="N626" s="26" t="s">
        <v>767</v>
      </c>
      <c r="O626" s="28" t="s">
        <v>153</v>
      </c>
      <c r="P626" s="4"/>
      <c r="Q626" s="26" t="s">
        <v>1251</v>
      </c>
      <c r="R626" s="4" t="s">
        <v>363</v>
      </c>
      <c r="S626" s="4"/>
      <c r="T626" s="14" t="s">
        <v>51</v>
      </c>
      <c r="U626" s="16"/>
      <c r="V626" s="33">
        <v>992490.31</v>
      </c>
      <c r="W626" s="16">
        <v>992490.31</v>
      </c>
      <c r="X626" s="7">
        <f t="shared" si="63"/>
        <v>1111589.1472000002</v>
      </c>
      <c r="Y626" s="16" t="s">
        <v>40</v>
      </c>
      <c r="Z626" s="162">
        <v>2016</v>
      </c>
      <c r="AA626" s="32"/>
      <c r="AB626" s="2" t="s">
        <v>126</v>
      </c>
      <c r="AC626" s="2" t="s">
        <v>67</v>
      </c>
      <c r="AD626" s="2"/>
      <c r="AE626" s="2" t="s">
        <v>123</v>
      </c>
      <c r="AF626" s="2"/>
      <c r="AG626" s="2"/>
      <c r="AH626" s="2"/>
      <c r="AI626" s="2"/>
      <c r="AJ626" s="2"/>
      <c r="AK626" s="2"/>
      <c r="AL626" s="100"/>
      <c r="AM626" s="100"/>
    </row>
    <row r="627" spans="1:39" s="273" customFormat="1" ht="100.5" customHeight="1">
      <c r="A627" s="75" t="s">
        <v>1268</v>
      </c>
      <c r="B627" s="5" t="s">
        <v>1250</v>
      </c>
      <c r="C627" s="159" t="s">
        <v>132</v>
      </c>
      <c r="D627" s="28" t="s">
        <v>133</v>
      </c>
      <c r="E627" s="28" t="s">
        <v>133</v>
      </c>
      <c r="F627" s="160" t="s">
        <v>133</v>
      </c>
      <c r="G627" s="160" t="s">
        <v>133</v>
      </c>
      <c r="H627" s="160" t="s">
        <v>134</v>
      </c>
      <c r="I627" s="160" t="s">
        <v>135</v>
      </c>
      <c r="J627" s="28" t="s">
        <v>38</v>
      </c>
      <c r="K627" s="30">
        <v>100</v>
      </c>
      <c r="L627" s="5">
        <v>391010000</v>
      </c>
      <c r="M627" s="5" t="s">
        <v>347</v>
      </c>
      <c r="N627" s="26" t="s">
        <v>767</v>
      </c>
      <c r="O627" s="27" t="s">
        <v>154</v>
      </c>
      <c r="P627" s="3"/>
      <c r="Q627" s="26" t="s">
        <v>1251</v>
      </c>
      <c r="R627" s="3" t="s">
        <v>363</v>
      </c>
      <c r="S627" s="3"/>
      <c r="T627" s="14" t="s">
        <v>51</v>
      </c>
      <c r="U627" s="7"/>
      <c r="V627" s="7">
        <v>1092744.9820000001</v>
      </c>
      <c r="W627" s="16">
        <v>1092744.9820000001</v>
      </c>
      <c r="X627" s="7">
        <f t="shared" si="63"/>
        <v>1223874.3798400003</v>
      </c>
      <c r="Y627" s="28" t="s">
        <v>40</v>
      </c>
      <c r="Z627" s="162">
        <v>2016</v>
      </c>
      <c r="AA627" s="5"/>
      <c r="AB627" s="2" t="s">
        <v>126</v>
      </c>
      <c r="AC627" s="2" t="s">
        <v>67</v>
      </c>
      <c r="AD627" s="1"/>
      <c r="AE627" s="2" t="s">
        <v>123</v>
      </c>
      <c r="AF627" s="1"/>
      <c r="AG627" s="1"/>
      <c r="AH627" s="1"/>
      <c r="AI627" s="1"/>
      <c r="AJ627" s="1"/>
      <c r="AK627" s="1"/>
      <c r="AL627" s="272"/>
      <c r="AM627" s="272"/>
    </row>
    <row r="628" spans="1:39" s="273" customFormat="1" ht="100.5" customHeight="1">
      <c r="A628" s="75" t="s">
        <v>1269</v>
      </c>
      <c r="B628" s="5" t="s">
        <v>1250</v>
      </c>
      <c r="C628" s="159" t="s">
        <v>132</v>
      </c>
      <c r="D628" s="28" t="s">
        <v>133</v>
      </c>
      <c r="E628" s="28" t="s">
        <v>133</v>
      </c>
      <c r="F628" s="160" t="s">
        <v>133</v>
      </c>
      <c r="G628" s="160" t="s">
        <v>133</v>
      </c>
      <c r="H628" s="160" t="s">
        <v>134</v>
      </c>
      <c r="I628" s="160" t="s">
        <v>135</v>
      </c>
      <c r="J628" s="28" t="s">
        <v>38</v>
      </c>
      <c r="K628" s="30">
        <v>100</v>
      </c>
      <c r="L628" s="96">
        <v>151010000</v>
      </c>
      <c r="M628" s="5" t="s">
        <v>82</v>
      </c>
      <c r="N628" s="26" t="s">
        <v>767</v>
      </c>
      <c r="O628" s="27" t="s">
        <v>155</v>
      </c>
      <c r="P628" s="3"/>
      <c r="Q628" s="26" t="s">
        <v>1251</v>
      </c>
      <c r="R628" s="3" t="s">
        <v>363</v>
      </c>
      <c r="S628" s="3"/>
      <c r="T628" s="14" t="s">
        <v>51</v>
      </c>
      <c r="U628" s="7"/>
      <c r="V628" s="7">
        <v>724835.09</v>
      </c>
      <c r="W628" s="7">
        <v>724835.09</v>
      </c>
      <c r="X628" s="7">
        <f t="shared" si="63"/>
        <v>811815.30080000008</v>
      </c>
      <c r="Y628" s="28" t="s">
        <v>40</v>
      </c>
      <c r="Z628" s="162">
        <v>2016</v>
      </c>
      <c r="AA628" s="5"/>
      <c r="AB628" s="2" t="s">
        <v>126</v>
      </c>
      <c r="AC628" s="2" t="s">
        <v>67</v>
      </c>
      <c r="AD628" s="1"/>
      <c r="AE628" s="1"/>
      <c r="AF628" s="1"/>
      <c r="AG628" s="1"/>
      <c r="AH628" s="1"/>
      <c r="AI628" s="1"/>
      <c r="AJ628" s="1"/>
      <c r="AK628" s="1"/>
      <c r="AL628" s="272"/>
      <c r="AM628" s="272"/>
    </row>
    <row r="629" spans="1:39" s="193" customFormat="1" ht="100.5" customHeight="1">
      <c r="A629" s="75" t="s">
        <v>1270</v>
      </c>
      <c r="B629" s="5" t="s">
        <v>1250</v>
      </c>
      <c r="C629" s="28" t="s">
        <v>132</v>
      </c>
      <c r="D629" s="28" t="s">
        <v>133</v>
      </c>
      <c r="E629" s="28" t="s">
        <v>133</v>
      </c>
      <c r="F629" s="28" t="s">
        <v>133</v>
      </c>
      <c r="G629" s="28" t="s">
        <v>133</v>
      </c>
      <c r="H629" s="4" t="s">
        <v>134</v>
      </c>
      <c r="I629" s="4" t="s">
        <v>135</v>
      </c>
      <c r="J629" s="28" t="s">
        <v>38</v>
      </c>
      <c r="K629" s="30">
        <v>100</v>
      </c>
      <c r="L629" s="96">
        <v>151010000</v>
      </c>
      <c r="M629" s="5" t="s">
        <v>82</v>
      </c>
      <c r="N629" s="26" t="s">
        <v>767</v>
      </c>
      <c r="O629" s="27" t="s">
        <v>156</v>
      </c>
      <c r="P629" s="4"/>
      <c r="Q629" s="26" t="s">
        <v>1251</v>
      </c>
      <c r="R629" s="4" t="s">
        <v>363</v>
      </c>
      <c r="S629" s="4"/>
      <c r="T629" s="14" t="s">
        <v>51</v>
      </c>
      <c r="U629" s="16"/>
      <c r="V629" s="16">
        <v>1994263.46</v>
      </c>
      <c r="W629" s="7">
        <v>1994263.46</v>
      </c>
      <c r="X629" s="7">
        <f t="shared" si="63"/>
        <v>2233575.0752000003</v>
      </c>
      <c r="Y629" s="72" t="s">
        <v>40</v>
      </c>
      <c r="Z629" s="162">
        <v>2016</v>
      </c>
      <c r="AA629" s="20"/>
      <c r="AB629" s="2" t="s">
        <v>126</v>
      </c>
      <c r="AC629" s="2" t="s">
        <v>67</v>
      </c>
      <c r="AD629" s="2"/>
      <c r="AE629" s="2"/>
      <c r="AF629" s="2"/>
      <c r="AG629" s="2"/>
      <c r="AH629" s="2"/>
      <c r="AI629" s="2"/>
      <c r="AJ629" s="2"/>
      <c r="AK629" s="2"/>
      <c r="AL629" s="100"/>
      <c r="AM629" s="100"/>
    </row>
    <row r="630" spans="1:39" s="193" customFormat="1" ht="100.5" customHeight="1">
      <c r="A630" s="75" t="s">
        <v>1271</v>
      </c>
      <c r="B630" s="26" t="s">
        <v>1250</v>
      </c>
      <c r="C630" s="26" t="s">
        <v>132</v>
      </c>
      <c r="D630" s="26" t="s">
        <v>133</v>
      </c>
      <c r="E630" s="26" t="s">
        <v>133</v>
      </c>
      <c r="F630" s="26" t="s">
        <v>133</v>
      </c>
      <c r="G630" s="26" t="s">
        <v>133</v>
      </c>
      <c r="H630" s="26" t="s">
        <v>134</v>
      </c>
      <c r="I630" s="26" t="s">
        <v>135</v>
      </c>
      <c r="J630" s="5" t="s">
        <v>38</v>
      </c>
      <c r="K630" s="10">
        <v>100</v>
      </c>
      <c r="L630" s="96">
        <v>151010000</v>
      </c>
      <c r="M630" s="5" t="s">
        <v>82</v>
      </c>
      <c r="N630" s="26" t="s">
        <v>767</v>
      </c>
      <c r="O630" s="26" t="s">
        <v>157</v>
      </c>
      <c r="P630" s="26"/>
      <c r="Q630" s="26" t="s">
        <v>1251</v>
      </c>
      <c r="R630" s="8" t="s">
        <v>363</v>
      </c>
      <c r="S630" s="26"/>
      <c r="T630" s="14" t="s">
        <v>51</v>
      </c>
      <c r="U630" s="26"/>
      <c r="V630" s="16">
        <v>1603610.61</v>
      </c>
      <c r="W630" s="7">
        <v>1603610.61</v>
      </c>
      <c r="X630" s="7">
        <f t="shared" si="63"/>
        <v>1796043.8832000003</v>
      </c>
      <c r="Y630" s="26" t="s">
        <v>40</v>
      </c>
      <c r="Z630" s="162">
        <v>2016</v>
      </c>
      <c r="AA630" s="7"/>
      <c r="AB630" s="2" t="s">
        <v>126</v>
      </c>
      <c r="AC630" s="2" t="s">
        <v>67</v>
      </c>
      <c r="AD630" s="2"/>
      <c r="AE630" s="2" t="s">
        <v>123</v>
      </c>
      <c r="AF630" s="2"/>
      <c r="AG630" s="2"/>
      <c r="AH630" s="2"/>
      <c r="AI630" s="2"/>
      <c r="AJ630" s="2"/>
      <c r="AK630" s="2"/>
      <c r="AL630" s="100"/>
      <c r="AM630" s="100"/>
    </row>
    <row r="631" spans="1:39" s="193" customFormat="1" ht="100.5" customHeight="1">
      <c r="A631" s="75" t="s">
        <v>1272</v>
      </c>
      <c r="B631" s="274" t="s">
        <v>1250</v>
      </c>
      <c r="C631" s="274" t="s">
        <v>132</v>
      </c>
      <c r="D631" s="274" t="s">
        <v>133</v>
      </c>
      <c r="E631" s="274" t="s">
        <v>133</v>
      </c>
      <c r="F631" s="274" t="s">
        <v>133</v>
      </c>
      <c r="G631" s="274" t="s">
        <v>133</v>
      </c>
      <c r="H631" s="274" t="s">
        <v>134</v>
      </c>
      <c r="I631" s="274" t="s">
        <v>135</v>
      </c>
      <c r="J631" s="26" t="s">
        <v>38</v>
      </c>
      <c r="K631" s="10">
        <v>100</v>
      </c>
      <c r="L631" s="96">
        <v>151010000</v>
      </c>
      <c r="M631" s="5" t="s">
        <v>82</v>
      </c>
      <c r="N631" s="26" t="s">
        <v>767</v>
      </c>
      <c r="O631" s="27" t="s">
        <v>158</v>
      </c>
      <c r="P631" s="26"/>
      <c r="Q631" s="26" t="s">
        <v>1251</v>
      </c>
      <c r="R631" s="275" t="s">
        <v>363</v>
      </c>
      <c r="S631" s="26"/>
      <c r="T631" s="275" t="s">
        <v>51</v>
      </c>
      <c r="U631" s="205"/>
      <c r="V631" s="16">
        <v>3952942.7</v>
      </c>
      <c r="W631" s="7">
        <v>3952942.7</v>
      </c>
      <c r="X631" s="7">
        <f t="shared" si="63"/>
        <v>4427295.824000001</v>
      </c>
      <c r="Y631" s="205" t="s">
        <v>40</v>
      </c>
      <c r="Z631" s="162">
        <v>2016</v>
      </c>
      <c r="AA631" s="32"/>
      <c r="AB631" s="2" t="s">
        <v>126</v>
      </c>
      <c r="AC631" s="2" t="s">
        <v>67</v>
      </c>
      <c r="AD631" s="2"/>
      <c r="AE631" s="2" t="s">
        <v>123</v>
      </c>
      <c r="AF631" s="2"/>
      <c r="AG631" s="2"/>
      <c r="AH631" s="2"/>
      <c r="AI631" s="2"/>
      <c r="AJ631" s="2"/>
      <c r="AK631" s="2"/>
      <c r="AL631" s="100"/>
      <c r="AM631" s="100"/>
    </row>
    <row r="632" spans="1:39" s="193" customFormat="1" ht="100.5" customHeight="1">
      <c r="A632" s="75" t="s">
        <v>1273</v>
      </c>
      <c r="B632" s="5" t="s">
        <v>1250</v>
      </c>
      <c r="C632" s="28" t="s">
        <v>132</v>
      </c>
      <c r="D632" s="28" t="s">
        <v>133</v>
      </c>
      <c r="E632" s="28" t="s">
        <v>133</v>
      </c>
      <c r="F632" s="28" t="s">
        <v>133</v>
      </c>
      <c r="G632" s="28" t="s">
        <v>133</v>
      </c>
      <c r="H632" s="28" t="s">
        <v>134</v>
      </c>
      <c r="I632" s="28" t="s">
        <v>135</v>
      </c>
      <c r="J632" s="5" t="s">
        <v>38</v>
      </c>
      <c r="K632" s="30">
        <v>100</v>
      </c>
      <c r="L632" s="5">
        <v>271034100</v>
      </c>
      <c r="M632" s="27" t="s">
        <v>84</v>
      </c>
      <c r="N632" s="26" t="s">
        <v>767</v>
      </c>
      <c r="O632" s="28" t="s">
        <v>159</v>
      </c>
      <c r="P632" s="28"/>
      <c r="Q632" s="26" t="s">
        <v>1251</v>
      </c>
      <c r="R632" s="4" t="s">
        <v>363</v>
      </c>
      <c r="S632" s="4"/>
      <c r="T632" s="14" t="s">
        <v>51</v>
      </c>
      <c r="U632" s="16"/>
      <c r="V632" s="16">
        <v>70014153.229999989</v>
      </c>
      <c r="W632" s="7">
        <v>70014153.229999989</v>
      </c>
      <c r="X632" s="7">
        <f t="shared" si="63"/>
        <v>78415851.617599994</v>
      </c>
      <c r="Y632" s="72" t="s">
        <v>40</v>
      </c>
      <c r="Z632" s="162">
        <v>2016</v>
      </c>
      <c r="AA632" s="20"/>
      <c r="AB632" s="2" t="s">
        <v>126</v>
      </c>
      <c r="AC632" s="2" t="s">
        <v>67</v>
      </c>
      <c r="AD632" s="2"/>
      <c r="AE632" s="2"/>
      <c r="AF632" s="2"/>
      <c r="AG632" s="2"/>
      <c r="AH632" s="2"/>
      <c r="AI632" s="2"/>
      <c r="AJ632" s="2"/>
      <c r="AK632" s="2"/>
      <c r="AL632" s="100"/>
      <c r="AM632" s="100"/>
    </row>
    <row r="633" spans="1:39" s="193" customFormat="1" ht="100.5" customHeight="1">
      <c r="A633" s="75" t="s">
        <v>1274</v>
      </c>
      <c r="B633" s="5" t="s">
        <v>1250</v>
      </c>
      <c r="C633" s="28" t="s">
        <v>132</v>
      </c>
      <c r="D633" s="28" t="s">
        <v>133</v>
      </c>
      <c r="E633" s="28" t="s">
        <v>133</v>
      </c>
      <c r="F633" s="28" t="s">
        <v>133</v>
      </c>
      <c r="G633" s="28" t="s">
        <v>133</v>
      </c>
      <c r="H633" s="28" t="s">
        <v>134</v>
      </c>
      <c r="I633" s="28" t="s">
        <v>135</v>
      </c>
      <c r="J633" s="5" t="s">
        <v>38</v>
      </c>
      <c r="K633" s="30">
        <v>100</v>
      </c>
      <c r="L633" s="31">
        <v>751000000</v>
      </c>
      <c r="M633" s="5" t="s">
        <v>83</v>
      </c>
      <c r="N633" s="26" t="s">
        <v>767</v>
      </c>
      <c r="O633" s="5" t="s">
        <v>83</v>
      </c>
      <c r="P633" s="28"/>
      <c r="Q633" s="26" t="s">
        <v>1275</v>
      </c>
      <c r="R633" s="4" t="s">
        <v>363</v>
      </c>
      <c r="S633" s="4"/>
      <c r="T633" s="14" t="s">
        <v>51</v>
      </c>
      <c r="U633" s="16"/>
      <c r="V633" s="16">
        <v>2750220</v>
      </c>
      <c r="W633" s="7">
        <v>2750220</v>
      </c>
      <c r="X633" s="7">
        <f t="shared" si="63"/>
        <v>3080246.4000000004</v>
      </c>
      <c r="Y633" s="72" t="s">
        <v>40</v>
      </c>
      <c r="Z633" s="162">
        <v>2016</v>
      </c>
      <c r="AA633" s="20"/>
      <c r="AB633" s="2" t="s">
        <v>126</v>
      </c>
      <c r="AC633" s="2" t="s">
        <v>67</v>
      </c>
      <c r="AD633" s="2"/>
      <c r="AE633" s="2"/>
      <c r="AF633" s="2"/>
      <c r="AG633" s="2"/>
      <c r="AH633" s="2"/>
      <c r="AI633" s="2"/>
      <c r="AJ633" s="2"/>
      <c r="AK633" s="2"/>
      <c r="AL633" s="100"/>
      <c r="AM633" s="100"/>
    </row>
    <row r="634" spans="1:39" s="193" customFormat="1" ht="100.5" customHeight="1">
      <c r="A634" s="75" t="s">
        <v>1276</v>
      </c>
      <c r="B634" s="5" t="s">
        <v>1250</v>
      </c>
      <c r="C634" s="28" t="s">
        <v>132</v>
      </c>
      <c r="D634" s="28" t="s">
        <v>133</v>
      </c>
      <c r="E634" s="28" t="s">
        <v>133</v>
      </c>
      <c r="F634" s="28" t="s">
        <v>133</v>
      </c>
      <c r="G634" s="28" t="s">
        <v>133</v>
      </c>
      <c r="H634" s="28" t="s">
        <v>134</v>
      </c>
      <c r="I634" s="28" t="s">
        <v>135</v>
      </c>
      <c r="J634" s="5" t="s">
        <v>38</v>
      </c>
      <c r="K634" s="30">
        <v>100</v>
      </c>
      <c r="L634" s="31">
        <v>511010000</v>
      </c>
      <c r="M634" s="5" t="s">
        <v>87</v>
      </c>
      <c r="N634" s="26" t="s">
        <v>767</v>
      </c>
      <c r="O634" s="5" t="s">
        <v>160</v>
      </c>
      <c r="P634" s="28"/>
      <c r="Q634" s="26" t="s">
        <v>1251</v>
      </c>
      <c r="R634" s="4" t="s">
        <v>363</v>
      </c>
      <c r="S634" s="4"/>
      <c r="T634" s="14" t="s">
        <v>51</v>
      </c>
      <c r="U634" s="16"/>
      <c r="V634" s="16">
        <v>130504938.28140002</v>
      </c>
      <c r="W634" s="7">
        <v>130504938.28140002</v>
      </c>
      <c r="X634" s="7">
        <f t="shared" si="63"/>
        <v>146165530.87516806</v>
      </c>
      <c r="Y634" s="72" t="s">
        <v>40</v>
      </c>
      <c r="Z634" s="162">
        <v>2016</v>
      </c>
      <c r="AA634" s="20"/>
      <c r="AB634" s="2" t="s">
        <v>126</v>
      </c>
      <c r="AC634" s="2" t="s">
        <v>67</v>
      </c>
      <c r="AD634" s="2"/>
      <c r="AE634" s="2"/>
      <c r="AF634" s="2"/>
      <c r="AG634" s="2"/>
      <c r="AH634" s="2"/>
      <c r="AI634" s="2"/>
      <c r="AJ634" s="2"/>
      <c r="AK634" s="2"/>
      <c r="AL634" s="100"/>
      <c r="AM634" s="100"/>
    </row>
    <row r="635" spans="1:39" s="193" customFormat="1" ht="100.5" customHeight="1">
      <c r="A635" s="75" t="s">
        <v>1277</v>
      </c>
      <c r="B635" s="276" t="s">
        <v>1250</v>
      </c>
      <c r="C635" s="277" t="s">
        <v>132</v>
      </c>
      <c r="D635" s="277" t="s">
        <v>133</v>
      </c>
      <c r="E635" s="277" t="s">
        <v>133</v>
      </c>
      <c r="F635" s="277" t="s">
        <v>133</v>
      </c>
      <c r="G635" s="277" t="s">
        <v>133</v>
      </c>
      <c r="H635" s="277" t="s">
        <v>134</v>
      </c>
      <c r="I635" s="277" t="s">
        <v>135</v>
      </c>
      <c r="J635" s="276" t="s">
        <v>38</v>
      </c>
      <c r="K635" s="278">
        <v>100</v>
      </c>
      <c r="L635" s="96">
        <v>311010000</v>
      </c>
      <c r="M635" s="8" t="s">
        <v>348</v>
      </c>
      <c r="N635" s="279" t="s">
        <v>767</v>
      </c>
      <c r="O635" s="276" t="s">
        <v>161</v>
      </c>
      <c r="P635" s="277"/>
      <c r="Q635" s="279" t="s">
        <v>1251</v>
      </c>
      <c r="R635" s="280" t="s">
        <v>363</v>
      </c>
      <c r="S635" s="280"/>
      <c r="T635" s="281" t="s">
        <v>51</v>
      </c>
      <c r="U635" s="282"/>
      <c r="V635" s="282">
        <v>3481065</v>
      </c>
      <c r="W635" s="282">
        <v>3481065</v>
      </c>
      <c r="X635" s="7">
        <f t="shared" si="63"/>
        <v>3898792.8000000003</v>
      </c>
      <c r="Y635" s="283" t="s">
        <v>40</v>
      </c>
      <c r="Z635" s="284">
        <v>2016</v>
      </c>
      <c r="AA635" s="285"/>
      <c r="AB635" s="2" t="s">
        <v>126</v>
      </c>
      <c r="AC635" s="286" t="s">
        <v>67</v>
      </c>
      <c r="AD635" s="286"/>
      <c r="AE635" s="2"/>
      <c r="AF635" s="2"/>
      <c r="AG635" s="2"/>
      <c r="AH635" s="2"/>
      <c r="AI635" s="2"/>
      <c r="AJ635" s="2"/>
      <c r="AK635" s="2"/>
      <c r="AL635" s="100"/>
      <c r="AM635" s="100"/>
    </row>
    <row r="636" spans="1:39" s="192" customFormat="1" ht="100.5" customHeight="1">
      <c r="A636" s="75" t="s">
        <v>1278</v>
      </c>
      <c r="B636" s="5" t="s">
        <v>1250</v>
      </c>
      <c r="C636" s="28" t="s">
        <v>132</v>
      </c>
      <c r="D636" s="28" t="s">
        <v>133</v>
      </c>
      <c r="E636" s="28" t="s">
        <v>133</v>
      </c>
      <c r="F636" s="28" t="s">
        <v>133</v>
      </c>
      <c r="G636" s="28" t="s">
        <v>133</v>
      </c>
      <c r="H636" s="28" t="s">
        <v>134</v>
      </c>
      <c r="I636" s="28" t="s">
        <v>135</v>
      </c>
      <c r="J636" s="5" t="s">
        <v>38</v>
      </c>
      <c r="K636" s="30">
        <v>100</v>
      </c>
      <c r="L636" s="96">
        <v>431010000</v>
      </c>
      <c r="M636" s="5" t="s">
        <v>129</v>
      </c>
      <c r="N636" s="26" t="s">
        <v>767</v>
      </c>
      <c r="O636" s="5" t="s">
        <v>162</v>
      </c>
      <c r="P636" s="28"/>
      <c r="Q636" s="26" t="s">
        <v>1251</v>
      </c>
      <c r="R636" s="4" t="s">
        <v>363</v>
      </c>
      <c r="S636" s="4"/>
      <c r="T636" s="14" t="s">
        <v>51</v>
      </c>
      <c r="U636" s="16"/>
      <c r="V636" s="16">
        <v>25576091.660000008</v>
      </c>
      <c r="W636" s="16">
        <v>25576091.660000008</v>
      </c>
      <c r="X636" s="7">
        <f t="shared" si="63"/>
        <v>28645222.659200013</v>
      </c>
      <c r="Y636" s="72" t="s">
        <v>40</v>
      </c>
      <c r="Z636" s="162">
        <v>2016</v>
      </c>
      <c r="AA636" s="20"/>
      <c r="AB636" s="2" t="s">
        <v>126</v>
      </c>
      <c r="AC636" s="2" t="s">
        <v>67</v>
      </c>
      <c r="AD636" s="2"/>
      <c r="AE636" s="2"/>
      <c r="AF636" s="2"/>
      <c r="AG636" s="2"/>
      <c r="AH636" s="2"/>
      <c r="AI636" s="2"/>
      <c r="AJ636" s="2"/>
      <c r="AK636" s="2"/>
      <c r="AL636" s="287"/>
      <c r="AM636" s="287"/>
    </row>
    <row r="637" spans="1:39" s="192" customFormat="1" ht="100.5" customHeight="1">
      <c r="A637" s="75" t="s">
        <v>1279</v>
      </c>
      <c r="B637" s="5" t="s">
        <v>33</v>
      </c>
      <c r="C637" s="8" t="s">
        <v>1280</v>
      </c>
      <c r="D637" s="8" t="s">
        <v>1281</v>
      </c>
      <c r="E637" s="8" t="s">
        <v>1282</v>
      </c>
      <c r="F637" s="8" t="s">
        <v>1281</v>
      </c>
      <c r="G637" s="8" t="s">
        <v>1281</v>
      </c>
      <c r="H637" s="8" t="s">
        <v>1281</v>
      </c>
      <c r="I637" s="8" t="s">
        <v>1282</v>
      </c>
      <c r="J637" s="45" t="s">
        <v>38</v>
      </c>
      <c r="K637" s="10">
        <v>100</v>
      </c>
      <c r="L637" s="31">
        <v>711000000</v>
      </c>
      <c r="M637" s="5" t="s">
        <v>73</v>
      </c>
      <c r="N637" s="161" t="s">
        <v>847</v>
      </c>
      <c r="O637" s="5" t="s">
        <v>73</v>
      </c>
      <c r="P637" s="13"/>
      <c r="Q637" s="13" t="s">
        <v>1283</v>
      </c>
      <c r="R637" s="8" t="s">
        <v>1284</v>
      </c>
      <c r="S637" s="8"/>
      <c r="T637" s="14" t="s">
        <v>51</v>
      </c>
      <c r="U637" s="14"/>
      <c r="V637" s="288">
        <v>13744080</v>
      </c>
      <c r="W637" s="288">
        <v>13744080</v>
      </c>
      <c r="X637" s="289">
        <f t="shared" si="63"/>
        <v>15393369.600000001</v>
      </c>
      <c r="Y637" s="290" t="s">
        <v>77</v>
      </c>
      <c r="Z637" s="291">
        <v>2016</v>
      </c>
      <c r="AA637" s="292"/>
      <c r="AB637" s="293" t="s">
        <v>1285</v>
      </c>
      <c r="AC637" s="294" t="s">
        <v>653</v>
      </c>
      <c r="AD637" s="295"/>
      <c r="AE637" s="296"/>
      <c r="AF637" s="296"/>
      <c r="AG637" s="296"/>
      <c r="AH637" s="296"/>
      <c r="AI637" s="296"/>
      <c r="AJ637" s="293"/>
      <c r="AK637" s="293" t="s">
        <v>1286</v>
      </c>
      <c r="AL637" s="287"/>
      <c r="AM637" s="287"/>
    </row>
    <row r="638" spans="1:39" s="309" customFormat="1" ht="100.5" customHeight="1">
      <c r="A638" s="75" t="s">
        <v>1287</v>
      </c>
      <c r="B638" s="74" t="s">
        <v>33</v>
      </c>
      <c r="C638" s="74" t="s">
        <v>378</v>
      </c>
      <c r="D638" s="74" t="s">
        <v>379</v>
      </c>
      <c r="E638" s="74" t="s">
        <v>380</v>
      </c>
      <c r="F638" s="74" t="s">
        <v>379</v>
      </c>
      <c r="G638" s="74" t="s">
        <v>380</v>
      </c>
      <c r="H638" s="74" t="s">
        <v>381</v>
      </c>
      <c r="I638" s="74" t="s">
        <v>382</v>
      </c>
      <c r="J638" s="74" t="s">
        <v>38</v>
      </c>
      <c r="K638" s="78">
        <v>100</v>
      </c>
      <c r="L638" s="297">
        <v>711000000</v>
      </c>
      <c r="M638" s="298" t="s">
        <v>73</v>
      </c>
      <c r="N638" s="299" t="s">
        <v>767</v>
      </c>
      <c r="O638" s="299" t="s">
        <v>383</v>
      </c>
      <c r="P638" s="300" t="s">
        <v>81</v>
      </c>
      <c r="Q638" s="299" t="s">
        <v>1288</v>
      </c>
      <c r="R638" s="299" t="s">
        <v>385</v>
      </c>
      <c r="S638" s="301" t="s">
        <v>81</v>
      </c>
      <c r="T638" s="74" t="s">
        <v>51</v>
      </c>
      <c r="U638" s="74"/>
      <c r="V638" s="302">
        <v>30710000</v>
      </c>
      <c r="W638" s="302">
        <v>30710000</v>
      </c>
      <c r="X638" s="289">
        <f t="shared" si="63"/>
        <v>34395200</v>
      </c>
      <c r="Y638" s="303" t="s">
        <v>77</v>
      </c>
      <c r="Z638" s="74">
        <v>2016</v>
      </c>
      <c r="AA638" s="304"/>
      <c r="AB638" s="305" t="s">
        <v>372</v>
      </c>
      <c r="AC638" s="305" t="s">
        <v>532</v>
      </c>
      <c r="AD638" s="306"/>
      <c r="AE638" s="307" t="s">
        <v>386</v>
      </c>
      <c r="AF638" s="308"/>
      <c r="AG638" s="308"/>
      <c r="AH638" s="308"/>
      <c r="AI638" s="308"/>
      <c r="AJ638" s="308"/>
      <c r="AK638" s="293" t="s">
        <v>1289</v>
      </c>
    </row>
    <row r="639" spans="1:39" s="309" customFormat="1" ht="100.5" customHeight="1">
      <c r="A639" s="75" t="s">
        <v>1290</v>
      </c>
      <c r="B639" s="74" t="s">
        <v>33</v>
      </c>
      <c r="C639" s="74" t="s">
        <v>378</v>
      </c>
      <c r="D639" s="74" t="s">
        <v>379</v>
      </c>
      <c r="E639" s="74" t="s">
        <v>380</v>
      </c>
      <c r="F639" s="74" t="s">
        <v>379</v>
      </c>
      <c r="G639" s="74" t="s">
        <v>380</v>
      </c>
      <c r="H639" s="74" t="s">
        <v>381</v>
      </c>
      <c r="I639" s="74" t="s">
        <v>382</v>
      </c>
      <c r="J639" s="74" t="s">
        <v>38</v>
      </c>
      <c r="K639" s="78">
        <v>100</v>
      </c>
      <c r="L639" s="297">
        <v>711000000</v>
      </c>
      <c r="M639" s="298" t="s">
        <v>73</v>
      </c>
      <c r="N639" s="299" t="s">
        <v>767</v>
      </c>
      <c r="O639" s="299" t="s">
        <v>387</v>
      </c>
      <c r="P639" s="310" t="s">
        <v>81</v>
      </c>
      <c r="Q639" s="299" t="s">
        <v>1288</v>
      </c>
      <c r="R639" s="299" t="s">
        <v>385</v>
      </c>
      <c r="S639" s="311" t="s">
        <v>81</v>
      </c>
      <c r="T639" s="74" t="s">
        <v>51</v>
      </c>
      <c r="U639" s="74"/>
      <c r="V639" s="290">
        <v>1800000</v>
      </c>
      <c r="W639" s="290">
        <v>1800000</v>
      </c>
      <c r="X639" s="289">
        <f t="shared" si="63"/>
        <v>2016000.0000000002</v>
      </c>
      <c r="Y639" s="303" t="s">
        <v>77</v>
      </c>
      <c r="Z639" s="74">
        <v>2016</v>
      </c>
      <c r="AA639" s="304"/>
      <c r="AB639" s="305" t="s">
        <v>372</v>
      </c>
      <c r="AC639" s="305" t="s">
        <v>532</v>
      </c>
      <c r="AD639" s="306"/>
      <c r="AE639" s="307" t="s">
        <v>386</v>
      </c>
      <c r="AF639" s="308"/>
      <c r="AG639" s="308"/>
      <c r="AH639" s="308"/>
      <c r="AI639" s="308"/>
      <c r="AJ639" s="308"/>
      <c r="AK639" s="293" t="s">
        <v>1289</v>
      </c>
    </row>
    <row r="640" spans="1:39" s="309" customFormat="1" ht="100.5" customHeight="1">
      <c r="A640" s="75" t="s">
        <v>1291</v>
      </c>
      <c r="B640" s="74" t="s">
        <v>33</v>
      </c>
      <c r="C640" s="74" t="s">
        <v>378</v>
      </c>
      <c r="D640" s="74" t="s">
        <v>379</v>
      </c>
      <c r="E640" s="74" t="s">
        <v>380</v>
      </c>
      <c r="F640" s="74" t="s">
        <v>379</v>
      </c>
      <c r="G640" s="74" t="s">
        <v>380</v>
      </c>
      <c r="H640" s="74" t="s">
        <v>381</v>
      </c>
      <c r="I640" s="74" t="s">
        <v>382</v>
      </c>
      <c r="J640" s="74" t="s">
        <v>38</v>
      </c>
      <c r="K640" s="78">
        <v>100</v>
      </c>
      <c r="L640" s="297">
        <v>711000000</v>
      </c>
      <c r="M640" s="298" t="s">
        <v>73</v>
      </c>
      <c r="N640" s="299" t="s">
        <v>767</v>
      </c>
      <c r="O640" s="299" t="s">
        <v>388</v>
      </c>
      <c r="P640" s="310" t="s">
        <v>81</v>
      </c>
      <c r="Q640" s="299" t="s">
        <v>1288</v>
      </c>
      <c r="R640" s="299" t="s">
        <v>385</v>
      </c>
      <c r="S640" s="311" t="s">
        <v>81</v>
      </c>
      <c r="T640" s="74" t="s">
        <v>51</v>
      </c>
      <c r="U640" s="74"/>
      <c r="V640" s="290">
        <v>13000000</v>
      </c>
      <c r="W640" s="290">
        <v>13000000</v>
      </c>
      <c r="X640" s="289">
        <f t="shared" si="63"/>
        <v>14560000.000000002</v>
      </c>
      <c r="Y640" s="303" t="s">
        <v>77</v>
      </c>
      <c r="Z640" s="74">
        <v>2016</v>
      </c>
      <c r="AA640" s="304"/>
      <c r="AB640" s="305" t="s">
        <v>372</v>
      </c>
      <c r="AC640" s="305" t="s">
        <v>532</v>
      </c>
      <c r="AD640" s="306"/>
      <c r="AE640" s="307" t="s">
        <v>386</v>
      </c>
      <c r="AF640" s="308"/>
      <c r="AG640" s="308"/>
      <c r="AH640" s="308"/>
      <c r="AI640" s="308"/>
      <c r="AJ640" s="308"/>
      <c r="AK640" s="293" t="s">
        <v>1289</v>
      </c>
    </row>
    <row r="641" spans="1:37" s="309" customFormat="1" ht="100.5" customHeight="1">
      <c r="A641" s="75" t="s">
        <v>1292</v>
      </c>
      <c r="B641" s="74" t="s">
        <v>33</v>
      </c>
      <c r="C641" s="74" t="s">
        <v>378</v>
      </c>
      <c r="D641" s="74" t="s">
        <v>379</v>
      </c>
      <c r="E641" s="74" t="s">
        <v>380</v>
      </c>
      <c r="F641" s="74" t="s">
        <v>379</v>
      </c>
      <c r="G641" s="74" t="s">
        <v>380</v>
      </c>
      <c r="H641" s="74" t="s">
        <v>381</v>
      </c>
      <c r="I641" s="74" t="s">
        <v>382</v>
      </c>
      <c r="J641" s="74" t="s">
        <v>38</v>
      </c>
      <c r="K641" s="78">
        <v>100</v>
      </c>
      <c r="L641" s="297">
        <v>711000000</v>
      </c>
      <c r="M641" s="298" t="s">
        <v>73</v>
      </c>
      <c r="N641" s="299" t="s">
        <v>767</v>
      </c>
      <c r="O641" s="299" t="s">
        <v>389</v>
      </c>
      <c r="P641" s="310"/>
      <c r="Q641" s="299" t="s">
        <v>1288</v>
      </c>
      <c r="R641" s="299" t="s">
        <v>385</v>
      </c>
      <c r="S641" s="311"/>
      <c r="T641" s="74" t="s">
        <v>51</v>
      </c>
      <c r="U641" s="74"/>
      <c r="V641" s="290">
        <v>27456800</v>
      </c>
      <c r="W641" s="290">
        <v>27456800</v>
      </c>
      <c r="X641" s="289">
        <f t="shared" si="63"/>
        <v>30751616.000000004</v>
      </c>
      <c r="Y641" s="303" t="s">
        <v>77</v>
      </c>
      <c r="Z641" s="74">
        <v>2016</v>
      </c>
      <c r="AA641" s="304"/>
      <c r="AB641" s="305" t="s">
        <v>372</v>
      </c>
      <c r="AC641" s="305" t="s">
        <v>532</v>
      </c>
      <c r="AD641" s="306"/>
      <c r="AE641" s="307" t="s">
        <v>386</v>
      </c>
      <c r="AF641" s="308"/>
      <c r="AG641" s="308"/>
      <c r="AH641" s="308"/>
      <c r="AI641" s="308"/>
      <c r="AJ641" s="308"/>
      <c r="AK641" s="293" t="s">
        <v>1289</v>
      </c>
    </row>
    <row r="642" spans="1:37" s="309" customFormat="1" ht="100.5" customHeight="1">
      <c r="A642" s="75" t="s">
        <v>1293</v>
      </c>
      <c r="B642" s="74" t="s">
        <v>33</v>
      </c>
      <c r="C642" s="74" t="s">
        <v>378</v>
      </c>
      <c r="D642" s="74" t="s">
        <v>379</v>
      </c>
      <c r="E642" s="74" t="s">
        <v>380</v>
      </c>
      <c r="F642" s="74" t="s">
        <v>379</v>
      </c>
      <c r="G642" s="74" t="s">
        <v>380</v>
      </c>
      <c r="H642" s="74" t="s">
        <v>381</v>
      </c>
      <c r="I642" s="74" t="s">
        <v>382</v>
      </c>
      <c r="J642" s="74" t="s">
        <v>38</v>
      </c>
      <c r="K642" s="78">
        <v>100</v>
      </c>
      <c r="L642" s="297">
        <v>711000000</v>
      </c>
      <c r="M642" s="298" t="s">
        <v>73</v>
      </c>
      <c r="N642" s="299" t="s">
        <v>767</v>
      </c>
      <c r="O642" s="299" t="s">
        <v>390</v>
      </c>
      <c r="P642" s="310"/>
      <c r="Q642" s="299" t="s">
        <v>1288</v>
      </c>
      <c r="R642" s="299" t="s">
        <v>385</v>
      </c>
      <c r="S642" s="311"/>
      <c r="T642" s="74" t="s">
        <v>51</v>
      </c>
      <c r="U642" s="74"/>
      <c r="V642" s="290">
        <v>9832600</v>
      </c>
      <c r="W642" s="290">
        <v>9832600</v>
      </c>
      <c r="X642" s="289">
        <f t="shared" si="63"/>
        <v>11012512.000000002</v>
      </c>
      <c r="Y642" s="303" t="s">
        <v>77</v>
      </c>
      <c r="Z642" s="74">
        <v>2016</v>
      </c>
      <c r="AA642" s="304"/>
      <c r="AB642" s="305" t="s">
        <v>372</v>
      </c>
      <c r="AC642" s="305" t="s">
        <v>532</v>
      </c>
      <c r="AD642" s="306"/>
      <c r="AE642" s="307" t="s">
        <v>386</v>
      </c>
      <c r="AF642" s="308"/>
      <c r="AG642" s="308"/>
      <c r="AH642" s="308"/>
      <c r="AI642" s="308"/>
      <c r="AJ642" s="308"/>
      <c r="AK642" s="293" t="s">
        <v>1289</v>
      </c>
    </row>
    <row r="643" spans="1:37" s="309" customFormat="1" ht="100.5" customHeight="1">
      <c r="A643" s="75" t="s">
        <v>1294</v>
      </c>
      <c r="B643" s="74" t="s">
        <v>33</v>
      </c>
      <c r="C643" s="74" t="s">
        <v>378</v>
      </c>
      <c r="D643" s="74" t="s">
        <v>379</v>
      </c>
      <c r="E643" s="74" t="s">
        <v>380</v>
      </c>
      <c r="F643" s="74" t="s">
        <v>379</v>
      </c>
      <c r="G643" s="74" t="s">
        <v>380</v>
      </c>
      <c r="H643" s="74" t="s">
        <v>381</v>
      </c>
      <c r="I643" s="74" t="s">
        <v>382</v>
      </c>
      <c r="J643" s="74" t="s">
        <v>38</v>
      </c>
      <c r="K643" s="78">
        <v>100</v>
      </c>
      <c r="L643" s="297">
        <v>711000000</v>
      </c>
      <c r="M643" s="298" t="s">
        <v>73</v>
      </c>
      <c r="N643" s="299" t="s">
        <v>767</v>
      </c>
      <c r="O643" s="299" t="s">
        <v>391</v>
      </c>
      <c r="P643" s="310"/>
      <c r="Q643" s="299" t="s">
        <v>1288</v>
      </c>
      <c r="R643" s="299" t="s">
        <v>385</v>
      </c>
      <c r="S643" s="311"/>
      <c r="T643" s="74" t="s">
        <v>51</v>
      </c>
      <c r="U643" s="74"/>
      <c r="V643" s="290">
        <v>9755000</v>
      </c>
      <c r="W643" s="290">
        <v>9755000</v>
      </c>
      <c r="X643" s="289">
        <f t="shared" si="63"/>
        <v>10925600.000000002</v>
      </c>
      <c r="Y643" s="303" t="s">
        <v>77</v>
      </c>
      <c r="Z643" s="74">
        <v>2016</v>
      </c>
      <c r="AA643" s="304"/>
      <c r="AB643" s="305" t="s">
        <v>372</v>
      </c>
      <c r="AC643" s="305" t="s">
        <v>532</v>
      </c>
      <c r="AD643" s="306"/>
      <c r="AE643" s="307" t="s">
        <v>386</v>
      </c>
      <c r="AF643" s="308"/>
      <c r="AG643" s="308"/>
      <c r="AH643" s="308"/>
      <c r="AI643" s="308"/>
      <c r="AJ643" s="308"/>
      <c r="AK643" s="293" t="s">
        <v>1289</v>
      </c>
    </row>
    <row r="644" spans="1:37" s="309" customFormat="1" ht="100.5" customHeight="1">
      <c r="A644" s="75" t="s">
        <v>1295</v>
      </c>
      <c r="B644" s="74" t="s">
        <v>33</v>
      </c>
      <c r="C644" s="74" t="s">
        <v>378</v>
      </c>
      <c r="D644" s="74" t="s">
        <v>379</v>
      </c>
      <c r="E644" s="74" t="s">
        <v>380</v>
      </c>
      <c r="F644" s="74" t="s">
        <v>379</v>
      </c>
      <c r="G644" s="74" t="s">
        <v>380</v>
      </c>
      <c r="H644" s="74" t="s">
        <v>381</v>
      </c>
      <c r="I644" s="74" t="s">
        <v>382</v>
      </c>
      <c r="J644" s="74" t="s">
        <v>38</v>
      </c>
      <c r="K644" s="78">
        <v>100</v>
      </c>
      <c r="L644" s="297">
        <v>711000000</v>
      </c>
      <c r="M644" s="298" t="s">
        <v>73</v>
      </c>
      <c r="N644" s="299" t="s">
        <v>767</v>
      </c>
      <c r="O644" s="291" t="s">
        <v>392</v>
      </c>
      <c r="P644" s="310"/>
      <c r="Q644" s="299" t="s">
        <v>1288</v>
      </c>
      <c r="R644" s="299" t="s">
        <v>385</v>
      </c>
      <c r="S644" s="311"/>
      <c r="T644" s="74" t="s">
        <v>51</v>
      </c>
      <c r="U644" s="74"/>
      <c r="V644" s="290">
        <v>6052200</v>
      </c>
      <c r="W644" s="290">
        <v>6052200</v>
      </c>
      <c r="X644" s="289">
        <f t="shared" si="63"/>
        <v>6778464.0000000009</v>
      </c>
      <c r="Y644" s="303" t="s">
        <v>77</v>
      </c>
      <c r="Z644" s="74">
        <v>2016</v>
      </c>
      <c r="AA644" s="304"/>
      <c r="AB644" s="305" t="s">
        <v>372</v>
      </c>
      <c r="AC644" s="305" t="s">
        <v>532</v>
      </c>
      <c r="AD644" s="306"/>
      <c r="AE644" s="307" t="s">
        <v>386</v>
      </c>
      <c r="AF644" s="308"/>
      <c r="AG644" s="308"/>
      <c r="AH644" s="308"/>
      <c r="AI644" s="308"/>
      <c r="AJ644" s="308"/>
      <c r="AK644" s="293" t="s">
        <v>1289</v>
      </c>
    </row>
    <row r="645" spans="1:37" s="309" customFormat="1" ht="100.5" customHeight="1">
      <c r="A645" s="75" t="s">
        <v>1296</v>
      </c>
      <c r="B645" s="74" t="s">
        <v>33</v>
      </c>
      <c r="C645" s="74" t="s">
        <v>378</v>
      </c>
      <c r="D645" s="74" t="s">
        <v>379</v>
      </c>
      <c r="E645" s="74" t="s">
        <v>380</v>
      </c>
      <c r="F645" s="74" t="s">
        <v>379</v>
      </c>
      <c r="G645" s="74" t="s">
        <v>380</v>
      </c>
      <c r="H645" s="74" t="s">
        <v>381</v>
      </c>
      <c r="I645" s="74" t="s">
        <v>382</v>
      </c>
      <c r="J645" s="74" t="s">
        <v>38</v>
      </c>
      <c r="K645" s="78">
        <v>100</v>
      </c>
      <c r="L645" s="297">
        <v>711000000</v>
      </c>
      <c r="M645" s="298" t="s">
        <v>73</v>
      </c>
      <c r="N645" s="299" t="s">
        <v>767</v>
      </c>
      <c r="O645" s="299" t="s">
        <v>393</v>
      </c>
      <c r="P645" s="310"/>
      <c r="Q645" s="299" t="s">
        <v>1288</v>
      </c>
      <c r="R645" s="299" t="s">
        <v>385</v>
      </c>
      <c r="S645" s="311"/>
      <c r="T645" s="74" t="s">
        <v>51</v>
      </c>
      <c r="U645" s="74"/>
      <c r="V645" s="290">
        <v>10080000</v>
      </c>
      <c r="W645" s="290">
        <v>10080000</v>
      </c>
      <c r="X645" s="289">
        <f t="shared" si="63"/>
        <v>11289600.000000002</v>
      </c>
      <c r="Y645" s="303" t="s">
        <v>77</v>
      </c>
      <c r="Z645" s="74">
        <v>2016</v>
      </c>
      <c r="AA645" s="304"/>
      <c r="AB645" s="305" t="s">
        <v>372</v>
      </c>
      <c r="AC645" s="305" t="s">
        <v>532</v>
      </c>
      <c r="AD645" s="306"/>
      <c r="AE645" s="307" t="s">
        <v>386</v>
      </c>
      <c r="AF645" s="308"/>
      <c r="AG645" s="308"/>
      <c r="AH645" s="308"/>
      <c r="AI645" s="308"/>
      <c r="AJ645" s="308"/>
      <c r="AK645" s="293" t="s">
        <v>1289</v>
      </c>
    </row>
    <row r="646" spans="1:37" s="309" customFormat="1" ht="100.5" customHeight="1">
      <c r="A646" s="75" t="s">
        <v>1297</v>
      </c>
      <c r="B646" s="74" t="s">
        <v>33</v>
      </c>
      <c r="C646" s="74" t="s">
        <v>378</v>
      </c>
      <c r="D646" s="74" t="s">
        <v>379</v>
      </c>
      <c r="E646" s="74" t="s">
        <v>380</v>
      </c>
      <c r="F646" s="74" t="s">
        <v>379</v>
      </c>
      <c r="G646" s="74" t="s">
        <v>380</v>
      </c>
      <c r="H646" s="74" t="s">
        <v>381</v>
      </c>
      <c r="I646" s="74" t="s">
        <v>382</v>
      </c>
      <c r="J646" s="74" t="s">
        <v>38</v>
      </c>
      <c r="K646" s="78">
        <v>100</v>
      </c>
      <c r="L646" s="297">
        <v>711000000</v>
      </c>
      <c r="M646" s="298" t="s">
        <v>73</v>
      </c>
      <c r="N646" s="299" t="s">
        <v>767</v>
      </c>
      <c r="O646" s="299" t="s">
        <v>394</v>
      </c>
      <c r="P646" s="310"/>
      <c r="Q646" s="299" t="s">
        <v>1288</v>
      </c>
      <c r="R646" s="299" t="s">
        <v>385</v>
      </c>
      <c r="S646" s="311"/>
      <c r="T646" s="74" t="s">
        <v>51</v>
      </c>
      <c r="U646" s="74"/>
      <c r="V646" s="290">
        <v>14424000</v>
      </c>
      <c r="W646" s="290">
        <v>14424000</v>
      </c>
      <c r="X646" s="289">
        <f t="shared" si="63"/>
        <v>16154880.000000002</v>
      </c>
      <c r="Y646" s="303" t="s">
        <v>77</v>
      </c>
      <c r="Z646" s="74">
        <v>2016</v>
      </c>
      <c r="AA646" s="304"/>
      <c r="AB646" s="305" t="s">
        <v>372</v>
      </c>
      <c r="AC646" s="305" t="s">
        <v>532</v>
      </c>
      <c r="AD646" s="306"/>
      <c r="AE646" s="307" t="s">
        <v>386</v>
      </c>
      <c r="AF646" s="308"/>
      <c r="AG646" s="308"/>
      <c r="AH646" s="308"/>
      <c r="AI646" s="308"/>
      <c r="AJ646" s="308"/>
      <c r="AK646" s="293" t="s">
        <v>1289</v>
      </c>
    </row>
    <row r="647" spans="1:37" s="309" customFormat="1" ht="100.5" customHeight="1">
      <c r="A647" s="75" t="s">
        <v>1298</v>
      </c>
      <c r="B647" s="74" t="s">
        <v>33</v>
      </c>
      <c r="C647" s="74" t="s">
        <v>378</v>
      </c>
      <c r="D647" s="74" t="s">
        <v>379</v>
      </c>
      <c r="E647" s="74" t="s">
        <v>380</v>
      </c>
      <c r="F647" s="74" t="s">
        <v>379</v>
      </c>
      <c r="G647" s="74" t="s">
        <v>380</v>
      </c>
      <c r="H647" s="74" t="s">
        <v>381</v>
      </c>
      <c r="I647" s="74" t="s">
        <v>382</v>
      </c>
      <c r="J647" s="74" t="s">
        <v>38</v>
      </c>
      <c r="K647" s="78">
        <v>100</v>
      </c>
      <c r="L647" s="297">
        <v>711000000</v>
      </c>
      <c r="M647" s="298" t="s">
        <v>73</v>
      </c>
      <c r="N647" s="299" t="s">
        <v>767</v>
      </c>
      <c r="O647" s="299" t="s">
        <v>395</v>
      </c>
      <c r="P647" s="310"/>
      <c r="Q647" s="299" t="s">
        <v>1288</v>
      </c>
      <c r="R647" s="299" t="s">
        <v>385</v>
      </c>
      <c r="S647" s="311"/>
      <c r="T647" s="74" t="s">
        <v>51</v>
      </c>
      <c r="U647" s="74"/>
      <c r="V647" s="290">
        <v>6515600</v>
      </c>
      <c r="W647" s="290">
        <v>6515600</v>
      </c>
      <c r="X647" s="289">
        <f t="shared" si="63"/>
        <v>7297472.0000000009</v>
      </c>
      <c r="Y647" s="303" t="s">
        <v>77</v>
      </c>
      <c r="Z647" s="74">
        <v>2016</v>
      </c>
      <c r="AA647" s="304"/>
      <c r="AB647" s="305" t="s">
        <v>372</v>
      </c>
      <c r="AC647" s="305" t="s">
        <v>532</v>
      </c>
      <c r="AD647" s="306"/>
      <c r="AE647" s="307" t="s">
        <v>386</v>
      </c>
      <c r="AF647" s="308"/>
      <c r="AG647" s="308"/>
      <c r="AH647" s="308"/>
      <c r="AI647" s="308"/>
      <c r="AJ647" s="308"/>
      <c r="AK647" s="293" t="s">
        <v>1289</v>
      </c>
    </row>
    <row r="648" spans="1:37" s="309" customFormat="1" ht="100.5" customHeight="1">
      <c r="A648" s="75" t="s">
        <v>1299</v>
      </c>
      <c r="B648" s="74" t="s">
        <v>33</v>
      </c>
      <c r="C648" s="74" t="s">
        <v>378</v>
      </c>
      <c r="D648" s="74" t="s">
        <v>379</v>
      </c>
      <c r="E648" s="74" t="s">
        <v>380</v>
      </c>
      <c r="F648" s="74" t="s">
        <v>379</v>
      </c>
      <c r="G648" s="74" t="s">
        <v>380</v>
      </c>
      <c r="H648" s="74" t="s">
        <v>381</v>
      </c>
      <c r="I648" s="74" t="s">
        <v>382</v>
      </c>
      <c r="J648" s="74" t="s">
        <v>38</v>
      </c>
      <c r="K648" s="78">
        <v>100</v>
      </c>
      <c r="L648" s="297">
        <v>711000000</v>
      </c>
      <c r="M648" s="298" t="s">
        <v>73</v>
      </c>
      <c r="N648" s="299" t="s">
        <v>767</v>
      </c>
      <c r="O648" s="299" t="s">
        <v>398</v>
      </c>
      <c r="P648" s="310"/>
      <c r="Q648" s="299" t="s">
        <v>1288</v>
      </c>
      <c r="R648" s="299" t="s">
        <v>385</v>
      </c>
      <c r="S648" s="311"/>
      <c r="T648" s="74" t="s">
        <v>51</v>
      </c>
      <c r="U648" s="74"/>
      <c r="V648" s="290">
        <v>6780000</v>
      </c>
      <c r="W648" s="290">
        <v>6780000</v>
      </c>
      <c r="X648" s="289">
        <f t="shared" si="63"/>
        <v>7593600.0000000009</v>
      </c>
      <c r="Y648" s="303" t="s">
        <v>77</v>
      </c>
      <c r="Z648" s="74">
        <v>2016</v>
      </c>
      <c r="AA648" s="304"/>
      <c r="AB648" s="305" t="s">
        <v>372</v>
      </c>
      <c r="AC648" s="305" t="s">
        <v>532</v>
      </c>
      <c r="AD648" s="306"/>
      <c r="AE648" s="307" t="s">
        <v>386</v>
      </c>
      <c r="AF648" s="308"/>
      <c r="AG648" s="308"/>
      <c r="AH648" s="308"/>
      <c r="AI648" s="308"/>
      <c r="AJ648" s="308"/>
      <c r="AK648" s="293" t="s">
        <v>1289</v>
      </c>
    </row>
    <row r="649" spans="1:37" s="309" customFormat="1" ht="100.5" customHeight="1">
      <c r="A649" s="75" t="s">
        <v>1300</v>
      </c>
      <c r="B649" s="74" t="s">
        <v>33</v>
      </c>
      <c r="C649" s="74" t="s">
        <v>378</v>
      </c>
      <c r="D649" s="74" t="s">
        <v>379</v>
      </c>
      <c r="E649" s="74" t="s">
        <v>380</v>
      </c>
      <c r="F649" s="74" t="s">
        <v>379</v>
      </c>
      <c r="G649" s="74" t="s">
        <v>380</v>
      </c>
      <c r="H649" s="74" t="s">
        <v>381</v>
      </c>
      <c r="I649" s="74" t="s">
        <v>382</v>
      </c>
      <c r="J649" s="74" t="s">
        <v>38</v>
      </c>
      <c r="K649" s="78">
        <v>100</v>
      </c>
      <c r="L649" s="297">
        <v>711000000</v>
      </c>
      <c r="M649" s="298" t="s">
        <v>73</v>
      </c>
      <c r="N649" s="299" t="s">
        <v>767</v>
      </c>
      <c r="O649" s="299" t="s">
        <v>399</v>
      </c>
      <c r="P649" s="310"/>
      <c r="Q649" s="299" t="s">
        <v>1288</v>
      </c>
      <c r="R649" s="299" t="s">
        <v>385</v>
      </c>
      <c r="S649" s="311"/>
      <c r="T649" s="74" t="s">
        <v>51</v>
      </c>
      <c r="U649" s="74"/>
      <c r="V649" s="290">
        <v>4725600</v>
      </c>
      <c r="W649" s="290">
        <v>4725600</v>
      </c>
      <c r="X649" s="289">
        <f t="shared" si="63"/>
        <v>5292672.0000000009</v>
      </c>
      <c r="Y649" s="303" t="s">
        <v>77</v>
      </c>
      <c r="Z649" s="74">
        <v>2016</v>
      </c>
      <c r="AA649" s="304"/>
      <c r="AB649" s="305" t="s">
        <v>372</v>
      </c>
      <c r="AC649" s="305" t="s">
        <v>532</v>
      </c>
      <c r="AD649" s="306"/>
      <c r="AE649" s="307" t="s">
        <v>386</v>
      </c>
      <c r="AF649" s="308"/>
      <c r="AG649" s="308"/>
      <c r="AH649" s="308"/>
      <c r="AI649" s="308"/>
      <c r="AJ649" s="308"/>
      <c r="AK649" s="293" t="s">
        <v>1289</v>
      </c>
    </row>
    <row r="650" spans="1:37" s="309" customFormat="1" ht="100.5" customHeight="1">
      <c r="A650" s="75" t="s">
        <v>1301</v>
      </c>
      <c r="B650" s="74" t="s">
        <v>33</v>
      </c>
      <c r="C650" s="74" t="s">
        <v>378</v>
      </c>
      <c r="D650" s="74" t="s">
        <v>379</v>
      </c>
      <c r="E650" s="74" t="s">
        <v>380</v>
      </c>
      <c r="F650" s="74" t="s">
        <v>379</v>
      </c>
      <c r="G650" s="74" t="s">
        <v>380</v>
      </c>
      <c r="H650" s="74" t="s">
        <v>381</v>
      </c>
      <c r="I650" s="74" t="s">
        <v>382</v>
      </c>
      <c r="J650" s="74" t="s">
        <v>38</v>
      </c>
      <c r="K650" s="78">
        <v>100</v>
      </c>
      <c r="L650" s="297">
        <v>711000000</v>
      </c>
      <c r="M650" s="298" t="s">
        <v>73</v>
      </c>
      <c r="N650" s="299" t="s">
        <v>767</v>
      </c>
      <c r="O650" s="299" t="s">
        <v>400</v>
      </c>
      <c r="P650" s="310"/>
      <c r="Q650" s="299" t="s">
        <v>1288</v>
      </c>
      <c r="R650" s="299" t="s">
        <v>385</v>
      </c>
      <c r="S650" s="311"/>
      <c r="T650" s="74" t="s">
        <v>51</v>
      </c>
      <c r="U650" s="74"/>
      <c r="V650" s="290">
        <v>2465600</v>
      </c>
      <c r="W650" s="290">
        <v>2465600</v>
      </c>
      <c r="X650" s="289">
        <f t="shared" si="63"/>
        <v>2761472.0000000005</v>
      </c>
      <c r="Y650" s="303" t="s">
        <v>77</v>
      </c>
      <c r="Z650" s="74">
        <v>2016</v>
      </c>
      <c r="AA650" s="304"/>
      <c r="AB650" s="305" t="s">
        <v>372</v>
      </c>
      <c r="AC650" s="305" t="s">
        <v>532</v>
      </c>
      <c r="AD650" s="306"/>
      <c r="AE650" s="307" t="s">
        <v>386</v>
      </c>
      <c r="AF650" s="308"/>
      <c r="AG650" s="308"/>
      <c r="AH650" s="308"/>
      <c r="AI650" s="308"/>
      <c r="AJ650" s="308"/>
      <c r="AK650" s="293" t="s">
        <v>1289</v>
      </c>
    </row>
    <row r="651" spans="1:37" s="309" customFormat="1" ht="100.5" customHeight="1">
      <c r="A651" s="75" t="s">
        <v>1302</v>
      </c>
      <c r="B651" s="74" t="s">
        <v>33</v>
      </c>
      <c r="C651" s="74" t="s">
        <v>401</v>
      </c>
      <c r="D651" s="312" t="s">
        <v>402</v>
      </c>
      <c r="E651" s="74" t="s">
        <v>403</v>
      </c>
      <c r="F651" s="74" t="s">
        <v>404</v>
      </c>
      <c r="G651" s="74" t="s">
        <v>405</v>
      </c>
      <c r="H651" s="74" t="s">
        <v>406</v>
      </c>
      <c r="I651" s="74" t="s">
        <v>407</v>
      </c>
      <c r="J651" s="74" t="s">
        <v>38</v>
      </c>
      <c r="K651" s="78">
        <v>100</v>
      </c>
      <c r="L651" s="313">
        <v>231010000</v>
      </c>
      <c r="M651" s="314" t="s">
        <v>128</v>
      </c>
      <c r="N651" s="299" t="s">
        <v>767</v>
      </c>
      <c r="O651" s="299" t="s">
        <v>388</v>
      </c>
      <c r="P651" s="310"/>
      <c r="Q651" s="299" t="s">
        <v>1288</v>
      </c>
      <c r="R651" s="299" t="s">
        <v>385</v>
      </c>
      <c r="S651" s="311"/>
      <c r="T651" s="74" t="s">
        <v>51</v>
      </c>
      <c r="U651" s="74"/>
      <c r="V651" s="290">
        <v>3126264.95</v>
      </c>
      <c r="W651" s="290">
        <v>3126264.95</v>
      </c>
      <c r="X651" s="289">
        <f t="shared" si="63"/>
        <v>3501416.7440000004</v>
      </c>
      <c r="Y651" s="303" t="s">
        <v>77</v>
      </c>
      <c r="Z651" s="74">
        <v>2016</v>
      </c>
      <c r="AA651" s="304"/>
      <c r="AB651" s="305" t="s">
        <v>372</v>
      </c>
      <c r="AC651" s="305" t="s">
        <v>532</v>
      </c>
      <c r="AD651" s="306"/>
      <c r="AE651" s="307" t="s">
        <v>386</v>
      </c>
      <c r="AF651" s="308"/>
      <c r="AG651" s="308"/>
      <c r="AH651" s="308"/>
      <c r="AI651" s="308"/>
      <c r="AJ651" s="308"/>
      <c r="AK651" s="293" t="s">
        <v>1289</v>
      </c>
    </row>
    <row r="652" spans="1:37" s="309" customFormat="1" ht="100.5" customHeight="1">
      <c r="A652" s="75" t="s">
        <v>1303</v>
      </c>
      <c r="B652" s="74" t="s">
        <v>33</v>
      </c>
      <c r="C652" s="74" t="s">
        <v>401</v>
      </c>
      <c r="D652" s="312" t="s">
        <v>402</v>
      </c>
      <c r="E652" s="74" t="s">
        <v>403</v>
      </c>
      <c r="F652" s="74" t="s">
        <v>404</v>
      </c>
      <c r="G652" s="74" t="s">
        <v>405</v>
      </c>
      <c r="H652" s="74" t="s">
        <v>406</v>
      </c>
      <c r="I652" s="74" t="s">
        <v>407</v>
      </c>
      <c r="J652" s="74" t="s">
        <v>38</v>
      </c>
      <c r="K652" s="78">
        <v>100</v>
      </c>
      <c r="L652" s="313">
        <v>151010000</v>
      </c>
      <c r="M652" s="314" t="s">
        <v>82</v>
      </c>
      <c r="N652" s="299" t="s">
        <v>767</v>
      </c>
      <c r="O652" s="299" t="s">
        <v>408</v>
      </c>
      <c r="P652" s="310"/>
      <c r="Q652" s="299" t="s">
        <v>1288</v>
      </c>
      <c r="R652" s="299" t="s">
        <v>385</v>
      </c>
      <c r="S652" s="311"/>
      <c r="T652" s="74" t="s">
        <v>51</v>
      </c>
      <c r="U652" s="74"/>
      <c r="V652" s="290">
        <v>28224365.800000001</v>
      </c>
      <c r="W652" s="290">
        <v>28224365.800000001</v>
      </c>
      <c r="X652" s="289">
        <f t="shared" si="63"/>
        <v>31611289.696000002</v>
      </c>
      <c r="Y652" s="303" t="s">
        <v>77</v>
      </c>
      <c r="Z652" s="74">
        <v>2016</v>
      </c>
      <c r="AA652" s="304"/>
      <c r="AB652" s="305" t="s">
        <v>372</v>
      </c>
      <c r="AC652" s="305" t="s">
        <v>532</v>
      </c>
      <c r="AD652" s="306"/>
      <c r="AE652" s="307" t="s">
        <v>409</v>
      </c>
      <c r="AF652" s="308"/>
      <c r="AG652" s="308"/>
      <c r="AH652" s="308"/>
      <c r="AI652" s="308"/>
      <c r="AJ652" s="308"/>
      <c r="AK652" s="293" t="s">
        <v>1289</v>
      </c>
    </row>
    <row r="653" spans="1:37" s="309" customFormat="1" ht="100.5" customHeight="1">
      <c r="A653" s="75" t="s">
        <v>1304</v>
      </c>
      <c r="B653" s="74" t="s">
        <v>33</v>
      </c>
      <c r="C653" s="74" t="s">
        <v>401</v>
      </c>
      <c r="D653" s="312" t="s">
        <v>402</v>
      </c>
      <c r="E653" s="74" t="s">
        <v>403</v>
      </c>
      <c r="F653" s="74" t="s">
        <v>404</v>
      </c>
      <c r="G653" s="74" t="s">
        <v>405</v>
      </c>
      <c r="H653" s="74" t="s">
        <v>406</v>
      </c>
      <c r="I653" s="74" t="s">
        <v>407</v>
      </c>
      <c r="J653" s="74" t="s">
        <v>38</v>
      </c>
      <c r="K653" s="78">
        <v>100</v>
      </c>
      <c r="L653" s="314">
        <v>271010000</v>
      </c>
      <c r="M653" s="315" t="s">
        <v>127</v>
      </c>
      <c r="N653" s="299" t="s">
        <v>767</v>
      </c>
      <c r="O653" s="299" t="s">
        <v>383</v>
      </c>
      <c r="P653" s="310"/>
      <c r="Q653" s="299" t="s">
        <v>1288</v>
      </c>
      <c r="R653" s="299" t="s">
        <v>385</v>
      </c>
      <c r="S653" s="311"/>
      <c r="T653" s="74" t="s">
        <v>51</v>
      </c>
      <c r="U653" s="74"/>
      <c r="V653" s="290">
        <v>8320968.1600000001</v>
      </c>
      <c r="W653" s="290">
        <v>8320968.1600000001</v>
      </c>
      <c r="X653" s="289">
        <f t="shared" si="63"/>
        <v>9319484.3392000012</v>
      </c>
      <c r="Y653" s="303" t="s">
        <v>77</v>
      </c>
      <c r="Z653" s="74">
        <v>2016</v>
      </c>
      <c r="AA653" s="304"/>
      <c r="AB653" s="305" t="s">
        <v>372</v>
      </c>
      <c r="AC653" s="305" t="s">
        <v>532</v>
      </c>
      <c r="AD653" s="306"/>
      <c r="AE653" s="307" t="s">
        <v>386</v>
      </c>
      <c r="AF653" s="308"/>
      <c r="AG653" s="308"/>
      <c r="AH653" s="308"/>
      <c r="AI653" s="308"/>
      <c r="AJ653" s="308"/>
      <c r="AK653" s="293" t="s">
        <v>1289</v>
      </c>
    </row>
    <row r="654" spans="1:37" s="309" customFormat="1" ht="100.5" customHeight="1">
      <c r="A654" s="75" t="s">
        <v>1305</v>
      </c>
      <c r="B654" s="74" t="s">
        <v>33</v>
      </c>
      <c r="C654" s="74" t="s">
        <v>401</v>
      </c>
      <c r="D654" s="312" t="s">
        <v>402</v>
      </c>
      <c r="E654" s="74" t="s">
        <v>403</v>
      </c>
      <c r="F654" s="74" t="s">
        <v>404</v>
      </c>
      <c r="G654" s="74" t="s">
        <v>405</v>
      </c>
      <c r="H654" s="74" t="s">
        <v>406</v>
      </c>
      <c r="I654" s="74" t="s">
        <v>407</v>
      </c>
      <c r="J654" s="74" t="s">
        <v>38</v>
      </c>
      <c r="K654" s="78">
        <v>100</v>
      </c>
      <c r="L654" s="314">
        <v>271034100</v>
      </c>
      <c r="M654" s="315" t="s">
        <v>84</v>
      </c>
      <c r="N654" s="299" t="s">
        <v>767</v>
      </c>
      <c r="O654" s="299" t="s">
        <v>387</v>
      </c>
      <c r="P654" s="310"/>
      <c r="Q654" s="299" t="s">
        <v>1288</v>
      </c>
      <c r="R654" s="299" t="s">
        <v>385</v>
      </c>
      <c r="S654" s="311"/>
      <c r="T654" s="74" t="s">
        <v>51</v>
      </c>
      <c r="U654" s="74"/>
      <c r="V654" s="290">
        <v>1155150.8999999999</v>
      </c>
      <c r="W654" s="290">
        <v>1155150.8999999999</v>
      </c>
      <c r="X654" s="289">
        <f t="shared" si="63"/>
        <v>1293769.0079999999</v>
      </c>
      <c r="Y654" s="303" t="s">
        <v>77</v>
      </c>
      <c r="Z654" s="74">
        <v>2016</v>
      </c>
      <c r="AA654" s="304"/>
      <c r="AB654" s="305" t="s">
        <v>372</v>
      </c>
      <c r="AC654" s="305" t="s">
        <v>532</v>
      </c>
      <c r="AD654" s="306"/>
      <c r="AE654" s="307" t="s">
        <v>386</v>
      </c>
      <c r="AF654" s="308"/>
      <c r="AG654" s="308"/>
      <c r="AH654" s="308"/>
      <c r="AI654" s="308"/>
      <c r="AJ654" s="308"/>
      <c r="AK654" s="293" t="s">
        <v>1289</v>
      </c>
    </row>
    <row r="655" spans="1:37" s="309" customFormat="1" ht="100.5" customHeight="1">
      <c r="A655" s="75" t="s">
        <v>1306</v>
      </c>
      <c r="B655" s="74" t="s">
        <v>33</v>
      </c>
      <c r="C655" s="74" t="s">
        <v>401</v>
      </c>
      <c r="D655" s="312" t="s">
        <v>402</v>
      </c>
      <c r="E655" s="74" t="s">
        <v>403</v>
      </c>
      <c r="F655" s="74" t="s">
        <v>404</v>
      </c>
      <c r="G655" s="74" t="s">
        <v>405</v>
      </c>
      <c r="H655" s="74" t="s">
        <v>406</v>
      </c>
      <c r="I655" s="74" t="s">
        <v>407</v>
      </c>
      <c r="J655" s="74" t="s">
        <v>38</v>
      </c>
      <c r="K655" s="78">
        <v>100</v>
      </c>
      <c r="L655" s="316">
        <v>751000000</v>
      </c>
      <c r="M655" s="314" t="s">
        <v>83</v>
      </c>
      <c r="N655" s="299" t="s">
        <v>767</v>
      </c>
      <c r="O655" s="299" t="s">
        <v>390</v>
      </c>
      <c r="P655" s="310"/>
      <c r="Q655" s="299" t="s">
        <v>1288</v>
      </c>
      <c r="R655" s="299" t="s">
        <v>385</v>
      </c>
      <c r="S655" s="311"/>
      <c r="T655" s="74" t="s">
        <v>51</v>
      </c>
      <c r="U655" s="74"/>
      <c r="V655" s="290">
        <v>538948.5</v>
      </c>
      <c r="W655" s="290">
        <v>538948.5</v>
      </c>
      <c r="X655" s="289">
        <f t="shared" si="63"/>
        <v>603622.32000000007</v>
      </c>
      <c r="Y655" s="303" t="s">
        <v>77</v>
      </c>
      <c r="Z655" s="74">
        <v>2016</v>
      </c>
      <c r="AA655" s="304"/>
      <c r="AB655" s="305" t="s">
        <v>372</v>
      </c>
      <c r="AC655" s="305" t="s">
        <v>532</v>
      </c>
      <c r="AD655" s="306"/>
      <c r="AE655" s="307" t="s">
        <v>386</v>
      </c>
      <c r="AF655" s="308"/>
      <c r="AG655" s="308"/>
      <c r="AH655" s="308"/>
      <c r="AI655" s="308"/>
      <c r="AJ655" s="308"/>
      <c r="AK655" s="293" t="s">
        <v>1289</v>
      </c>
    </row>
    <row r="656" spans="1:37" s="309" customFormat="1" ht="100.5" customHeight="1">
      <c r="A656" s="75" t="s">
        <v>1307</v>
      </c>
      <c r="B656" s="74" t="s">
        <v>33</v>
      </c>
      <c r="C656" s="74" t="s">
        <v>401</v>
      </c>
      <c r="D656" s="312" t="s">
        <v>402</v>
      </c>
      <c r="E656" s="74" t="s">
        <v>403</v>
      </c>
      <c r="F656" s="74" t="s">
        <v>404</v>
      </c>
      <c r="G656" s="74" t="s">
        <v>405</v>
      </c>
      <c r="H656" s="74" t="s">
        <v>406</v>
      </c>
      <c r="I656" s="74" t="s">
        <v>407</v>
      </c>
      <c r="J656" s="74" t="s">
        <v>38</v>
      </c>
      <c r="K656" s="78">
        <v>100</v>
      </c>
      <c r="L656" s="313">
        <v>431010000</v>
      </c>
      <c r="M656" s="5" t="s">
        <v>129</v>
      </c>
      <c r="N656" s="299" t="s">
        <v>767</v>
      </c>
      <c r="O656" s="291" t="s">
        <v>392</v>
      </c>
      <c r="P656" s="310"/>
      <c r="Q656" s="299" t="s">
        <v>1288</v>
      </c>
      <c r="R656" s="299" t="s">
        <v>385</v>
      </c>
      <c r="S656" s="311"/>
      <c r="T656" s="74" t="s">
        <v>51</v>
      </c>
      <c r="U656" s="74"/>
      <c r="V656" s="290">
        <v>1989990</v>
      </c>
      <c r="W656" s="290">
        <v>1989990</v>
      </c>
      <c r="X656" s="289">
        <f t="shared" si="63"/>
        <v>2228788.8000000003</v>
      </c>
      <c r="Y656" s="303" t="s">
        <v>77</v>
      </c>
      <c r="Z656" s="74">
        <v>2016</v>
      </c>
      <c r="AA656" s="304"/>
      <c r="AB656" s="305" t="s">
        <v>372</v>
      </c>
      <c r="AC656" s="305" t="s">
        <v>532</v>
      </c>
      <c r="AD656" s="306"/>
      <c r="AE656" s="307" t="s">
        <v>409</v>
      </c>
      <c r="AF656" s="308"/>
      <c r="AG656" s="308"/>
      <c r="AH656" s="308"/>
      <c r="AI656" s="308"/>
      <c r="AJ656" s="308"/>
      <c r="AK656" s="293" t="s">
        <v>1289</v>
      </c>
    </row>
    <row r="657" spans="1:37" s="309" customFormat="1" ht="100.5" customHeight="1">
      <c r="A657" s="75" t="s">
        <v>1308</v>
      </c>
      <c r="B657" s="74" t="s">
        <v>33</v>
      </c>
      <c r="C657" s="74" t="s">
        <v>401</v>
      </c>
      <c r="D657" s="312" t="s">
        <v>402</v>
      </c>
      <c r="E657" s="74" t="s">
        <v>403</v>
      </c>
      <c r="F657" s="74" t="s">
        <v>404</v>
      </c>
      <c r="G657" s="74" t="s">
        <v>405</v>
      </c>
      <c r="H657" s="74" t="s">
        <v>406</v>
      </c>
      <c r="I657" s="74" t="s">
        <v>407</v>
      </c>
      <c r="J657" s="74" t="s">
        <v>38</v>
      </c>
      <c r="K657" s="78">
        <v>100</v>
      </c>
      <c r="L657" s="314">
        <v>471010000</v>
      </c>
      <c r="M657" s="315" t="s">
        <v>125</v>
      </c>
      <c r="N657" s="299" t="s">
        <v>767</v>
      </c>
      <c r="O657" s="299" t="s">
        <v>393</v>
      </c>
      <c r="P657" s="310"/>
      <c r="Q657" s="299" t="s">
        <v>1288</v>
      </c>
      <c r="R657" s="299" t="s">
        <v>385</v>
      </c>
      <c r="S657" s="311"/>
      <c r="T657" s="74" t="s">
        <v>51</v>
      </c>
      <c r="U657" s="74"/>
      <c r="V657" s="290">
        <v>2232600</v>
      </c>
      <c r="W657" s="290">
        <v>2232600</v>
      </c>
      <c r="X657" s="289">
        <f t="shared" si="63"/>
        <v>2500512.0000000005</v>
      </c>
      <c r="Y657" s="303" t="s">
        <v>77</v>
      </c>
      <c r="Z657" s="74">
        <v>2016</v>
      </c>
      <c r="AA657" s="304"/>
      <c r="AB657" s="305" t="s">
        <v>372</v>
      </c>
      <c r="AC657" s="305" t="s">
        <v>532</v>
      </c>
      <c r="AD657" s="306"/>
      <c r="AE657" s="307" t="s">
        <v>409</v>
      </c>
      <c r="AF657" s="308"/>
      <c r="AG657" s="308"/>
      <c r="AH657" s="308"/>
      <c r="AI657" s="308"/>
      <c r="AJ657" s="308"/>
      <c r="AK657" s="293" t="s">
        <v>1289</v>
      </c>
    </row>
    <row r="658" spans="1:37" s="309" customFormat="1" ht="100.5" customHeight="1">
      <c r="A658" s="75" t="s">
        <v>1309</v>
      </c>
      <c r="B658" s="74" t="s">
        <v>33</v>
      </c>
      <c r="C658" s="74" t="s">
        <v>401</v>
      </c>
      <c r="D658" s="312" t="s">
        <v>402</v>
      </c>
      <c r="E658" s="74" t="s">
        <v>403</v>
      </c>
      <c r="F658" s="74" t="s">
        <v>404</v>
      </c>
      <c r="G658" s="74" t="s">
        <v>405</v>
      </c>
      <c r="H658" s="74" t="s">
        <v>406</v>
      </c>
      <c r="I658" s="74" t="s">
        <v>407</v>
      </c>
      <c r="J658" s="74" t="s">
        <v>38</v>
      </c>
      <c r="K658" s="78">
        <v>100</v>
      </c>
      <c r="L658" s="313">
        <v>311010000</v>
      </c>
      <c r="M658" s="291" t="s">
        <v>348</v>
      </c>
      <c r="N658" s="299" t="s">
        <v>767</v>
      </c>
      <c r="O658" s="299" t="s">
        <v>410</v>
      </c>
      <c r="P658" s="310"/>
      <c r="Q658" s="299" t="s">
        <v>1288</v>
      </c>
      <c r="R658" s="299" t="s">
        <v>385</v>
      </c>
      <c r="S658" s="311"/>
      <c r="T658" s="74" t="s">
        <v>51</v>
      </c>
      <c r="U658" s="74"/>
      <c r="V658" s="290">
        <v>883244.3</v>
      </c>
      <c r="W658" s="290">
        <v>883244.3</v>
      </c>
      <c r="X658" s="289">
        <f t="shared" si="63"/>
        <v>989233.61600000015</v>
      </c>
      <c r="Y658" s="303" t="s">
        <v>77</v>
      </c>
      <c r="Z658" s="74">
        <v>2016</v>
      </c>
      <c r="AA658" s="304"/>
      <c r="AB658" s="305" t="s">
        <v>372</v>
      </c>
      <c r="AC658" s="305" t="s">
        <v>532</v>
      </c>
      <c r="AD658" s="306"/>
      <c r="AE658" s="307" t="s">
        <v>386</v>
      </c>
      <c r="AF658" s="308"/>
      <c r="AG658" s="308"/>
      <c r="AH658" s="308"/>
      <c r="AI658" s="308"/>
      <c r="AJ658" s="308"/>
      <c r="AK658" s="293" t="s">
        <v>1289</v>
      </c>
    </row>
    <row r="659" spans="1:37" s="309" customFormat="1" ht="100.5" customHeight="1">
      <c r="A659" s="75" t="s">
        <v>1310</v>
      </c>
      <c r="B659" s="74" t="s">
        <v>33</v>
      </c>
      <c r="C659" s="74" t="s">
        <v>401</v>
      </c>
      <c r="D659" s="312" t="s">
        <v>402</v>
      </c>
      <c r="E659" s="74" t="s">
        <v>403</v>
      </c>
      <c r="F659" s="74" t="s">
        <v>404</v>
      </c>
      <c r="G659" s="74" t="s">
        <v>405</v>
      </c>
      <c r="H659" s="74" t="s">
        <v>406</v>
      </c>
      <c r="I659" s="74" t="s">
        <v>407</v>
      </c>
      <c r="J659" s="74" t="s">
        <v>38</v>
      </c>
      <c r="K659" s="78">
        <v>100</v>
      </c>
      <c r="L659" s="314">
        <v>391010000</v>
      </c>
      <c r="M659" s="314" t="s">
        <v>347</v>
      </c>
      <c r="N659" s="299" t="s">
        <v>767</v>
      </c>
      <c r="O659" s="299" t="s">
        <v>394</v>
      </c>
      <c r="P659" s="310"/>
      <c r="Q659" s="299" t="s">
        <v>1288</v>
      </c>
      <c r="R659" s="299" t="s">
        <v>385</v>
      </c>
      <c r="S659" s="311"/>
      <c r="T659" s="74" t="s">
        <v>51</v>
      </c>
      <c r="U659" s="74"/>
      <c r="V659" s="290">
        <v>12658527.699999999</v>
      </c>
      <c r="W659" s="290">
        <v>12658527.699999999</v>
      </c>
      <c r="X659" s="289">
        <f t="shared" si="63"/>
        <v>14177551.024</v>
      </c>
      <c r="Y659" s="303" t="s">
        <v>77</v>
      </c>
      <c r="Z659" s="74">
        <v>2016</v>
      </c>
      <c r="AA659" s="304"/>
      <c r="AB659" s="305" t="s">
        <v>372</v>
      </c>
      <c r="AC659" s="305" t="s">
        <v>532</v>
      </c>
      <c r="AD659" s="306"/>
      <c r="AE659" s="307" t="s">
        <v>386</v>
      </c>
      <c r="AF659" s="308"/>
      <c r="AG659" s="308"/>
      <c r="AH659" s="308"/>
      <c r="AI659" s="308"/>
      <c r="AJ659" s="308"/>
      <c r="AK659" s="293" t="s">
        <v>1289</v>
      </c>
    </row>
    <row r="660" spans="1:37" s="309" customFormat="1" ht="100.5" customHeight="1">
      <c r="A660" s="75" t="s">
        <v>1311</v>
      </c>
      <c r="B660" s="74" t="s">
        <v>33</v>
      </c>
      <c r="C660" s="74" t="s">
        <v>401</v>
      </c>
      <c r="D660" s="312" t="s">
        <v>402</v>
      </c>
      <c r="E660" s="74" t="s">
        <v>403</v>
      </c>
      <c r="F660" s="74" t="s">
        <v>404</v>
      </c>
      <c r="G660" s="74" t="s">
        <v>405</v>
      </c>
      <c r="H660" s="74" t="s">
        <v>406</v>
      </c>
      <c r="I660" s="74" t="s">
        <v>407</v>
      </c>
      <c r="J660" s="74" t="s">
        <v>38</v>
      </c>
      <c r="K660" s="78">
        <v>100</v>
      </c>
      <c r="L660" s="291">
        <v>511010000</v>
      </c>
      <c r="M660" s="315" t="s">
        <v>88</v>
      </c>
      <c r="N660" s="299" t="s">
        <v>767</v>
      </c>
      <c r="O660" s="299" t="s">
        <v>411</v>
      </c>
      <c r="P660" s="310"/>
      <c r="Q660" s="299" t="s">
        <v>1288</v>
      </c>
      <c r="R660" s="299" t="s">
        <v>385</v>
      </c>
      <c r="S660" s="311"/>
      <c r="T660" s="74" t="s">
        <v>51</v>
      </c>
      <c r="U660" s="74"/>
      <c r="V660" s="290">
        <v>496641.2</v>
      </c>
      <c r="W660" s="290">
        <v>496641.2</v>
      </c>
      <c r="X660" s="289">
        <f t="shared" si="63"/>
        <v>556238.14400000009</v>
      </c>
      <c r="Y660" s="303" t="s">
        <v>77</v>
      </c>
      <c r="Z660" s="74">
        <v>2016</v>
      </c>
      <c r="AA660" s="304"/>
      <c r="AB660" s="305" t="s">
        <v>372</v>
      </c>
      <c r="AC660" s="305" t="s">
        <v>532</v>
      </c>
      <c r="AD660" s="306"/>
      <c r="AE660" s="307" t="s">
        <v>386</v>
      </c>
      <c r="AF660" s="308"/>
      <c r="AG660" s="308"/>
      <c r="AH660" s="308"/>
      <c r="AI660" s="308"/>
      <c r="AJ660" s="308"/>
      <c r="AK660" s="293" t="s">
        <v>1289</v>
      </c>
    </row>
    <row r="661" spans="1:37" s="309" customFormat="1" ht="100.5" customHeight="1">
      <c r="A661" s="75" t="s">
        <v>1312</v>
      </c>
      <c r="B661" s="74" t="s">
        <v>33</v>
      </c>
      <c r="C661" s="74" t="s">
        <v>412</v>
      </c>
      <c r="D661" s="74" t="s">
        <v>413</v>
      </c>
      <c r="E661" s="74" t="s">
        <v>414</v>
      </c>
      <c r="F661" s="74" t="s">
        <v>415</v>
      </c>
      <c r="G661" s="74" t="s">
        <v>416</v>
      </c>
      <c r="H661" s="74" t="s">
        <v>417</v>
      </c>
      <c r="I661" s="74" t="s">
        <v>414</v>
      </c>
      <c r="J661" s="74" t="s">
        <v>38</v>
      </c>
      <c r="K661" s="78">
        <v>100</v>
      </c>
      <c r="L661" s="297">
        <v>711000000</v>
      </c>
      <c r="M661" s="298" t="s">
        <v>73</v>
      </c>
      <c r="N661" s="299" t="s">
        <v>767</v>
      </c>
      <c r="O661" s="314" t="s">
        <v>73</v>
      </c>
      <c r="P661" s="310"/>
      <c r="Q661" s="299" t="s">
        <v>1288</v>
      </c>
      <c r="R661" s="299" t="s">
        <v>385</v>
      </c>
      <c r="S661" s="311"/>
      <c r="T661" s="74" t="s">
        <v>51</v>
      </c>
      <c r="U661" s="74"/>
      <c r="V661" s="290">
        <v>7115500</v>
      </c>
      <c r="W661" s="290">
        <v>7115500</v>
      </c>
      <c r="X661" s="289">
        <f t="shared" si="63"/>
        <v>7969360.0000000009</v>
      </c>
      <c r="Y661" s="303" t="s">
        <v>77</v>
      </c>
      <c r="Z661" s="74">
        <v>2016</v>
      </c>
      <c r="AA661" s="317"/>
      <c r="AB661" s="305" t="s">
        <v>372</v>
      </c>
      <c r="AC661" s="305" t="s">
        <v>532</v>
      </c>
      <c r="AD661" s="318"/>
      <c r="AE661" s="307" t="s">
        <v>418</v>
      </c>
      <c r="AF661" s="308"/>
      <c r="AG661" s="308"/>
      <c r="AH661" s="308"/>
      <c r="AI661" s="308"/>
      <c r="AJ661" s="308"/>
      <c r="AK661" s="293" t="s">
        <v>1289</v>
      </c>
    </row>
    <row r="662" spans="1:37" s="309" customFormat="1" ht="100.5" customHeight="1">
      <c r="A662" s="75" t="s">
        <v>1313</v>
      </c>
      <c r="B662" s="74" t="s">
        <v>33</v>
      </c>
      <c r="C662" s="74" t="s">
        <v>401</v>
      </c>
      <c r="D662" s="312" t="s">
        <v>402</v>
      </c>
      <c r="E662" s="312" t="s">
        <v>403</v>
      </c>
      <c r="F662" s="74" t="s">
        <v>404</v>
      </c>
      <c r="G662" s="74" t="s">
        <v>405</v>
      </c>
      <c r="H662" s="299" t="s">
        <v>419</v>
      </c>
      <c r="I662" s="299" t="s">
        <v>420</v>
      </c>
      <c r="J662" s="74" t="s">
        <v>38</v>
      </c>
      <c r="K662" s="78">
        <v>100</v>
      </c>
      <c r="L662" s="297">
        <v>711000000</v>
      </c>
      <c r="M662" s="298" t="s">
        <v>73</v>
      </c>
      <c r="N662" s="299" t="s">
        <v>767</v>
      </c>
      <c r="O662" s="299" t="s">
        <v>388</v>
      </c>
      <c r="P662" s="310"/>
      <c r="Q662" s="299" t="s">
        <v>1288</v>
      </c>
      <c r="R662" s="299" t="s">
        <v>385</v>
      </c>
      <c r="S662" s="311"/>
      <c r="T662" s="74" t="s">
        <v>51</v>
      </c>
      <c r="U662" s="74"/>
      <c r="V662" s="290">
        <v>1108032.5</v>
      </c>
      <c r="W662" s="290">
        <v>1108032.5</v>
      </c>
      <c r="X662" s="289">
        <f t="shared" si="63"/>
        <v>1240996.4000000001</v>
      </c>
      <c r="Y662" s="303" t="s">
        <v>77</v>
      </c>
      <c r="Z662" s="74">
        <v>2016</v>
      </c>
      <c r="AA662" s="317"/>
      <c r="AB662" s="305" t="s">
        <v>372</v>
      </c>
      <c r="AC662" s="305" t="s">
        <v>532</v>
      </c>
      <c r="AD662" s="318"/>
      <c r="AE662" s="307" t="s">
        <v>418</v>
      </c>
      <c r="AF662" s="308"/>
      <c r="AG662" s="308"/>
      <c r="AH662" s="308"/>
      <c r="AI662" s="308"/>
      <c r="AJ662" s="308"/>
      <c r="AK662" s="293" t="s">
        <v>1289</v>
      </c>
    </row>
    <row r="663" spans="1:37" s="309" customFormat="1" ht="100.5" customHeight="1">
      <c r="A663" s="75" t="s">
        <v>1314</v>
      </c>
      <c r="B663" s="74" t="s">
        <v>33</v>
      </c>
      <c r="C663" s="74" t="s">
        <v>401</v>
      </c>
      <c r="D663" s="312" t="s">
        <v>402</v>
      </c>
      <c r="E663" s="312" t="s">
        <v>403</v>
      </c>
      <c r="F663" s="74" t="s">
        <v>404</v>
      </c>
      <c r="G663" s="74" t="s">
        <v>405</v>
      </c>
      <c r="H663" s="299" t="s">
        <v>419</v>
      </c>
      <c r="I663" s="299" t="s">
        <v>420</v>
      </c>
      <c r="J663" s="74" t="s">
        <v>38</v>
      </c>
      <c r="K663" s="78">
        <v>100</v>
      </c>
      <c r="L663" s="297">
        <v>711000000</v>
      </c>
      <c r="M663" s="298" t="s">
        <v>73</v>
      </c>
      <c r="N663" s="299" t="s">
        <v>767</v>
      </c>
      <c r="O663" s="314" t="s">
        <v>421</v>
      </c>
      <c r="P663" s="310"/>
      <c r="Q663" s="299" t="s">
        <v>1288</v>
      </c>
      <c r="R663" s="299" t="s">
        <v>385</v>
      </c>
      <c r="S663" s="311"/>
      <c r="T663" s="74" t="s">
        <v>51</v>
      </c>
      <c r="U663" s="74"/>
      <c r="V663" s="290">
        <v>1858277.2</v>
      </c>
      <c r="W663" s="290">
        <v>1858277.2</v>
      </c>
      <c r="X663" s="289">
        <f t="shared" si="63"/>
        <v>2081270.4640000002</v>
      </c>
      <c r="Y663" s="303" t="s">
        <v>77</v>
      </c>
      <c r="Z663" s="74">
        <v>2016</v>
      </c>
      <c r="AA663" s="317"/>
      <c r="AB663" s="305" t="s">
        <v>372</v>
      </c>
      <c r="AC663" s="305" t="s">
        <v>532</v>
      </c>
      <c r="AD663" s="318"/>
      <c r="AE663" s="307" t="s">
        <v>418</v>
      </c>
      <c r="AF663" s="308"/>
      <c r="AG663" s="308"/>
      <c r="AH663" s="308"/>
      <c r="AI663" s="308"/>
      <c r="AJ663" s="308"/>
      <c r="AK663" s="293" t="s">
        <v>1289</v>
      </c>
    </row>
    <row r="664" spans="1:37" s="309" customFormat="1" ht="100.5" customHeight="1">
      <c r="A664" s="75" t="s">
        <v>1315</v>
      </c>
      <c r="B664" s="74" t="s">
        <v>33</v>
      </c>
      <c r="C664" s="74" t="s">
        <v>401</v>
      </c>
      <c r="D664" s="312" t="s">
        <v>402</v>
      </c>
      <c r="E664" s="312" t="s">
        <v>403</v>
      </c>
      <c r="F664" s="74" t="s">
        <v>404</v>
      </c>
      <c r="G664" s="74" t="s">
        <v>405</v>
      </c>
      <c r="H664" s="299" t="s">
        <v>419</v>
      </c>
      <c r="I664" s="299" t="s">
        <v>420</v>
      </c>
      <c r="J664" s="74" t="s">
        <v>38</v>
      </c>
      <c r="K664" s="78">
        <v>100</v>
      </c>
      <c r="L664" s="297">
        <v>711000000</v>
      </c>
      <c r="M664" s="298" t="s">
        <v>73</v>
      </c>
      <c r="N664" s="299" t="s">
        <v>767</v>
      </c>
      <c r="O664" s="299" t="s">
        <v>422</v>
      </c>
      <c r="P664" s="310"/>
      <c r="Q664" s="299" t="s">
        <v>1288</v>
      </c>
      <c r="R664" s="299" t="s">
        <v>385</v>
      </c>
      <c r="S664" s="311"/>
      <c r="T664" s="74" t="s">
        <v>51</v>
      </c>
      <c r="U664" s="74"/>
      <c r="V664" s="290">
        <v>202673.7</v>
      </c>
      <c r="W664" s="290">
        <v>202673.7</v>
      </c>
      <c r="X664" s="289">
        <f t="shared" si="63"/>
        <v>226994.54400000002</v>
      </c>
      <c r="Y664" s="303" t="s">
        <v>77</v>
      </c>
      <c r="Z664" s="74">
        <v>2016</v>
      </c>
      <c r="AA664" s="304"/>
      <c r="AB664" s="305" t="s">
        <v>372</v>
      </c>
      <c r="AC664" s="305" t="s">
        <v>532</v>
      </c>
      <c r="AD664" s="306"/>
      <c r="AE664" s="307" t="s">
        <v>386</v>
      </c>
      <c r="AF664" s="308"/>
      <c r="AG664" s="308"/>
      <c r="AH664" s="308"/>
      <c r="AI664" s="308"/>
      <c r="AJ664" s="308"/>
      <c r="AK664" s="293" t="s">
        <v>1289</v>
      </c>
    </row>
    <row r="665" spans="1:37" s="309" customFormat="1" ht="100.5" customHeight="1">
      <c r="A665" s="75" t="s">
        <v>1316</v>
      </c>
      <c r="B665" s="74" t="s">
        <v>33</v>
      </c>
      <c r="C665" s="74" t="s">
        <v>423</v>
      </c>
      <c r="D665" s="312" t="s">
        <v>424</v>
      </c>
      <c r="E665" s="312" t="s">
        <v>425</v>
      </c>
      <c r="F665" s="74" t="s">
        <v>426</v>
      </c>
      <c r="G665" s="74" t="s">
        <v>427</v>
      </c>
      <c r="H665" s="74" t="s">
        <v>428</v>
      </c>
      <c r="I665" s="74" t="s">
        <v>429</v>
      </c>
      <c r="J665" s="74" t="s">
        <v>38</v>
      </c>
      <c r="K665" s="78">
        <v>100</v>
      </c>
      <c r="L665" s="297">
        <v>711000000</v>
      </c>
      <c r="M665" s="298" t="s">
        <v>73</v>
      </c>
      <c r="N665" s="299" t="s">
        <v>767</v>
      </c>
      <c r="O665" s="314" t="s">
        <v>73</v>
      </c>
      <c r="P665" s="310"/>
      <c r="Q665" s="299" t="s">
        <v>1288</v>
      </c>
      <c r="R665" s="299" t="s">
        <v>385</v>
      </c>
      <c r="S665" s="311"/>
      <c r="T665" s="74" t="s">
        <v>51</v>
      </c>
      <c r="U665" s="74"/>
      <c r="V665" s="290">
        <v>2444448.61</v>
      </c>
      <c r="W665" s="290">
        <v>2444448.61</v>
      </c>
      <c r="X665" s="289">
        <f t="shared" si="63"/>
        <v>2737782.4432000001</v>
      </c>
      <c r="Y665" s="303" t="s">
        <v>77</v>
      </c>
      <c r="Z665" s="74">
        <v>2016</v>
      </c>
      <c r="AA665" s="317"/>
      <c r="AB665" s="305" t="s">
        <v>372</v>
      </c>
      <c r="AC665" s="305" t="s">
        <v>532</v>
      </c>
      <c r="AD665" s="318"/>
      <c r="AE665" s="307" t="s">
        <v>418</v>
      </c>
      <c r="AF665" s="308"/>
      <c r="AG665" s="308"/>
      <c r="AH665" s="308"/>
      <c r="AI665" s="308"/>
      <c r="AJ665" s="308"/>
      <c r="AK665" s="293" t="s">
        <v>1289</v>
      </c>
    </row>
    <row r="666" spans="1:37" s="309" customFormat="1" ht="100.5" customHeight="1">
      <c r="A666" s="75" t="s">
        <v>1317</v>
      </c>
      <c r="B666" s="74" t="s">
        <v>33</v>
      </c>
      <c r="C666" s="74" t="s">
        <v>423</v>
      </c>
      <c r="D666" s="312" t="s">
        <v>424</v>
      </c>
      <c r="E666" s="312" t="s">
        <v>425</v>
      </c>
      <c r="F666" s="74" t="s">
        <v>426</v>
      </c>
      <c r="G666" s="74" t="s">
        <v>427</v>
      </c>
      <c r="H666" s="74" t="s">
        <v>428</v>
      </c>
      <c r="I666" s="74" t="s">
        <v>429</v>
      </c>
      <c r="J666" s="74" t="s">
        <v>38</v>
      </c>
      <c r="K666" s="78">
        <v>100</v>
      </c>
      <c r="L666" s="297">
        <v>711000000</v>
      </c>
      <c r="M666" s="298" t="s">
        <v>73</v>
      </c>
      <c r="N666" s="299" t="s">
        <v>767</v>
      </c>
      <c r="O666" s="299" t="s">
        <v>430</v>
      </c>
      <c r="P666" s="310"/>
      <c r="Q666" s="299" t="s">
        <v>1288</v>
      </c>
      <c r="R666" s="299" t="s">
        <v>385</v>
      </c>
      <c r="S666" s="311"/>
      <c r="T666" s="74" t="s">
        <v>51</v>
      </c>
      <c r="U666" s="74"/>
      <c r="V666" s="290">
        <v>360178.6</v>
      </c>
      <c r="W666" s="290">
        <v>360178.6</v>
      </c>
      <c r="X666" s="289">
        <f t="shared" si="63"/>
        <v>403400.03200000001</v>
      </c>
      <c r="Y666" s="303" t="s">
        <v>77</v>
      </c>
      <c r="Z666" s="74">
        <v>2016</v>
      </c>
      <c r="AA666" s="317"/>
      <c r="AB666" s="305" t="s">
        <v>372</v>
      </c>
      <c r="AC666" s="305" t="s">
        <v>532</v>
      </c>
      <c r="AD666" s="318"/>
      <c r="AE666" s="307" t="s">
        <v>418</v>
      </c>
      <c r="AF666" s="308"/>
      <c r="AG666" s="308"/>
      <c r="AH666" s="308"/>
      <c r="AI666" s="308"/>
      <c r="AJ666" s="308"/>
      <c r="AK666" s="293" t="s">
        <v>1289</v>
      </c>
    </row>
    <row r="667" spans="1:37" s="309" customFormat="1" ht="100.5" customHeight="1">
      <c r="A667" s="75" t="s">
        <v>1318</v>
      </c>
      <c r="B667" s="74" t="s">
        <v>33</v>
      </c>
      <c r="C667" s="74" t="s">
        <v>423</v>
      </c>
      <c r="D667" s="312" t="s">
        <v>424</v>
      </c>
      <c r="E667" s="312" t="s">
        <v>425</v>
      </c>
      <c r="F667" s="74" t="s">
        <v>426</v>
      </c>
      <c r="G667" s="74" t="s">
        <v>427</v>
      </c>
      <c r="H667" s="74" t="s">
        <v>428</v>
      </c>
      <c r="I667" s="74" t="s">
        <v>429</v>
      </c>
      <c r="J667" s="74" t="s">
        <v>38</v>
      </c>
      <c r="K667" s="78">
        <v>100</v>
      </c>
      <c r="L667" s="297">
        <v>711000000</v>
      </c>
      <c r="M667" s="298" t="s">
        <v>73</v>
      </c>
      <c r="N667" s="299" t="s">
        <v>767</v>
      </c>
      <c r="O667" s="291" t="s">
        <v>431</v>
      </c>
      <c r="P667" s="310"/>
      <c r="Q667" s="299" t="s">
        <v>1288</v>
      </c>
      <c r="R667" s="299" t="s">
        <v>385</v>
      </c>
      <c r="S667" s="311"/>
      <c r="T667" s="74" t="s">
        <v>51</v>
      </c>
      <c r="U667" s="74"/>
      <c r="V667" s="290">
        <v>340178.6</v>
      </c>
      <c r="W667" s="290">
        <v>340178.6</v>
      </c>
      <c r="X667" s="289">
        <f t="shared" si="63"/>
        <v>381000.03200000001</v>
      </c>
      <c r="Y667" s="303" t="s">
        <v>77</v>
      </c>
      <c r="Z667" s="74">
        <v>2016</v>
      </c>
      <c r="AA667" s="317"/>
      <c r="AB667" s="305" t="s">
        <v>372</v>
      </c>
      <c r="AC667" s="305" t="s">
        <v>532</v>
      </c>
      <c r="AD667" s="318"/>
      <c r="AE667" s="307" t="s">
        <v>418</v>
      </c>
      <c r="AF667" s="308"/>
      <c r="AG667" s="308"/>
      <c r="AH667" s="308"/>
      <c r="AI667" s="308"/>
      <c r="AJ667" s="308"/>
      <c r="AK667" s="293" t="s">
        <v>1289</v>
      </c>
    </row>
    <row r="668" spans="1:37" s="309" customFormat="1" ht="100.5" customHeight="1">
      <c r="A668" s="75" t="s">
        <v>1319</v>
      </c>
      <c r="B668" s="74" t="s">
        <v>33</v>
      </c>
      <c r="C668" s="74" t="s">
        <v>423</v>
      </c>
      <c r="D668" s="312" t="s">
        <v>424</v>
      </c>
      <c r="E668" s="312" t="s">
        <v>425</v>
      </c>
      <c r="F668" s="74" t="s">
        <v>426</v>
      </c>
      <c r="G668" s="74" t="s">
        <v>427</v>
      </c>
      <c r="H668" s="74" t="s">
        <v>428</v>
      </c>
      <c r="I668" s="74" t="s">
        <v>429</v>
      </c>
      <c r="J668" s="74" t="s">
        <v>38</v>
      </c>
      <c r="K668" s="78">
        <v>100</v>
      </c>
      <c r="L668" s="297">
        <v>711000000</v>
      </c>
      <c r="M668" s="298" t="s">
        <v>73</v>
      </c>
      <c r="N668" s="299" t="s">
        <v>767</v>
      </c>
      <c r="O668" s="314" t="s">
        <v>432</v>
      </c>
      <c r="P668" s="310"/>
      <c r="Q668" s="299" t="s">
        <v>1288</v>
      </c>
      <c r="R668" s="299" t="s">
        <v>385</v>
      </c>
      <c r="S668" s="311"/>
      <c r="T668" s="74" t="s">
        <v>51</v>
      </c>
      <c r="U668" s="74"/>
      <c r="V668" s="290">
        <v>340178.6</v>
      </c>
      <c r="W668" s="290">
        <v>340178.6</v>
      </c>
      <c r="X668" s="289">
        <f t="shared" si="63"/>
        <v>381000.03200000001</v>
      </c>
      <c r="Y668" s="303" t="s">
        <v>77</v>
      </c>
      <c r="Z668" s="74">
        <v>2016</v>
      </c>
      <c r="AA668" s="317"/>
      <c r="AB668" s="305" t="s">
        <v>372</v>
      </c>
      <c r="AC668" s="305" t="s">
        <v>532</v>
      </c>
      <c r="AD668" s="318"/>
      <c r="AE668" s="307" t="s">
        <v>418</v>
      </c>
      <c r="AF668" s="308"/>
      <c r="AG668" s="308"/>
      <c r="AH668" s="308"/>
      <c r="AI668" s="308"/>
      <c r="AJ668" s="308"/>
      <c r="AK668" s="293" t="s">
        <v>1289</v>
      </c>
    </row>
    <row r="669" spans="1:37" s="309" customFormat="1" ht="100.5" customHeight="1">
      <c r="A669" s="75" t="s">
        <v>1320</v>
      </c>
      <c r="B669" s="74" t="s">
        <v>33</v>
      </c>
      <c r="C669" s="74" t="s">
        <v>423</v>
      </c>
      <c r="D669" s="312" t="s">
        <v>424</v>
      </c>
      <c r="E669" s="312" t="s">
        <v>425</v>
      </c>
      <c r="F669" s="74" t="s">
        <v>426</v>
      </c>
      <c r="G669" s="74" t="s">
        <v>427</v>
      </c>
      <c r="H669" s="74" t="s">
        <v>428</v>
      </c>
      <c r="I669" s="74" t="s">
        <v>429</v>
      </c>
      <c r="J669" s="74" t="s">
        <v>38</v>
      </c>
      <c r="K669" s="78">
        <v>100</v>
      </c>
      <c r="L669" s="297">
        <v>711000000</v>
      </c>
      <c r="M669" s="298" t="s">
        <v>73</v>
      </c>
      <c r="N669" s="299" t="s">
        <v>767</v>
      </c>
      <c r="O669" s="299" t="s">
        <v>388</v>
      </c>
      <c r="P669" s="310"/>
      <c r="Q669" s="299" t="s">
        <v>1288</v>
      </c>
      <c r="R669" s="299" t="s">
        <v>385</v>
      </c>
      <c r="S669" s="311"/>
      <c r="T669" s="74" t="s">
        <v>51</v>
      </c>
      <c r="U669" s="74"/>
      <c r="V669" s="290">
        <v>360178.6</v>
      </c>
      <c r="W669" s="290">
        <v>360178.6</v>
      </c>
      <c r="X669" s="289">
        <f t="shared" si="63"/>
        <v>403400.03200000001</v>
      </c>
      <c r="Y669" s="303" t="s">
        <v>77</v>
      </c>
      <c r="Z669" s="74">
        <v>2016</v>
      </c>
      <c r="AA669" s="317"/>
      <c r="AB669" s="305" t="s">
        <v>372</v>
      </c>
      <c r="AC669" s="305" t="s">
        <v>532</v>
      </c>
      <c r="AD669" s="318"/>
      <c r="AE669" s="307" t="s">
        <v>418</v>
      </c>
      <c r="AF669" s="308"/>
      <c r="AG669" s="308"/>
      <c r="AH669" s="308"/>
      <c r="AI669" s="308"/>
      <c r="AJ669" s="308"/>
      <c r="AK669" s="293" t="s">
        <v>1289</v>
      </c>
    </row>
    <row r="670" spans="1:37" s="309" customFormat="1" ht="100.5" customHeight="1">
      <c r="A670" s="75" t="s">
        <v>1321</v>
      </c>
      <c r="B670" s="74" t="s">
        <v>33</v>
      </c>
      <c r="C670" s="74" t="s">
        <v>423</v>
      </c>
      <c r="D670" s="312" t="s">
        <v>424</v>
      </c>
      <c r="E670" s="312" t="s">
        <v>425</v>
      </c>
      <c r="F670" s="74" t="s">
        <v>426</v>
      </c>
      <c r="G670" s="74" t="s">
        <v>427</v>
      </c>
      <c r="H670" s="74" t="s">
        <v>428</v>
      </c>
      <c r="I670" s="74" t="s">
        <v>429</v>
      </c>
      <c r="J670" s="74" t="s">
        <v>38</v>
      </c>
      <c r="K670" s="78">
        <v>100</v>
      </c>
      <c r="L670" s="297">
        <v>711000000</v>
      </c>
      <c r="M670" s="298" t="s">
        <v>73</v>
      </c>
      <c r="N670" s="299" t="s">
        <v>767</v>
      </c>
      <c r="O670" s="314" t="s">
        <v>433</v>
      </c>
      <c r="P670" s="310"/>
      <c r="Q670" s="299" t="s">
        <v>1288</v>
      </c>
      <c r="R670" s="299" t="s">
        <v>385</v>
      </c>
      <c r="S670" s="311"/>
      <c r="T670" s="74" t="s">
        <v>51</v>
      </c>
      <c r="U670" s="74"/>
      <c r="V670" s="290">
        <v>360178.6</v>
      </c>
      <c r="W670" s="290">
        <v>360178.6</v>
      </c>
      <c r="X670" s="289">
        <f t="shared" si="63"/>
        <v>403400.03200000001</v>
      </c>
      <c r="Y670" s="303" t="s">
        <v>77</v>
      </c>
      <c r="Z670" s="74">
        <v>2016</v>
      </c>
      <c r="AA670" s="317"/>
      <c r="AB670" s="305" t="s">
        <v>372</v>
      </c>
      <c r="AC670" s="305" t="s">
        <v>532</v>
      </c>
      <c r="AD670" s="318"/>
      <c r="AE670" s="307" t="s">
        <v>418</v>
      </c>
      <c r="AF670" s="308"/>
      <c r="AG670" s="308"/>
      <c r="AH670" s="308"/>
      <c r="AI670" s="308"/>
      <c r="AJ670" s="308"/>
      <c r="AK670" s="293" t="s">
        <v>1289</v>
      </c>
    </row>
    <row r="671" spans="1:37" s="309" customFormat="1" ht="100.5" customHeight="1">
      <c r="A671" s="75" t="s">
        <v>1322</v>
      </c>
      <c r="B671" s="74" t="s">
        <v>33</v>
      </c>
      <c r="C671" s="74" t="s">
        <v>423</v>
      </c>
      <c r="D671" s="312" t="s">
        <v>424</v>
      </c>
      <c r="E671" s="312" t="s">
        <v>425</v>
      </c>
      <c r="F671" s="74" t="s">
        <v>426</v>
      </c>
      <c r="G671" s="74" t="s">
        <v>427</v>
      </c>
      <c r="H671" s="74" t="s">
        <v>428</v>
      </c>
      <c r="I671" s="74" t="s">
        <v>429</v>
      </c>
      <c r="J671" s="74" t="s">
        <v>38</v>
      </c>
      <c r="K671" s="78">
        <v>100</v>
      </c>
      <c r="L671" s="297">
        <v>711000000</v>
      </c>
      <c r="M671" s="298" t="s">
        <v>73</v>
      </c>
      <c r="N671" s="299" t="s">
        <v>767</v>
      </c>
      <c r="O671" s="314" t="s">
        <v>434</v>
      </c>
      <c r="P671" s="310"/>
      <c r="Q671" s="299" t="s">
        <v>1288</v>
      </c>
      <c r="R671" s="299" t="s">
        <v>385</v>
      </c>
      <c r="S671" s="311"/>
      <c r="T671" s="74" t="s">
        <v>51</v>
      </c>
      <c r="U671" s="74"/>
      <c r="V671" s="290">
        <v>340178.6</v>
      </c>
      <c r="W671" s="290">
        <v>340178.6</v>
      </c>
      <c r="X671" s="289">
        <f t="shared" si="63"/>
        <v>381000.03200000001</v>
      </c>
      <c r="Y671" s="303" t="s">
        <v>77</v>
      </c>
      <c r="Z671" s="74">
        <v>2016</v>
      </c>
      <c r="AA671" s="317"/>
      <c r="AB671" s="305" t="s">
        <v>372</v>
      </c>
      <c r="AC671" s="305" t="s">
        <v>532</v>
      </c>
      <c r="AD671" s="318"/>
      <c r="AE671" s="307" t="s">
        <v>418</v>
      </c>
      <c r="AF671" s="308"/>
      <c r="AG671" s="308"/>
      <c r="AH671" s="308"/>
      <c r="AI671" s="308"/>
      <c r="AJ671" s="308"/>
      <c r="AK671" s="293" t="s">
        <v>1289</v>
      </c>
    </row>
    <row r="672" spans="1:37" s="309" customFormat="1" ht="100.5" customHeight="1">
      <c r="A672" s="75" t="s">
        <v>1323</v>
      </c>
      <c r="B672" s="74" t="s">
        <v>33</v>
      </c>
      <c r="C672" s="74" t="s">
        <v>423</v>
      </c>
      <c r="D672" s="312" t="s">
        <v>424</v>
      </c>
      <c r="E672" s="312" t="s">
        <v>425</v>
      </c>
      <c r="F672" s="74" t="s">
        <v>426</v>
      </c>
      <c r="G672" s="74" t="s">
        <v>427</v>
      </c>
      <c r="H672" s="74" t="s">
        <v>428</v>
      </c>
      <c r="I672" s="74" t="s">
        <v>429</v>
      </c>
      <c r="J672" s="74" t="s">
        <v>38</v>
      </c>
      <c r="K672" s="78">
        <v>100</v>
      </c>
      <c r="L672" s="297">
        <v>711000000</v>
      </c>
      <c r="M672" s="298" t="s">
        <v>73</v>
      </c>
      <c r="N672" s="299" t="s">
        <v>767</v>
      </c>
      <c r="O672" s="299" t="s">
        <v>435</v>
      </c>
      <c r="P672" s="310"/>
      <c r="Q672" s="299" t="s">
        <v>1288</v>
      </c>
      <c r="R672" s="299" t="s">
        <v>385</v>
      </c>
      <c r="S672" s="311"/>
      <c r="T672" s="74" t="s">
        <v>51</v>
      </c>
      <c r="U672" s="74"/>
      <c r="V672" s="290">
        <v>340178.6</v>
      </c>
      <c r="W672" s="290">
        <v>340178.6</v>
      </c>
      <c r="X672" s="289">
        <f t="shared" si="63"/>
        <v>381000.03200000001</v>
      </c>
      <c r="Y672" s="303" t="s">
        <v>77</v>
      </c>
      <c r="Z672" s="74">
        <v>2016</v>
      </c>
      <c r="AA672" s="317"/>
      <c r="AB672" s="305" t="s">
        <v>372</v>
      </c>
      <c r="AC672" s="305" t="s">
        <v>532</v>
      </c>
      <c r="AD672" s="318"/>
      <c r="AE672" s="307" t="s">
        <v>418</v>
      </c>
      <c r="AF672" s="308"/>
      <c r="AG672" s="308"/>
      <c r="AH672" s="308"/>
      <c r="AI672" s="308"/>
      <c r="AJ672" s="308"/>
      <c r="AK672" s="293" t="s">
        <v>1289</v>
      </c>
    </row>
    <row r="673" spans="1:37" s="309" customFormat="1" ht="100.5" customHeight="1">
      <c r="A673" s="75" t="s">
        <v>1324</v>
      </c>
      <c r="B673" s="74" t="s">
        <v>33</v>
      </c>
      <c r="C673" s="74" t="s">
        <v>423</v>
      </c>
      <c r="D673" s="312" t="s">
        <v>424</v>
      </c>
      <c r="E673" s="312" t="s">
        <v>425</v>
      </c>
      <c r="F673" s="74" t="s">
        <v>426</v>
      </c>
      <c r="G673" s="74" t="s">
        <v>427</v>
      </c>
      <c r="H673" s="74" t="s">
        <v>428</v>
      </c>
      <c r="I673" s="74" t="s">
        <v>429</v>
      </c>
      <c r="J673" s="74" t="s">
        <v>38</v>
      </c>
      <c r="K673" s="78">
        <v>100</v>
      </c>
      <c r="L673" s="297">
        <v>711000000</v>
      </c>
      <c r="M673" s="298" t="s">
        <v>73</v>
      </c>
      <c r="N673" s="299" t="s">
        <v>767</v>
      </c>
      <c r="O673" s="314" t="s">
        <v>436</v>
      </c>
      <c r="P673" s="310"/>
      <c r="Q673" s="299" t="s">
        <v>1288</v>
      </c>
      <c r="R673" s="299" t="s">
        <v>385</v>
      </c>
      <c r="S673" s="311"/>
      <c r="T673" s="74" t="s">
        <v>51</v>
      </c>
      <c r="U673" s="74"/>
      <c r="V673" s="290">
        <v>340178.6</v>
      </c>
      <c r="W673" s="290">
        <v>340178.6</v>
      </c>
      <c r="X673" s="289">
        <f t="shared" si="63"/>
        <v>381000.03200000001</v>
      </c>
      <c r="Y673" s="303" t="s">
        <v>77</v>
      </c>
      <c r="Z673" s="74">
        <v>2016</v>
      </c>
      <c r="AA673" s="317"/>
      <c r="AB673" s="305" t="s">
        <v>372</v>
      </c>
      <c r="AC673" s="305" t="s">
        <v>532</v>
      </c>
      <c r="AD673" s="318"/>
      <c r="AE673" s="307" t="s">
        <v>418</v>
      </c>
      <c r="AF673" s="308"/>
      <c r="AG673" s="308"/>
      <c r="AH673" s="308"/>
      <c r="AI673" s="308"/>
      <c r="AJ673" s="308"/>
      <c r="AK673" s="293" t="s">
        <v>1289</v>
      </c>
    </row>
    <row r="674" spans="1:37" s="309" customFormat="1" ht="100.5" customHeight="1">
      <c r="A674" s="75" t="s">
        <v>1325</v>
      </c>
      <c r="B674" s="74" t="s">
        <v>33</v>
      </c>
      <c r="C674" s="74" t="s">
        <v>423</v>
      </c>
      <c r="D674" s="312" t="s">
        <v>424</v>
      </c>
      <c r="E674" s="312" t="s">
        <v>425</v>
      </c>
      <c r="F674" s="74" t="s">
        <v>426</v>
      </c>
      <c r="G674" s="74" t="s">
        <v>427</v>
      </c>
      <c r="H674" s="74" t="s">
        <v>428</v>
      </c>
      <c r="I674" s="74" t="s">
        <v>429</v>
      </c>
      <c r="J674" s="74" t="s">
        <v>38</v>
      </c>
      <c r="K674" s="78">
        <v>100</v>
      </c>
      <c r="L674" s="297">
        <v>711000000</v>
      </c>
      <c r="M674" s="298" t="s">
        <v>73</v>
      </c>
      <c r="N674" s="299" t="s">
        <v>767</v>
      </c>
      <c r="O674" s="314" t="s">
        <v>437</v>
      </c>
      <c r="P674" s="310"/>
      <c r="Q674" s="299" t="s">
        <v>1288</v>
      </c>
      <c r="R674" s="299" t="s">
        <v>385</v>
      </c>
      <c r="S674" s="311"/>
      <c r="T674" s="74" t="s">
        <v>51</v>
      </c>
      <c r="U674" s="74"/>
      <c r="V674" s="290">
        <v>340178.6</v>
      </c>
      <c r="W674" s="290">
        <v>340178.6</v>
      </c>
      <c r="X674" s="289">
        <f t="shared" si="63"/>
        <v>381000.03200000001</v>
      </c>
      <c r="Y674" s="303" t="s">
        <v>77</v>
      </c>
      <c r="Z674" s="74">
        <v>2016</v>
      </c>
      <c r="AA674" s="317"/>
      <c r="AB674" s="305" t="s">
        <v>372</v>
      </c>
      <c r="AC674" s="305" t="s">
        <v>532</v>
      </c>
      <c r="AD674" s="318"/>
      <c r="AE674" s="307" t="s">
        <v>418</v>
      </c>
      <c r="AF674" s="308"/>
      <c r="AG674" s="308"/>
      <c r="AH674" s="308"/>
      <c r="AI674" s="308"/>
      <c r="AJ674" s="308"/>
      <c r="AK674" s="293" t="s">
        <v>1289</v>
      </c>
    </row>
    <row r="675" spans="1:37" s="309" customFormat="1" ht="100.5" customHeight="1">
      <c r="A675" s="75" t="s">
        <v>1326</v>
      </c>
      <c r="B675" s="74" t="s">
        <v>33</v>
      </c>
      <c r="C675" s="74" t="s">
        <v>423</v>
      </c>
      <c r="D675" s="312" t="s">
        <v>424</v>
      </c>
      <c r="E675" s="312" t="s">
        <v>425</v>
      </c>
      <c r="F675" s="74" t="s">
        <v>426</v>
      </c>
      <c r="G675" s="74" t="s">
        <v>427</v>
      </c>
      <c r="H675" s="74" t="s">
        <v>428</v>
      </c>
      <c r="I675" s="74" t="s">
        <v>429</v>
      </c>
      <c r="J675" s="74" t="s">
        <v>38</v>
      </c>
      <c r="K675" s="78">
        <v>100</v>
      </c>
      <c r="L675" s="297">
        <v>711000000</v>
      </c>
      <c r="M675" s="298" t="s">
        <v>73</v>
      </c>
      <c r="N675" s="299" t="s">
        <v>767</v>
      </c>
      <c r="O675" s="314" t="s">
        <v>438</v>
      </c>
      <c r="P675" s="310"/>
      <c r="Q675" s="299" t="s">
        <v>1288</v>
      </c>
      <c r="R675" s="299" t="s">
        <v>385</v>
      </c>
      <c r="S675" s="311"/>
      <c r="T675" s="74" t="s">
        <v>51</v>
      </c>
      <c r="U675" s="74"/>
      <c r="V675" s="290">
        <v>360178.6</v>
      </c>
      <c r="W675" s="290">
        <v>360178.6</v>
      </c>
      <c r="X675" s="289">
        <f t="shared" ref="X675:X744" si="64">W675*1.12</f>
        <v>403400.03200000001</v>
      </c>
      <c r="Y675" s="303" t="s">
        <v>77</v>
      </c>
      <c r="Z675" s="74">
        <v>2016</v>
      </c>
      <c r="AA675" s="317"/>
      <c r="AB675" s="305" t="s">
        <v>372</v>
      </c>
      <c r="AC675" s="305" t="s">
        <v>532</v>
      </c>
      <c r="AD675" s="318"/>
      <c r="AE675" s="307" t="s">
        <v>418</v>
      </c>
      <c r="AF675" s="308"/>
      <c r="AG675" s="308"/>
      <c r="AH675" s="308"/>
      <c r="AI675" s="308"/>
      <c r="AJ675" s="308"/>
      <c r="AK675" s="293" t="s">
        <v>1289</v>
      </c>
    </row>
    <row r="676" spans="1:37" s="309" customFormat="1" ht="100.5" customHeight="1">
      <c r="A676" s="75" t="s">
        <v>1327</v>
      </c>
      <c r="B676" s="74" t="s">
        <v>33</v>
      </c>
      <c r="C676" s="74" t="s">
        <v>423</v>
      </c>
      <c r="D676" s="312" t="s">
        <v>424</v>
      </c>
      <c r="E676" s="312" t="s">
        <v>425</v>
      </c>
      <c r="F676" s="74" t="s">
        <v>426</v>
      </c>
      <c r="G676" s="74" t="s">
        <v>427</v>
      </c>
      <c r="H676" s="74" t="s">
        <v>428</v>
      </c>
      <c r="I676" s="74" t="s">
        <v>429</v>
      </c>
      <c r="J676" s="74" t="s">
        <v>38</v>
      </c>
      <c r="K676" s="78">
        <v>100</v>
      </c>
      <c r="L676" s="297">
        <v>711000000</v>
      </c>
      <c r="M676" s="298" t="s">
        <v>73</v>
      </c>
      <c r="N676" s="299" t="s">
        <v>767</v>
      </c>
      <c r="O676" s="299" t="s">
        <v>439</v>
      </c>
      <c r="P676" s="310"/>
      <c r="Q676" s="299" t="s">
        <v>1288</v>
      </c>
      <c r="R676" s="299" t="s">
        <v>385</v>
      </c>
      <c r="S676" s="311"/>
      <c r="T676" s="74" t="s">
        <v>51</v>
      </c>
      <c r="U676" s="74"/>
      <c r="V676" s="290">
        <v>360178.6</v>
      </c>
      <c r="W676" s="290">
        <v>360178.6</v>
      </c>
      <c r="X676" s="289">
        <f t="shared" si="64"/>
        <v>403400.03200000001</v>
      </c>
      <c r="Y676" s="303" t="s">
        <v>77</v>
      </c>
      <c r="Z676" s="74">
        <v>2016</v>
      </c>
      <c r="AA676" s="317"/>
      <c r="AB676" s="305" t="s">
        <v>372</v>
      </c>
      <c r="AC676" s="305" t="s">
        <v>532</v>
      </c>
      <c r="AD676" s="318"/>
      <c r="AE676" s="307" t="s">
        <v>418</v>
      </c>
      <c r="AF676" s="308"/>
      <c r="AG676" s="308"/>
      <c r="AH676" s="308"/>
      <c r="AI676" s="308"/>
      <c r="AJ676" s="308"/>
      <c r="AK676" s="293" t="s">
        <v>1289</v>
      </c>
    </row>
    <row r="677" spans="1:37" s="309" customFormat="1" ht="100.5" customHeight="1">
      <c r="A677" s="75" t="s">
        <v>1328</v>
      </c>
      <c r="B677" s="74" t="s">
        <v>33</v>
      </c>
      <c r="C677" s="74" t="s">
        <v>440</v>
      </c>
      <c r="D677" s="74" t="s">
        <v>441</v>
      </c>
      <c r="E677" s="312" t="s">
        <v>1329</v>
      </c>
      <c r="F677" s="74" t="s">
        <v>441</v>
      </c>
      <c r="G677" s="74" t="s">
        <v>1330</v>
      </c>
      <c r="H677" s="74" t="s">
        <v>442</v>
      </c>
      <c r="I677" s="74" t="s">
        <v>443</v>
      </c>
      <c r="J677" s="74" t="s">
        <v>38</v>
      </c>
      <c r="K677" s="78">
        <v>100</v>
      </c>
      <c r="L677" s="297">
        <v>711000000</v>
      </c>
      <c r="M677" s="298" t="s">
        <v>73</v>
      </c>
      <c r="N677" s="299" t="s">
        <v>767</v>
      </c>
      <c r="O677" s="314" t="s">
        <v>73</v>
      </c>
      <c r="P677" s="310"/>
      <c r="Q677" s="299" t="s">
        <v>1288</v>
      </c>
      <c r="R677" s="299" t="s">
        <v>385</v>
      </c>
      <c r="S677" s="311"/>
      <c r="T677" s="74" t="s">
        <v>51</v>
      </c>
      <c r="U677" s="74"/>
      <c r="V677" s="290">
        <v>20357342</v>
      </c>
      <c r="W677" s="290">
        <v>20357342</v>
      </c>
      <c r="X677" s="289">
        <f t="shared" si="64"/>
        <v>22800223.040000003</v>
      </c>
      <c r="Y677" s="303" t="s">
        <v>77</v>
      </c>
      <c r="Z677" s="74">
        <v>2016</v>
      </c>
      <c r="AA677" s="317"/>
      <c r="AB677" s="305" t="s">
        <v>372</v>
      </c>
      <c r="AC677" s="305" t="s">
        <v>532</v>
      </c>
      <c r="AD677" s="318"/>
      <c r="AE677" s="307" t="s">
        <v>418</v>
      </c>
      <c r="AF677" s="308"/>
      <c r="AG677" s="308"/>
      <c r="AH677" s="308"/>
      <c r="AI677" s="308"/>
      <c r="AJ677" s="308"/>
      <c r="AK677" s="293" t="s">
        <v>1289</v>
      </c>
    </row>
    <row r="678" spans="1:37" s="319" customFormat="1" ht="100.5" customHeight="1">
      <c r="A678" s="75" t="s">
        <v>1331</v>
      </c>
      <c r="B678" s="312" t="s">
        <v>33</v>
      </c>
      <c r="C678" s="74" t="s">
        <v>440</v>
      </c>
      <c r="D678" s="74" t="s">
        <v>441</v>
      </c>
      <c r="E678" s="312" t="s">
        <v>1329</v>
      </c>
      <c r="F678" s="74" t="s">
        <v>441</v>
      </c>
      <c r="G678" s="74" t="s">
        <v>1330</v>
      </c>
      <c r="H678" s="74" t="s">
        <v>442</v>
      </c>
      <c r="I678" s="74" t="s">
        <v>443</v>
      </c>
      <c r="J678" s="74" t="s">
        <v>38</v>
      </c>
      <c r="K678" s="78">
        <v>100</v>
      </c>
      <c r="L678" s="297">
        <v>711000000</v>
      </c>
      <c r="M678" s="298" t="s">
        <v>73</v>
      </c>
      <c r="N678" s="299" t="s">
        <v>767</v>
      </c>
      <c r="O678" s="291" t="s">
        <v>444</v>
      </c>
      <c r="P678" s="310"/>
      <c r="Q678" s="299" t="s">
        <v>1288</v>
      </c>
      <c r="R678" s="299" t="s">
        <v>385</v>
      </c>
      <c r="S678" s="311"/>
      <c r="T678" s="74" t="s">
        <v>51</v>
      </c>
      <c r="U678" s="74"/>
      <c r="V678" s="290">
        <v>2274001.7000000002</v>
      </c>
      <c r="W678" s="290">
        <v>2274001.7000000002</v>
      </c>
      <c r="X678" s="289">
        <f t="shared" si="64"/>
        <v>2546881.9040000006</v>
      </c>
      <c r="Y678" s="303" t="s">
        <v>77</v>
      </c>
      <c r="Z678" s="74">
        <v>2016</v>
      </c>
      <c r="AA678" s="304"/>
      <c r="AB678" s="305" t="s">
        <v>372</v>
      </c>
      <c r="AC678" s="305" t="s">
        <v>532</v>
      </c>
      <c r="AD678" s="306"/>
      <c r="AE678" s="307" t="s">
        <v>386</v>
      </c>
      <c r="AF678" s="308"/>
      <c r="AG678" s="308"/>
      <c r="AH678" s="308"/>
      <c r="AI678" s="308"/>
      <c r="AJ678" s="308"/>
      <c r="AK678" s="293" t="s">
        <v>1289</v>
      </c>
    </row>
    <row r="679" spans="1:37" s="319" customFormat="1" ht="100.5" customHeight="1">
      <c r="A679" s="75" t="s">
        <v>1332</v>
      </c>
      <c r="B679" s="312" t="s">
        <v>33</v>
      </c>
      <c r="C679" s="74" t="s">
        <v>440</v>
      </c>
      <c r="D679" s="74" t="s">
        <v>441</v>
      </c>
      <c r="E679" s="312" t="s">
        <v>1329</v>
      </c>
      <c r="F679" s="74" t="s">
        <v>441</v>
      </c>
      <c r="G679" s="74" t="s">
        <v>1330</v>
      </c>
      <c r="H679" s="74" t="s">
        <v>442</v>
      </c>
      <c r="I679" s="74" t="s">
        <v>443</v>
      </c>
      <c r="J679" s="74" t="s">
        <v>38</v>
      </c>
      <c r="K679" s="78">
        <v>100</v>
      </c>
      <c r="L679" s="297">
        <v>711000000</v>
      </c>
      <c r="M679" s="298" t="s">
        <v>73</v>
      </c>
      <c r="N679" s="299" t="s">
        <v>767</v>
      </c>
      <c r="O679" s="314" t="s">
        <v>432</v>
      </c>
      <c r="P679" s="310"/>
      <c r="Q679" s="299" t="s">
        <v>1288</v>
      </c>
      <c r="R679" s="299" t="s">
        <v>385</v>
      </c>
      <c r="S679" s="311"/>
      <c r="T679" s="74" t="s">
        <v>51</v>
      </c>
      <c r="U679" s="74"/>
      <c r="V679" s="290">
        <v>7873614.7999999998</v>
      </c>
      <c r="W679" s="290">
        <v>7873614.7999999998</v>
      </c>
      <c r="X679" s="289">
        <f t="shared" si="64"/>
        <v>8818448.5760000013</v>
      </c>
      <c r="Y679" s="303" t="s">
        <v>77</v>
      </c>
      <c r="Z679" s="74">
        <v>2016</v>
      </c>
      <c r="AA679" s="304"/>
      <c r="AB679" s="305" t="s">
        <v>372</v>
      </c>
      <c r="AC679" s="305" t="s">
        <v>532</v>
      </c>
      <c r="AD679" s="306"/>
      <c r="AE679" s="307" t="s">
        <v>386</v>
      </c>
      <c r="AF679" s="308"/>
      <c r="AG679" s="308"/>
      <c r="AH679" s="308"/>
      <c r="AI679" s="308"/>
      <c r="AJ679" s="308"/>
      <c r="AK679" s="293" t="s">
        <v>1289</v>
      </c>
    </row>
    <row r="680" spans="1:37" s="319" customFormat="1" ht="100.5" customHeight="1">
      <c r="A680" s="75" t="s">
        <v>1333</v>
      </c>
      <c r="B680" s="312" t="s">
        <v>33</v>
      </c>
      <c r="C680" s="74" t="s">
        <v>440</v>
      </c>
      <c r="D680" s="74" t="s">
        <v>441</v>
      </c>
      <c r="E680" s="312" t="s">
        <v>1329</v>
      </c>
      <c r="F680" s="74" t="s">
        <v>441</v>
      </c>
      <c r="G680" s="74" t="s">
        <v>1330</v>
      </c>
      <c r="H680" s="74" t="s">
        <v>442</v>
      </c>
      <c r="I680" s="74" t="s">
        <v>443</v>
      </c>
      <c r="J680" s="74" t="s">
        <v>38</v>
      </c>
      <c r="K680" s="78">
        <v>100</v>
      </c>
      <c r="L680" s="297">
        <v>711000000</v>
      </c>
      <c r="M680" s="298" t="s">
        <v>73</v>
      </c>
      <c r="N680" s="299" t="s">
        <v>767</v>
      </c>
      <c r="O680" s="299" t="s">
        <v>445</v>
      </c>
      <c r="P680" s="310"/>
      <c r="Q680" s="299" t="s">
        <v>1288</v>
      </c>
      <c r="R680" s="299" t="s">
        <v>385</v>
      </c>
      <c r="S680" s="311"/>
      <c r="T680" s="74" t="s">
        <v>51</v>
      </c>
      <c r="U680" s="74"/>
      <c r="V680" s="290">
        <v>9710721.5</v>
      </c>
      <c r="W680" s="290">
        <v>9710721.5</v>
      </c>
      <c r="X680" s="289">
        <f t="shared" si="64"/>
        <v>10876008.080000002</v>
      </c>
      <c r="Y680" s="303" t="s">
        <v>77</v>
      </c>
      <c r="Z680" s="74">
        <v>2016</v>
      </c>
      <c r="AA680" s="304"/>
      <c r="AB680" s="305" t="s">
        <v>372</v>
      </c>
      <c r="AC680" s="305" t="s">
        <v>532</v>
      </c>
      <c r="AD680" s="306"/>
      <c r="AE680" s="307" t="s">
        <v>386</v>
      </c>
      <c r="AF680" s="308"/>
      <c r="AG680" s="308"/>
      <c r="AH680" s="308"/>
      <c r="AI680" s="308"/>
      <c r="AJ680" s="308"/>
      <c r="AK680" s="293" t="s">
        <v>1289</v>
      </c>
    </row>
    <row r="681" spans="1:37" s="319" customFormat="1" ht="100.5" customHeight="1">
      <c r="A681" s="75" t="s">
        <v>1334</v>
      </c>
      <c r="B681" s="312" t="s">
        <v>33</v>
      </c>
      <c r="C681" s="74" t="s">
        <v>440</v>
      </c>
      <c r="D681" s="74" t="s">
        <v>441</v>
      </c>
      <c r="E681" s="312" t="s">
        <v>1329</v>
      </c>
      <c r="F681" s="74" t="s">
        <v>441</v>
      </c>
      <c r="G681" s="74" t="s">
        <v>1330</v>
      </c>
      <c r="H681" s="74" t="s">
        <v>442</v>
      </c>
      <c r="I681" s="74" t="s">
        <v>443</v>
      </c>
      <c r="J681" s="74" t="s">
        <v>38</v>
      </c>
      <c r="K681" s="78">
        <v>100</v>
      </c>
      <c r="L681" s="297">
        <v>711000000</v>
      </c>
      <c r="M681" s="298" t="s">
        <v>73</v>
      </c>
      <c r="N681" s="299" t="s">
        <v>767</v>
      </c>
      <c r="O681" s="299" t="s">
        <v>446</v>
      </c>
      <c r="P681" s="310"/>
      <c r="Q681" s="299" t="s">
        <v>1288</v>
      </c>
      <c r="R681" s="299" t="s">
        <v>385</v>
      </c>
      <c r="S681" s="311"/>
      <c r="T681" s="74" t="s">
        <v>51</v>
      </c>
      <c r="U681" s="74"/>
      <c r="V681" s="290">
        <v>9047908.4000000004</v>
      </c>
      <c r="W681" s="290">
        <v>9047908.4000000004</v>
      </c>
      <c r="X681" s="289">
        <f t="shared" si="64"/>
        <v>10133657.408000002</v>
      </c>
      <c r="Y681" s="303" t="s">
        <v>77</v>
      </c>
      <c r="Z681" s="74">
        <v>2016</v>
      </c>
      <c r="AA681" s="304"/>
      <c r="AB681" s="305" t="s">
        <v>372</v>
      </c>
      <c r="AC681" s="305" t="s">
        <v>532</v>
      </c>
      <c r="AD681" s="306"/>
      <c r="AE681" s="307" t="s">
        <v>386</v>
      </c>
      <c r="AF681" s="308"/>
      <c r="AG681" s="308"/>
      <c r="AH681" s="308"/>
      <c r="AI681" s="308"/>
      <c r="AJ681" s="308"/>
      <c r="AK681" s="293" t="s">
        <v>1289</v>
      </c>
    </row>
    <row r="682" spans="1:37" s="319" customFormat="1" ht="100.5" customHeight="1">
      <c r="A682" s="75" t="s">
        <v>1335</v>
      </c>
      <c r="B682" s="312" t="s">
        <v>33</v>
      </c>
      <c r="C682" s="74" t="s">
        <v>440</v>
      </c>
      <c r="D682" s="74" t="s">
        <v>441</v>
      </c>
      <c r="E682" s="312" t="s">
        <v>1329</v>
      </c>
      <c r="F682" s="74" t="s">
        <v>441</v>
      </c>
      <c r="G682" s="74" t="s">
        <v>1330</v>
      </c>
      <c r="H682" s="74" t="s">
        <v>442</v>
      </c>
      <c r="I682" s="74" t="s">
        <v>443</v>
      </c>
      <c r="J682" s="74" t="s">
        <v>38</v>
      </c>
      <c r="K682" s="78">
        <v>100</v>
      </c>
      <c r="L682" s="297">
        <v>711000000</v>
      </c>
      <c r="M682" s="298" t="s">
        <v>73</v>
      </c>
      <c r="N682" s="299" t="s">
        <v>767</v>
      </c>
      <c r="O682" s="299" t="s">
        <v>434</v>
      </c>
      <c r="P682" s="310"/>
      <c r="Q682" s="299" t="s">
        <v>1288</v>
      </c>
      <c r="R682" s="299" t="s">
        <v>385</v>
      </c>
      <c r="S682" s="311"/>
      <c r="T682" s="74" t="s">
        <v>51</v>
      </c>
      <c r="U682" s="74"/>
      <c r="V682" s="290">
        <v>6407587.7999999998</v>
      </c>
      <c r="W682" s="290">
        <v>6407587.7999999998</v>
      </c>
      <c r="X682" s="289">
        <f t="shared" si="64"/>
        <v>7176498.3360000001</v>
      </c>
      <c r="Y682" s="303" t="s">
        <v>77</v>
      </c>
      <c r="Z682" s="74">
        <v>2016</v>
      </c>
      <c r="AA682" s="304"/>
      <c r="AB682" s="305" t="s">
        <v>372</v>
      </c>
      <c r="AC682" s="305" t="s">
        <v>532</v>
      </c>
      <c r="AD682" s="306"/>
      <c r="AE682" s="307" t="s">
        <v>386</v>
      </c>
      <c r="AF682" s="308"/>
      <c r="AG682" s="308"/>
      <c r="AH682" s="308"/>
      <c r="AI682" s="308"/>
      <c r="AJ682" s="308"/>
      <c r="AK682" s="293" t="s">
        <v>1289</v>
      </c>
    </row>
    <row r="683" spans="1:37" s="319" customFormat="1" ht="100.5" customHeight="1">
      <c r="A683" s="75" t="s">
        <v>1336</v>
      </c>
      <c r="B683" s="312" t="s">
        <v>33</v>
      </c>
      <c r="C683" s="74" t="s">
        <v>440</v>
      </c>
      <c r="D683" s="74" t="s">
        <v>441</v>
      </c>
      <c r="E683" s="312" t="s">
        <v>1329</v>
      </c>
      <c r="F683" s="74" t="s">
        <v>441</v>
      </c>
      <c r="G683" s="74" t="s">
        <v>1330</v>
      </c>
      <c r="H683" s="74" t="s">
        <v>442</v>
      </c>
      <c r="I683" s="74" t="s">
        <v>443</v>
      </c>
      <c r="J683" s="74" t="s">
        <v>38</v>
      </c>
      <c r="K683" s="78">
        <v>100</v>
      </c>
      <c r="L683" s="297">
        <v>711000000</v>
      </c>
      <c r="M683" s="298" t="s">
        <v>73</v>
      </c>
      <c r="N683" s="299" t="s">
        <v>767</v>
      </c>
      <c r="O683" s="299" t="s">
        <v>435</v>
      </c>
      <c r="P683" s="310"/>
      <c r="Q683" s="299" t="s">
        <v>1288</v>
      </c>
      <c r="R683" s="299" t="s">
        <v>385</v>
      </c>
      <c r="S683" s="311"/>
      <c r="T683" s="74" t="s">
        <v>51</v>
      </c>
      <c r="U683" s="74"/>
      <c r="V683" s="290">
        <v>2274001.7000000002</v>
      </c>
      <c r="W683" s="290">
        <v>2274001.7000000002</v>
      </c>
      <c r="X683" s="289">
        <f t="shared" si="64"/>
        <v>2546881.9040000006</v>
      </c>
      <c r="Y683" s="303" t="s">
        <v>77</v>
      </c>
      <c r="Z683" s="74">
        <v>2016</v>
      </c>
      <c r="AA683" s="304"/>
      <c r="AB683" s="305" t="s">
        <v>372</v>
      </c>
      <c r="AC683" s="305" t="s">
        <v>532</v>
      </c>
      <c r="AD683" s="306"/>
      <c r="AE683" s="307" t="s">
        <v>386</v>
      </c>
      <c r="AF683" s="308"/>
      <c r="AG683" s="308"/>
      <c r="AH683" s="308"/>
      <c r="AI683" s="308"/>
      <c r="AJ683" s="308"/>
      <c r="AK683" s="293" t="s">
        <v>1289</v>
      </c>
    </row>
    <row r="684" spans="1:37" s="319" customFormat="1" ht="100.5" customHeight="1">
      <c r="A684" s="75" t="s">
        <v>1337</v>
      </c>
      <c r="B684" s="312" t="s">
        <v>33</v>
      </c>
      <c r="C684" s="74" t="s">
        <v>440</v>
      </c>
      <c r="D684" s="74" t="s">
        <v>441</v>
      </c>
      <c r="E684" s="312" t="s">
        <v>1329</v>
      </c>
      <c r="F684" s="74" t="s">
        <v>441</v>
      </c>
      <c r="G684" s="74" t="s">
        <v>1330</v>
      </c>
      <c r="H684" s="74" t="s">
        <v>442</v>
      </c>
      <c r="I684" s="74" t="s">
        <v>443</v>
      </c>
      <c r="J684" s="74" t="s">
        <v>38</v>
      </c>
      <c r="K684" s="78">
        <v>100</v>
      </c>
      <c r="L684" s="297">
        <v>711000000</v>
      </c>
      <c r="M684" s="298" t="s">
        <v>73</v>
      </c>
      <c r="N684" s="299" t="s">
        <v>767</v>
      </c>
      <c r="O684" s="299" t="s">
        <v>410</v>
      </c>
      <c r="P684" s="310"/>
      <c r="Q684" s="299" t="s">
        <v>1288</v>
      </c>
      <c r="R684" s="299" t="s">
        <v>385</v>
      </c>
      <c r="S684" s="311"/>
      <c r="T684" s="74" t="s">
        <v>51</v>
      </c>
      <c r="U684" s="74"/>
      <c r="V684" s="290">
        <v>4010067.5</v>
      </c>
      <c r="W684" s="290">
        <v>4010067.5</v>
      </c>
      <c r="X684" s="289">
        <f t="shared" si="64"/>
        <v>4491275.6000000006</v>
      </c>
      <c r="Y684" s="303" t="s">
        <v>77</v>
      </c>
      <c r="Z684" s="74">
        <v>2016</v>
      </c>
      <c r="AA684" s="304"/>
      <c r="AB684" s="305" t="s">
        <v>372</v>
      </c>
      <c r="AC684" s="305" t="s">
        <v>532</v>
      </c>
      <c r="AD684" s="306"/>
      <c r="AE684" s="307" t="s">
        <v>386</v>
      </c>
      <c r="AF684" s="308"/>
      <c r="AG684" s="308"/>
      <c r="AH684" s="308"/>
      <c r="AI684" s="308"/>
      <c r="AJ684" s="308"/>
      <c r="AK684" s="293" t="s">
        <v>1289</v>
      </c>
    </row>
    <row r="685" spans="1:37" s="319" customFormat="1" ht="100.5" customHeight="1">
      <c r="A685" s="75" t="s">
        <v>1338</v>
      </c>
      <c r="B685" s="312" t="s">
        <v>33</v>
      </c>
      <c r="C685" s="74" t="s">
        <v>440</v>
      </c>
      <c r="D685" s="74" t="s">
        <v>441</v>
      </c>
      <c r="E685" s="312" t="s">
        <v>1329</v>
      </c>
      <c r="F685" s="74" t="s">
        <v>441</v>
      </c>
      <c r="G685" s="74" t="s">
        <v>1330</v>
      </c>
      <c r="H685" s="74" t="s">
        <v>442</v>
      </c>
      <c r="I685" s="74" t="s">
        <v>443</v>
      </c>
      <c r="J685" s="74" t="s">
        <v>38</v>
      </c>
      <c r="K685" s="78">
        <v>100</v>
      </c>
      <c r="L685" s="297">
        <v>711000000</v>
      </c>
      <c r="M685" s="298" t="s">
        <v>73</v>
      </c>
      <c r="N685" s="299" t="s">
        <v>767</v>
      </c>
      <c r="O685" s="299" t="s">
        <v>437</v>
      </c>
      <c r="P685" s="310"/>
      <c r="Q685" s="299" t="s">
        <v>1288</v>
      </c>
      <c r="R685" s="299" t="s">
        <v>385</v>
      </c>
      <c r="S685" s="311"/>
      <c r="T685" s="74" t="s">
        <v>51</v>
      </c>
      <c r="U685" s="74"/>
      <c r="V685" s="290">
        <v>5503333</v>
      </c>
      <c r="W685" s="290">
        <v>5503333</v>
      </c>
      <c r="X685" s="289">
        <f t="shared" si="64"/>
        <v>6163732.9600000009</v>
      </c>
      <c r="Y685" s="303" t="s">
        <v>77</v>
      </c>
      <c r="Z685" s="74">
        <v>2016</v>
      </c>
      <c r="AA685" s="304"/>
      <c r="AB685" s="305" t="s">
        <v>372</v>
      </c>
      <c r="AC685" s="305" t="s">
        <v>532</v>
      </c>
      <c r="AD685" s="306"/>
      <c r="AE685" s="307" t="s">
        <v>386</v>
      </c>
      <c r="AF685" s="308"/>
      <c r="AG685" s="308"/>
      <c r="AH685" s="308"/>
      <c r="AI685" s="308"/>
      <c r="AJ685" s="308"/>
      <c r="AK685" s="293" t="s">
        <v>1289</v>
      </c>
    </row>
    <row r="686" spans="1:37" s="319" customFormat="1" ht="100.5" customHeight="1">
      <c r="A686" s="75" t="s">
        <v>1339</v>
      </c>
      <c r="B686" s="312" t="s">
        <v>33</v>
      </c>
      <c r="C686" s="74" t="s">
        <v>440</v>
      </c>
      <c r="D686" s="74" t="s">
        <v>441</v>
      </c>
      <c r="E686" s="312" t="s">
        <v>1329</v>
      </c>
      <c r="F686" s="74" t="s">
        <v>441</v>
      </c>
      <c r="G686" s="74" t="s">
        <v>1330</v>
      </c>
      <c r="H686" s="74" t="s">
        <v>442</v>
      </c>
      <c r="I686" s="74" t="s">
        <v>443</v>
      </c>
      <c r="J686" s="74" t="s">
        <v>38</v>
      </c>
      <c r="K686" s="78">
        <v>100</v>
      </c>
      <c r="L686" s="297">
        <v>711000000</v>
      </c>
      <c r="M686" s="298" t="s">
        <v>73</v>
      </c>
      <c r="N686" s="299" t="s">
        <v>767</v>
      </c>
      <c r="O686" s="299" t="s">
        <v>439</v>
      </c>
      <c r="P686" s="310"/>
      <c r="Q686" s="299" t="s">
        <v>1288</v>
      </c>
      <c r="R686" s="299" t="s">
        <v>385</v>
      </c>
      <c r="S686" s="311"/>
      <c r="T686" s="74" t="s">
        <v>51</v>
      </c>
      <c r="U686" s="74"/>
      <c r="V686" s="290">
        <v>7941376.7999999998</v>
      </c>
      <c r="W686" s="290">
        <v>7941376.7999999998</v>
      </c>
      <c r="X686" s="289">
        <f t="shared" si="64"/>
        <v>8894342.0160000008</v>
      </c>
      <c r="Y686" s="303" t="s">
        <v>77</v>
      </c>
      <c r="Z686" s="74">
        <v>2016</v>
      </c>
      <c r="AA686" s="304"/>
      <c r="AB686" s="305" t="s">
        <v>372</v>
      </c>
      <c r="AC686" s="305" t="s">
        <v>532</v>
      </c>
      <c r="AD686" s="306"/>
      <c r="AE686" s="307" t="s">
        <v>386</v>
      </c>
      <c r="AF686" s="308"/>
      <c r="AG686" s="308"/>
      <c r="AH686" s="308"/>
      <c r="AI686" s="308"/>
      <c r="AJ686" s="308"/>
      <c r="AK686" s="293" t="s">
        <v>1289</v>
      </c>
    </row>
    <row r="687" spans="1:37" s="319" customFormat="1" ht="100.5" customHeight="1">
      <c r="A687" s="75" t="s">
        <v>1340</v>
      </c>
      <c r="B687" s="312" t="s">
        <v>33</v>
      </c>
      <c r="C687" s="74" t="s">
        <v>440</v>
      </c>
      <c r="D687" s="74" t="s">
        <v>441</v>
      </c>
      <c r="E687" s="312" t="s">
        <v>1329</v>
      </c>
      <c r="F687" s="74" t="s">
        <v>441</v>
      </c>
      <c r="G687" s="74" t="s">
        <v>1330</v>
      </c>
      <c r="H687" s="74" t="s">
        <v>442</v>
      </c>
      <c r="I687" s="74" t="s">
        <v>443</v>
      </c>
      <c r="J687" s="74" t="s">
        <v>38</v>
      </c>
      <c r="K687" s="78">
        <v>100</v>
      </c>
      <c r="L687" s="297">
        <v>711000000</v>
      </c>
      <c r="M687" s="298" t="s">
        <v>73</v>
      </c>
      <c r="N687" s="299" t="s">
        <v>767</v>
      </c>
      <c r="O687" s="299" t="s">
        <v>447</v>
      </c>
      <c r="P687" s="310"/>
      <c r="Q687" s="299" t="s">
        <v>1288</v>
      </c>
      <c r="R687" s="299" t="s">
        <v>385</v>
      </c>
      <c r="S687" s="311"/>
      <c r="T687" s="74" t="s">
        <v>51</v>
      </c>
      <c r="U687" s="74"/>
      <c r="V687" s="290">
        <v>6099556.2000000002</v>
      </c>
      <c r="W687" s="290">
        <v>6099556.2000000002</v>
      </c>
      <c r="X687" s="289">
        <f t="shared" si="64"/>
        <v>6831502.9440000011</v>
      </c>
      <c r="Y687" s="303" t="s">
        <v>77</v>
      </c>
      <c r="Z687" s="74">
        <v>2016</v>
      </c>
      <c r="AA687" s="304"/>
      <c r="AB687" s="305" t="s">
        <v>372</v>
      </c>
      <c r="AC687" s="305" t="s">
        <v>532</v>
      </c>
      <c r="AD687" s="306"/>
      <c r="AE687" s="307" t="s">
        <v>386</v>
      </c>
      <c r="AF687" s="308"/>
      <c r="AG687" s="308"/>
      <c r="AH687" s="308"/>
      <c r="AI687" s="308"/>
      <c r="AJ687" s="308"/>
      <c r="AK687" s="293" t="s">
        <v>1289</v>
      </c>
    </row>
    <row r="688" spans="1:37" s="319" customFormat="1" ht="100.5" customHeight="1">
      <c r="A688" s="75" t="s">
        <v>1341</v>
      </c>
      <c r="B688" s="312" t="s">
        <v>33</v>
      </c>
      <c r="C688" s="312" t="s">
        <v>440</v>
      </c>
      <c r="D688" s="74" t="s">
        <v>441</v>
      </c>
      <c r="E688" s="312" t="s">
        <v>1329</v>
      </c>
      <c r="F688" s="74" t="s">
        <v>441</v>
      </c>
      <c r="G688" s="74" t="s">
        <v>1330</v>
      </c>
      <c r="H688" s="74" t="s">
        <v>448</v>
      </c>
      <c r="I688" s="74" t="s">
        <v>1342</v>
      </c>
      <c r="J688" s="74" t="s">
        <v>38</v>
      </c>
      <c r="K688" s="78">
        <v>100</v>
      </c>
      <c r="L688" s="297">
        <v>711000000</v>
      </c>
      <c r="M688" s="298" t="s">
        <v>73</v>
      </c>
      <c r="N688" s="299" t="s">
        <v>767</v>
      </c>
      <c r="O688" s="299" t="s">
        <v>388</v>
      </c>
      <c r="P688" s="310"/>
      <c r="Q688" s="299" t="s">
        <v>1288</v>
      </c>
      <c r="R688" s="299" t="s">
        <v>385</v>
      </c>
      <c r="S688" s="311"/>
      <c r="T688" s="74" t="s">
        <v>51</v>
      </c>
      <c r="U688" s="74"/>
      <c r="V688" s="290">
        <v>7350000</v>
      </c>
      <c r="W688" s="290">
        <v>7350000</v>
      </c>
      <c r="X688" s="289">
        <f t="shared" si="64"/>
        <v>8232000.0000000009</v>
      </c>
      <c r="Y688" s="303" t="s">
        <v>77</v>
      </c>
      <c r="Z688" s="74">
        <v>2016</v>
      </c>
      <c r="AA688" s="304"/>
      <c r="AB688" s="305" t="s">
        <v>372</v>
      </c>
      <c r="AC688" s="305" t="s">
        <v>532</v>
      </c>
      <c r="AD688" s="306"/>
      <c r="AE688" s="307" t="s">
        <v>386</v>
      </c>
      <c r="AF688" s="308"/>
      <c r="AG688" s="308"/>
      <c r="AH688" s="308"/>
      <c r="AI688" s="308"/>
      <c r="AJ688" s="308"/>
      <c r="AK688" s="293" t="s">
        <v>1289</v>
      </c>
    </row>
    <row r="689" spans="1:37" s="319" customFormat="1" ht="100.5" customHeight="1">
      <c r="A689" s="75" t="s">
        <v>1343</v>
      </c>
      <c r="B689" s="312" t="s">
        <v>33</v>
      </c>
      <c r="C689" s="312" t="s">
        <v>440</v>
      </c>
      <c r="D689" s="74" t="s">
        <v>441</v>
      </c>
      <c r="E689" s="312" t="s">
        <v>1329</v>
      </c>
      <c r="F689" s="74" t="s">
        <v>441</v>
      </c>
      <c r="G689" s="74" t="s">
        <v>1330</v>
      </c>
      <c r="H689" s="74" t="s">
        <v>448</v>
      </c>
      <c r="I689" s="74" t="s">
        <v>1342</v>
      </c>
      <c r="J689" s="74" t="s">
        <v>38</v>
      </c>
      <c r="K689" s="78">
        <v>100</v>
      </c>
      <c r="L689" s="297">
        <v>711000000</v>
      </c>
      <c r="M689" s="298" t="s">
        <v>73</v>
      </c>
      <c r="N689" s="299" t="s">
        <v>767</v>
      </c>
      <c r="O689" s="299" t="s">
        <v>449</v>
      </c>
      <c r="P689" s="310"/>
      <c r="Q689" s="299" t="s">
        <v>1288</v>
      </c>
      <c r="R689" s="299" t="s">
        <v>385</v>
      </c>
      <c r="S689" s="311"/>
      <c r="T689" s="74" t="s">
        <v>51</v>
      </c>
      <c r="U689" s="74"/>
      <c r="V689" s="290">
        <f>5200000+124500</f>
        <v>5324500</v>
      </c>
      <c r="W689" s="290">
        <v>5324500</v>
      </c>
      <c r="X689" s="289">
        <f t="shared" si="64"/>
        <v>5963440.0000000009</v>
      </c>
      <c r="Y689" s="303" t="s">
        <v>77</v>
      </c>
      <c r="Z689" s="74">
        <v>2016</v>
      </c>
      <c r="AA689" s="304"/>
      <c r="AB689" s="305" t="s">
        <v>372</v>
      </c>
      <c r="AC689" s="305" t="s">
        <v>532</v>
      </c>
      <c r="AD689" s="306"/>
      <c r="AE689" s="307" t="s">
        <v>386</v>
      </c>
      <c r="AF689" s="308"/>
      <c r="AG689" s="308"/>
      <c r="AH689" s="308"/>
      <c r="AI689" s="308"/>
      <c r="AJ689" s="308"/>
      <c r="AK689" s="293" t="s">
        <v>1289</v>
      </c>
    </row>
    <row r="690" spans="1:37" s="319" customFormat="1" ht="100.5" customHeight="1">
      <c r="A690" s="75" t="s">
        <v>1344</v>
      </c>
      <c r="B690" s="312" t="s">
        <v>33</v>
      </c>
      <c r="C690" s="312" t="s">
        <v>440</v>
      </c>
      <c r="D690" s="74" t="s">
        <v>441</v>
      </c>
      <c r="E690" s="312" t="s">
        <v>1329</v>
      </c>
      <c r="F690" s="74" t="s">
        <v>441</v>
      </c>
      <c r="G690" s="74" t="s">
        <v>1330</v>
      </c>
      <c r="H690" s="74" t="s">
        <v>448</v>
      </c>
      <c r="I690" s="74" t="s">
        <v>1342</v>
      </c>
      <c r="J690" s="74" t="s">
        <v>38</v>
      </c>
      <c r="K690" s="78">
        <v>100</v>
      </c>
      <c r="L690" s="297">
        <v>711000000</v>
      </c>
      <c r="M690" s="298" t="s">
        <v>73</v>
      </c>
      <c r="N690" s="299" t="s">
        <v>767</v>
      </c>
      <c r="O690" s="299" t="s">
        <v>450</v>
      </c>
      <c r="P690" s="310"/>
      <c r="Q690" s="299" t="s">
        <v>1288</v>
      </c>
      <c r="R690" s="299" t="s">
        <v>385</v>
      </c>
      <c r="S690" s="311"/>
      <c r="T690" s="74" t="s">
        <v>51</v>
      </c>
      <c r="U690" s="74"/>
      <c r="V690" s="290">
        <v>7060000</v>
      </c>
      <c r="W690" s="290">
        <v>7060000</v>
      </c>
      <c r="X690" s="289">
        <f t="shared" si="64"/>
        <v>7907200.0000000009</v>
      </c>
      <c r="Y690" s="303" t="s">
        <v>77</v>
      </c>
      <c r="Z690" s="74">
        <v>2016</v>
      </c>
      <c r="AA690" s="304"/>
      <c r="AB690" s="305" t="s">
        <v>372</v>
      </c>
      <c r="AC690" s="305" t="s">
        <v>532</v>
      </c>
      <c r="AD690" s="306"/>
      <c r="AE690" s="307" t="s">
        <v>386</v>
      </c>
      <c r="AF690" s="308"/>
      <c r="AG690" s="308"/>
      <c r="AH690" s="308"/>
      <c r="AI690" s="308"/>
      <c r="AJ690" s="308"/>
      <c r="AK690" s="293" t="s">
        <v>1289</v>
      </c>
    </row>
    <row r="691" spans="1:37" s="319" customFormat="1" ht="100.5" customHeight="1">
      <c r="A691" s="75" t="s">
        <v>1345</v>
      </c>
      <c r="B691" s="312" t="s">
        <v>33</v>
      </c>
      <c r="C691" s="312" t="s">
        <v>440</v>
      </c>
      <c r="D691" s="74" t="s">
        <v>441</v>
      </c>
      <c r="E691" s="312" t="s">
        <v>1329</v>
      </c>
      <c r="F691" s="74" t="s">
        <v>441</v>
      </c>
      <c r="G691" s="74" t="s">
        <v>1330</v>
      </c>
      <c r="H691" s="74" t="s">
        <v>448</v>
      </c>
      <c r="I691" s="74" t="s">
        <v>1342</v>
      </c>
      <c r="J691" s="74" t="s">
        <v>38</v>
      </c>
      <c r="K691" s="78">
        <v>100</v>
      </c>
      <c r="L691" s="297">
        <v>711000000</v>
      </c>
      <c r="M691" s="298" t="s">
        <v>73</v>
      </c>
      <c r="N691" s="299" t="s">
        <v>767</v>
      </c>
      <c r="O691" s="299" t="s">
        <v>437</v>
      </c>
      <c r="P691" s="310"/>
      <c r="Q691" s="299" t="s">
        <v>1288</v>
      </c>
      <c r="R691" s="299" t="s">
        <v>385</v>
      </c>
      <c r="S691" s="311"/>
      <c r="T691" s="74" t="s">
        <v>51</v>
      </c>
      <c r="U691" s="74"/>
      <c r="V691" s="290">
        <v>810000</v>
      </c>
      <c r="W691" s="290">
        <v>810000</v>
      </c>
      <c r="X691" s="289">
        <f t="shared" si="64"/>
        <v>907200.00000000012</v>
      </c>
      <c r="Y691" s="303" t="s">
        <v>77</v>
      </c>
      <c r="Z691" s="74">
        <v>2016</v>
      </c>
      <c r="AA691" s="304"/>
      <c r="AB691" s="305" t="s">
        <v>372</v>
      </c>
      <c r="AC691" s="305" t="s">
        <v>532</v>
      </c>
      <c r="AD691" s="306"/>
      <c r="AE691" s="307" t="s">
        <v>386</v>
      </c>
      <c r="AF691" s="308"/>
      <c r="AG691" s="308"/>
      <c r="AH691" s="308"/>
      <c r="AI691" s="308"/>
      <c r="AJ691" s="308"/>
      <c r="AK691" s="293" t="s">
        <v>1289</v>
      </c>
    </row>
    <row r="692" spans="1:37" s="319" customFormat="1" ht="100.5" customHeight="1">
      <c r="A692" s="75" t="s">
        <v>1346</v>
      </c>
      <c r="B692" s="312" t="s">
        <v>33</v>
      </c>
      <c r="C692" s="312" t="s">
        <v>440</v>
      </c>
      <c r="D692" s="74" t="s">
        <v>441</v>
      </c>
      <c r="E692" s="312" t="s">
        <v>1329</v>
      </c>
      <c r="F692" s="74" t="s">
        <v>441</v>
      </c>
      <c r="G692" s="74" t="s">
        <v>1330</v>
      </c>
      <c r="H692" s="74" t="s">
        <v>448</v>
      </c>
      <c r="I692" s="74" t="s">
        <v>1342</v>
      </c>
      <c r="J692" s="74" t="s">
        <v>38</v>
      </c>
      <c r="K692" s="78">
        <v>100</v>
      </c>
      <c r="L692" s="297">
        <v>711000000</v>
      </c>
      <c r="M692" s="298" t="s">
        <v>73</v>
      </c>
      <c r="N692" s="299" t="s">
        <v>767</v>
      </c>
      <c r="O692" s="299" t="s">
        <v>422</v>
      </c>
      <c r="P692" s="310"/>
      <c r="Q692" s="299" t="s">
        <v>1288</v>
      </c>
      <c r="R692" s="299" t="s">
        <v>385</v>
      </c>
      <c r="S692" s="311"/>
      <c r="T692" s="74" t="s">
        <v>51</v>
      </c>
      <c r="U692" s="74"/>
      <c r="V692" s="290">
        <v>2360000</v>
      </c>
      <c r="W692" s="290">
        <v>2360000</v>
      </c>
      <c r="X692" s="289">
        <f t="shared" si="64"/>
        <v>2643200.0000000005</v>
      </c>
      <c r="Y692" s="303" t="s">
        <v>77</v>
      </c>
      <c r="Z692" s="74">
        <v>2016</v>
      </c>
      <c r="AA692" s="304"/>
      <c r="AB692" s="305" t="s">
        <v>372</v>
      </c>
      <c r="AC692" s="305" t="s">
        <v>532</v>
      </c>
      <c r="AD692" s="306"/>
      <c r="AE692" s="307" t="s">
        <v>386</v>
      </c>
      <c r="AF692" s="308"/>
      <c r="AG692" s="308"/>
      <c r="AH692" s="308"/>
      <c r="AI692" s="308"/>
      <c r="AJ692" s="308"/>
      <c r="AK692" s="293" t="s">
        <v>1289</v>
      </c>
    </row>
    <row r="693" spans="1:37" s="319" customFormat="1" ht="100.5" customHeight="1">
      <c r="A693" s="75" t="s">
        <v>1347</v>
      </c>
      <c r="B693" s="312" t="s">
        <v>33</v>
      </c>
      <c r="C693" s="74" t="s">
        <v>378</v>
      </c>
      <c r="D693" s="299" t="s">
        <v>379</v>
      </c>
      <c r="E693" s="312" t="s">
        <v>380</v>
      </c>
      <c r="F693" s="74" t="s">
        <v>379</v>
      </c>
      <c r="G693" s="74" t="s">
        <v>380</v>
      </c>
      <c r="H693" s="299" t="s">
        <v>451</v>
      </c>
      <c r="I693" s="299" t="s">
        <v>452</v>
      </c>
      <c r="J693" s="74" t="s">
        <v>38</v>
      </c>
      <c r="K693" s="78">
        <v>100</v>
      </c>
      <c r="L693" s="297">
        <v>711000000</v>
      </c>
      <c r="M693" s="298" t="s">
        <v>73</v>
      </c>
      <c r="N693" s="299" t="s">
        <v>767</v>
      </c>
      <c r="O693" s="314" t="s">
        <v>73</v>
      </c>
      <c r="P693" s="310"/>
      <c r="Q693" s="299" t="s">
        <v>1288</v>
      </c>
      <c r="R693" s="299" t="s">
        <v>385</v>
      </c>
      <c r="S693" s="311"/>
      <c r="T693" s="74" t="s">
        <v>51</v>
      </c>
      <c r="U693" s="74"/>
      <c r="V693" s="290">
        <v>166666.70000000001</v>
      </c>
      <c r="W693" s="290">
        <v>166666.70000000001</v>
      </c>
      <c r="X693" s="289">
        <f t="shared" si="64"/>
        <v>186666.70400000003</v>
      </c>
      <c r="Y693" s="303" t="s">
        <v>77</v>
      </c>
      <c r="Z693" s="74">
        <v>2016</v>
      </c>
      <c r="AA693" s="304"/>
      <c r="AB693" s="305" t="s">
        <v>372</v>
      </c>
      <c r="AC693" s="305" t="s">
        <v>532</v>
      </c>
      <c r="AD693" s="306"/>
      <c r="AE693" s="307" t="s">
        <v>386</v>
      </c>
      <c r="AF693" s="308"/>
      <c r="AG693" s="308"/>
      <c r="AH693" s="308"/>
      <c r="AI693" s="308"/>
      <c r="AJ693" s="308"/>
      <c r="AK693" s="293" t="s">
        <v>1289</v>
      </c>
    </row>
    <row r="694" spans="1:37" s="319" customFormat="1" ht="100.5" customHeight="1">
      <c r="A694" s="75" t="s">
        <v>1348</v>
      </c>
      <c r="B694" s="312" t="s">
        <v>33</v>
      </c>
      <c r="C694" s="74" t="s">
        <v>378</v>
      </c>
      <c r="D694" s="299" t="s">
        <v>379</v>
      </c>
      <c r="E694" s="312" t="s">
        <v>380</v>
      </c>
      <c r="F694" s="74" t="s">
        <v>379</v>
      </c>
      <c r="G694" s="74" t="s">
        <v>380</v>
      </c>
      <c r="H694" s="299" t="s">
        <v>451</v>
      </c>
      <c r="I694" s="299" t="s">
        <v>452</v>
      </c>
      <c r="J694" s="74" t="s">
        <v>38</v>
      </c>
      <c r="K694" s="78">
        <v>100</v>
      </c>
      <c r="L694" s="297">
        <v>711000000</v>
      </c>
      <c r="M694" s="298" t="s">
        <v>73</v>
      </c>
      <c r="N694" s="299" t="s">
        <v>767</v>
      </c>
      <c r="O694" s="291" t="s">
        <v>453</v>
      </c>
      <c r="P694" s="310"/>
      <c r="Q694" s="299" t="s">
        <v>1288</v>
      </c>
      <c r="R694" s="299" t="s">
        <v>385</v>
      </c>
      <c r="S694" s="311"/>
      <c r="T694" s="74" t="s">
        <v>51</v>
      </c>
      <c r="U694" s="74"/>
      <c r="V694" s="290">
        <v>333333.3</v>
      </c>
      <c r="W694" s="290">
        <v>333333.3</v>
      </c>
      <c r="X694" s="289">
        <f t="shared" si="64"/>
        <v>373333.29600000003</v>
      </c>
      <c r="Y694" s="303" t="s">
        <v>77</v>
      </c>
      <c r="Z694" s="74">
        <v>2016</v>
      </c>
      <c r="AA694" s="304"/>
      <c r="AB694" s="305" t="s">
        <v>372</v>
      </c>
      <c r="AC694" s="305" t="s">
        <v>532</v>
      </c>
      <c r="AD694" s="306"/>
      <c r="AE694" s="307" t="s">
        <v>386</v>
      </c>
      <c r="AF694" s="308"/>
      <c r="AG694" s="308"/>
      <c r="AH694" s="308"/>
      <c r="AI694" s="308"/>
      <c r="AJ694" s="308"/>
      <c r="AK694" s="293" t="s">
        <v>1289</v>
      </c>
    </row>
    <row r="695" spans="1:37" s="319" customFormat="1" ht="100.5" customHeight="1">
      <c r="A695" s="75" t="s">
        <v>1349</v>
      </c>
      <c r="B695" s="312" t="s">
        <v>33</v>
      </c>
      <c r="C695" s="74" t="s">
        <v>378</v>
      </c>
      <c r="D695" s="299" t="s">
        <v>379</v>
      </c>
      <c r="E695" s="312" t="s">
        <v>380</v>
      </c>
      <c r="F695" s="74" t="s">
        <v>379</v>
      </c>
      <c r="G695" s="74" t="s">
        <v>380</v>
      </c>
      <c r="H695" s="299" t="s">
        <v>451</v>
      </c>
      <c r="I695" s="299" t="s">
        <v>452</v>
      </c>
      <c r="J695" s="74" t="s">
        <v>38</v>
      </c>
      <c r="K695" s="78">
        <v>100</v>
      </c>
      <c r="L695" s="297">
        <v>711000000</v>
      </c>
      <c r="M695" s="298" t="s">
        <v>73</v>
      </c>
      <c r="N695" s="299" t="s">
        <v>767</v>
      </c>
      <c r="O695" s="299" t="s">
        <v>454</v>
      </c>
      <c r="P695" s="310"/>
      <c r="Q695" s="299" t="s">
        <v>1288</v>
      </c>
      <c r="R695" s="299" t="s">
        <v>385</v>
      </c>
      <c r="S695" s="311"/>
      <c r="T695" s="74" t="s">
        <v>51</v>
      </c>
      <c r="U695" s="74"/>
      <c r="V695" s="290">
        <v>500000</v>
      </c>
      <c r="W695" s="290">
        <v>500000</v>
      </c>
      <c r="X695" s="289">
        <f t="shared" si="64"/>
        <v>560000</v>
      </c>
      <c r="Y695" s="303" t="s">
        <v>77</v>
      </c>
      <c r="Z695" s="74">
        <v>2016</v>
      </c>
      <c r="AA695" s="304"/>
      <c r="AB695" s="305" t="s">
        <v>372</v>
      </c>
      <c r="AC695" s="305" t="s">
        <v>532</v>
      </c>
      <c r="AD695" s="306"/>
      <c r="AE695" s="307" t="s">
        <v>386</v>
      </c>
      <c r="AF695" s="308"/>
      <c r="AG695" s="308"/>
      <c r="AH695" s="308"/>
      <c r="AI695" s="308"/>
      <c r="AJ695" s="308"/>
      <c r="AK695" s="293" t="s">
        <v>1289</v>
      </c>
    </row>
    <row r="696" spans="1:37" s="552" customFormat="1" ht="100.5" customHeight="1">
      <c r="A696" s="535" t="s">
        <v>1350</v>
      </c>
      <c r="B696" s="554" t="s">
        <v>33</v>
      </c>
      <c r="C696" s="541" t="s">
        <v>378</v>
      </c>
      <c r="D696" s="536" t="s">
        <v>379</v>
      </c>
      <c r="E696" s="554" t="s">
        <v>380</v>
      </c>
      <c r="F696" s="541" t="s">
        <v>379</v>
      </c>
      <c r="G696" s="541" t="s">
        <v>380</v>
      </c>
      <c r="H696" s="536" t="s">
        <v>451</v>
      </c>
      <c r="I696" s="536" t="s">
        <v>452</v>
      </c>
      <c r="J696" s="541" t="s">
        <v>38</v>
      </c>
      <c r="K696" s="538">
        <v>100</v>
      </c>
      <c r="L696" s="539">
        <v>711000000</v>
      </c>
      <c r="M696" s="540" t="s">
        <v>73</v>
      </c>
      <c r="N696" s="536" t="s">
        <v>767</v>
      </c>
      <c r="O696" s="536" t="s">
        <v>455</v>
      </c>
      <c r="P696" s="641"/>
      <c r="Q696" s="536" t="s">
        <v>1288</v>
      </c>
      <c r="R696" s="536" t="s">
        <v>385</v>
      </c>
      <c r="S696" s="642"/>
      <c r="T696" s="541" t="s">
        <v>51</v>
      </c>
      <c r="U696" s="541"/>
      <c r="V696" s="557">
        <v>333333</v>
      </c>
      <c r="W696" s="557">
        <v>0</v>
      </c>
      <c r="X696" s="544">
        <v>0</v>
      </c>
      <c r="Y696" s="545" t="s">
        <v>77</v>
      </c>
      <c r="Z696" s="541">
        <v>2016</v>
      </c>
      <c r="AA696" s="546"/>
      <c r="AB696" s="547" t="s">
        <v>372</v>
      </c>
      <c r="AC696" s="547" t="s">
        <v>532</v>
      </c>
      <c r="AD696" s="548"/>
      <c r="AE696" s="549" t="s">
        <v>386</v>
      </c>
      <c r="AF696" s="550"/>
      <c r="AG696" s="550"/>
      <c r="AH696" s="550"/>
      <c r="AI696" s="550"/>
      <c r="AJ696" s="550"/>
      <c r="AK696" s="551" t="s">
        <v>1289</v>
      </c>
    </row>
    <row r="697" spans="1:37" s="319" customFormat="1" ht="100.5" customHeight="1">
      <c r="A697" s="75" t="s">
        <v>3132</v>
      </c>
      <c r="B697" s="312" t="s">
        <v>33</v>
      </c>
      <c r="C697" s="74" t="s">
        <v>378</v>
      </c>
      <c r="D697" s="299" t="s">
        <v>379</v>
      </c>
      <c r="E697" s="312" t="s">
        <v>380</v>
      </c>
      <c r="F697" s="74" t="s">
        <v>379</v>
      </c>
      <c r="G697" s="74" t="s">
        <v>380</v>
      </c>
      <c r="H697" s="299" t="s">
        <v>451</v>
      </c>
      <c r="I697" s="299" t="s">
        <v>452</v>
      </c>
      <c r="J697" s="74" t="s">
        <v>38</v>
      </c>
      <c r="K697" s="78">
        <v>100</v>
      </c>
      <c r="L697" s="297">
        <v>711000000</v>
      </c>
      <c r="M697" s="298" t="s">
        <v>73</v>
      </c>
      <c r="N697" s="299" t="s">
        <v>767</v>
      </c>
      <c r="O697" s="299" t="s">
        <v>455</v>
      </c>
      <c r="P697" s="310"/>
      <c r="Q697" s="299" t="s">
        <v>1288</v>
      </c>
      <c r="R697" s="299" t="s">
        <v>385</v>
      </c>
      <c r="S697" s="311"/>
      <c r="T697" s="74" t="s">
        <v>51</v>
      </c>
      <c r="U697" s="74"/>
      <c r="V697" s="290">
        <v>633333.30000000005</v>
      </c>
      <c r="W697" s="290">
        <v>633333.30000000005</v>
      </c>
      <c r="X697" s="289">
        <f t="shared" ref="X697" si="65">W697*1.12</f>
        <v>709333.29600000009</v>
      </c>
      <c r="Y697" s="303" t="s">
        <v>77</v>
      </c>
      <c r="Z697" s="74">
        <v>2016</v>
      </c>
      <c r="AA697" s="304"/>
      <c r="AB697" s="305" t="s">
        <v>372</v>
      </c>
      <c r="AC697" s="305" t="s">
        <v>532</v>
      </c>
      <c r="AD697" s="306"/>
      <c r="AE697" s="307" t="s">
        <v>386</v>
      </c>
      <c r="AF697" s="308"/>
      <c r="AG697" s="308"/>
      <c r="AH697" s="308"/>
      <c r="AI697" s="308"/>
      <c r="AJ697" s="308"/>
      <c r="AK697" s="293" t="s">
        <v>3133</v>
      </c>
    </row>
    <row r="698" spans="1:37" s="552" customFormat="1" ht="100.5" customHeight="1">
      <c r="A698" s="535" t="s">
        <v>1351</v>
      </c>
      <c r="B698" s="554" t="s">
        <v>33</v>
      </c>
      <c r="C698" s="541" t="s">
        <v>378</v>
      </c>
      <c r="D698" s="536" t="s">
        <v>379</v>
      </c>
      <c r="E698" s="554" t="s">
        <v>380</v>
      </c>
      <c r="F698" s="541" t="s">
        <v>379</v>
      </c>
      <c r="G698" s="541" t="s">
        <v>380</v>
      </c>
      <c r="H698" s="536" t="s">
        <v>451</v>
      </c>
      <c r="I698" s="536" t="s">
        <v>452</v>
      </c>
      <c r="J698" s="541" t="s">
        <v>38</v>
      </c>
      <c r="K698" s="538">
        <v>100</v>
      </c>
      <c r="L698" s="539">
        <v>711000000</v>
      </c>
      <c r="M698" s="540" t="s">
        <v>73</v>
      </c>
      <c r="N698" s="536" t="s">
        <v>767</v>
      </c>
      <c r="O698" s="536" t="s">
        <v>456</v>
      </c>
      <c r="P698" s="641"/>
      <c r="Q698" s="536" t="s">
        <v>1288</v>
      </c>
      <c r="R698" s="536" t="s">
        <v>385</v>
      </c>
      <c r="S698" s="642"/>
      <c r="T698" s="541" t="s">
        <v>51</v>
      </c>
      <c r="U698" s="541"/>
      <c r="V698" s="557">
        <v>333333.3</v>
      </c>
      <c r="W698" s="557">
        <v>0</v>
      </c>
      <c r="X698" s="544">
        <v>0</v>
      </c>
      <c r="Y698" s="545" t="s">
        <v>77</v>
      </c>
      <c r="Z698" s="541">
        <v>2016</v>
      </c>
      <c r="AA698" s="546"/>
      <c r="AB698" s="547" t="s">
        <v>372</v>
      </c>
      <c r="AC698" s="547" t="s">
        <v>532</v>
      </c>
      <c r="AD698" s="548"/>
      <c r="AE698" s="549" t="s">
        <v>386</v>
      </c>
      <c r="AF698" s="550"/>
      <c r="AG698" s="550"/>
      <c r="AH698" s="550"/>
      <c r="AI698" s="550"/>
      <c r="AJ698" s="550"/>
      <c r="AK698" s="551" t="s">
        <v>1289</v>
      </c>
    </row>
    <row r="699" spans="1:37" s="319" customFormat="1" ht="100.5" customHeight="1">
      <c r="A699" s="75" t="s">
        <v>3134</v>
      </c>
      <c r="B699" s="312" t="s">
        <v>33</v>
      </c>
      <c r="C699" s="74" t="s">
        <v>378</v>
      </c>
      <c r="D699" s="299" t="s">
        <v>379</v>
      </c>
      <c r="E699" s="312" t="s">
        <v>380</v>
      </c>
      <c r="F699" s="74" t="s">
        <v>379</v>
      </c>
      <c r="G699" s="74" t="s">
        <v>380</v>
      </c>
      <c r="H699" s="299" t="s">
        <v>451</v>
      </c>
      <c r="I699" s="299" t="s">
        <v>452</v>
      </c>
      <c r="J699" s="74" t="s">
        <v>38</v>
      </c>
      <c r="K699" s="78">
        <v>100</v>
      </c>
      <c r="L699" s="297">
        <v>711000000</v>
      </c>
      <c r="M699" s="298" t="s">
        <v>73</v>
      </c>
      <c r="N699" s="299" t="s">
        <v>767</v>
      </c>
      <c r="O699" s="299" t="s">
        <v>456</v>
      </c>
      <c r="P699" s="310"/>
      <c r="Q699" s="299" t="s">
        <v>1288</v>
      </c>
      <c r="R699" s="299" t="s">
        <v>385</v>
      </c>
      <c r="S699" s="311"/>
      <c r="T699" s="74" t="s">
        <v>51</v>
      </c>
      <c r="U699" s="74"/>
      <c r="V699" s="290">
        <v>633333.30000000005</v>
      </c>
      <c r="W699" s="290">
        <v>633333.30000000005</v>
      </c>
      <c r="X699" s="289">
        <f t="shared" ref="X699" si="66">W699*1.12</f>
        <v>709333.29600000009</v>
      </c>
      <c r="Y699" s="303" t="s">
        <v>77</v>
      </c>
      <c r="Z699" s="74">
        <v>2016</v>
      </c>
      <c r="AA699" s="304"/>
      <c r="AB699" s="305" t="s">
        <v>372</v>
      </c>
      <c r="AC699" s="305" t="s">
        <v>532</v>
      </c>
      <c r="AD699" s="306"/>
      <c r="AE699" s="307" t="s">
        <v>386</v>
      </c>
      <c r="AF699" s="308"/>
      <c r="AG699" s="308"/>
      <c r="AH699" s="308"/>
      <c r="AI699" s="308"/>
      <c r="AJ699" s="308"/>
      <c r="AK699" s="293" t="s">
        <v>3133</v>
      </c>
    </row>
    <row r="700" spans="1:37" s="552" customFormat="1" ht="100.5" customHeight="1">
      <c r="A700" s="535" t="s">
        <v>1352</v>
      </c>
      <c r="B700" s="554" t="s">
        <v>33</v>
      </c>
      <c r="C700" s="541" t="s">
        <v>378</v>
      </c>
      <c r="D700" s="536" t="s">
        <v>379</v>
      </c>
      <c r="E700" s="554" t="s">
        <v>380</v>
      </c>
      <c r="F700" s="541" t="s">
        <v>379</v>
      </c>
      <c r="G700" s="541" t="s">
        <v>380</v>
      </c>
      <c r="H700" s="536" t="s">
        <v>451</v>
      </c>
      <c r="I700" s="536" t="s">
        <v>452</v>
      </c>
      <c r="J700" s="541" t="s">
        <v>38</v>
      </c>
      <c r="K700" s="538">
        <v>100</v>
      </c>
      <c r="L700" s="539">
        <v>711000000</v>
      </c>
      <c r="M700" s="540" t="s">
        <v>73</v>
      </c>
      <c r="N700" s="536" t="s">
        <v>767</v>
      </c>
      <c r="O700" s="536" t="s">
        <v>435</v>
      </c>
      <c r="P700" s="641"/>
      <c r="Q700" s="536" t="s">
        <v>1288</v>
      </c>
      <c r="R700" s="536" t="s">
        <v>385</v>
      </c>
      <c r="S700" s="642"/>
      <c r="T700" s="541" t="s">
        <v>51</v>
      </c>
      <c r="U700" s="541"/>
      <c r="V700" s="557">
        <v>333333.3</v>
      </c>
      <c r="W700" s="557">
        <v>0</v>
      </c>
      <c r="X700" s="544">
        <v>0</v>
      </c>
      <c r="Y700" s="545" t="s">
        <v>77</v>
      </c>
      <c r="Z700" s="541">
        <v>2016</v>
      </c>
      <c r="AA700" s="546"/>
      <c r="AB700" s="547" t="s">
        <v>372</v>
      </c>
      <c r="AC700" s="547" t="s">
        <v>532</v>
      </c>
      <c r="AD700" s="548"/>
      <c r="AE700" s="549" t="s">
        <v>386</v>
      </c>
      <c r="AF700" s="550"/>
      <c r="AG700" s="550"/>
      <c r="AH700" s="550"/>
      <c r="AI700" s="550"/>
      <c r="AJ700" s="550"/>
      <c r="AK700" s="551" t="s">
        <v>1289</v>
      </c>
    </row>
    <row r="701" spans="1:37" s="319" customFormat="1" ht="100.5" customHeight="1">
      <c r="A701" s="75" t="s">
        <v>3135</v>
      </c>
      <c r="B701" s="312" t="s">
        <v>33</v>
      </c>
      <c r="C701" s="74" t="s">
        <v>378</v>
      </c>
      <c r="D701" s="299" t="s">
        <v>379</v>
      </c>
      <c r="E701" s="312" t="s">
        <v>380</v>
      </c>
      <c r="F701" s="74" t="s">
        <v>379</v>
      </c>
      <c r="G701" s="74" t="s">
        <v>380</v>
      </c>
      <c r="H701" s="299" t="s">
        <v>451</v>
      </c>
      <c r="I701" s="299" t="s">
        <v>452</v>
      </c>
      <c r="J701" s="74" t="s">
        <v>38</v>
      </c>
      <c r="K701" s="78">
        <v>100</v>
      </c>
      <c r="L701" s="297">
        <v>711000000</v>
      </c>
      <c r="M701" s="298" t="s">
        <v>73</v>
      </c>
      <c r="N701" s="299" t="s">
        <v>767</v>
      </c>
      <c r="O701" s="299" t="s">
        <v>435</v>
      </c>
      <c r="P701" s="310"/>
      <c r="Q701" s="299" t="s">
        <v>1288</v>
      </c>
      <c r="R701" s="299" t="s">
        <v>385</v>
      </c>
      <c r="S701" s="311"/>
      <c r="T701" s="74" t="s">
        <v>51</v>
      </c>
      <c r="U701" s="74"/>
      <c r="V701" s="290">
        <v>433333.3</v>
      </c>
      <c r="W701" s="290">
        <v>433333.3</v>
      </c>
      <c r="X701" s="289">
        <f t="shared" ref="X701" si="67">W701*1.12</f>
        <v>485333.29600000003</v>
      </c>
      <c r="Y701" s="303" t="s">
        <v>77</v>
      </c>
      <c r="Z701" s="74">
        <v>2016</v>
      </c>
      <c r="AA701" s="304"/>
      <c r="AB701" s="305" t="s">
        <v>372</v>
      </c>
      <c r="AC701" s="305" t="s">
        <v>532</v>
      </c>
      <c r="AD701" s="306"/>
      <c r="AE701" s="307" t="s">
        <v>386</v>
      </c>
      <c r="AF701" s="308"/>
      <c r="AG701" s="308"/>
      <c r="AH701" s="308"/>
      <c r="AI701" s="308"/>
      <c r="AJ701" s="308"/>
      <c r="AK701" s="293" t="s">
        <v>3133</v>
      </c>
    </row>
    <row r="702" spans="1:37" s="552" customFormat="1" ht="100.5" customHeight="1">
      <c r="A702" s="535" t="s">
        <v>1353</v>
      </c>
      <c r="B702" s="554" t="s">
        <v>33</v>
      </c>
      <c r="C702" s="541" t="s">
        <v>378</v>
      </c>
      <c r="D702" s="536" t="s">
        <v>379</v>
      </c>
      <c r="E702" s="554" t="s">
        <v>380</v>
      </c>
      <c r="F702" s="541" t="s">
        <v>379</v>
      </c>
      <c r="G702" s="541" t="s">
        <v>380</v>
      </c>
      <c r="H702" s="536" t="s">
        <v>451</v>
      </c>
      <c r="I702" s="536" t="s">
        <v>452</v>
      </c>
      <c r="J702" s="541" t="s">
        <v>38</v>
      </c>
      <c r="K702" s="538">
        <v>100</v>
      </c>
      <c r="L702" s="539">
        <v>711000000</v>
      </c>
      <c r="M702" s="540" t="s">
        <v>73</v>
      </c>
      <c r="N702" s="536" t="s">
        <v>767</v>
      </c>
      <c r="O702" s="536" t="s">
        <v>457</v>
      </c>
      <c r="P702" s="641"/>
      <c r="Q702" s="536" t="s">
        <v>1288</v>
      </c>
      <c r="R702" s="536" t="s">
        <v>385</v>
      </c>
      <c r="S702" s="642"/>
      <c r="T702" s="541" t="s">
        <v>51</v>
      </c>
      <c r="U702" s="541"/>
      <c r="V702" s="557">
        <v>333333.3</v>
      </c>
      <c r="W702" s="557">
        <v>0</v>
      </c>
      <c r="X702" s="544">
        <v>0</v>
      </c>
      <c r="Y702" s="545" t="s">
        <v>77</v>
      </c>
      <c r="Z702" s="541">
        <v>2016</v>
      </c>
      <c r="AA702" s="546"/>
      <c r="AB702" s="547" t="s">
        <v>372</v>
      </c>
      <c r="AC702" s="547" t="s">
        <v>532</v>
      </c>
      <c r="AD702" s="548"/>
      <c r="AE702" s="549" t="s">
        <v>386</v>
      </c>
      <c r="AF702" s="550"/>
      <c r="AG702" s="550"/>
      <c r="AH702" s="550"/>
      <c r="AI702" s="550"/>
      <c r="AJ702" s="550"/>
      <c r="AK702" s="551" t="s">
        <v>1289</v>
      </c>
    </row>
    <row r="703" spans="1:37" s="319" customFormat="1" ht="100.5" customHeight="1">
      <c r="A703" s="75" t="s">
        <v>3136</v>
      </c>
      <c r="B703" s="312" t="s">
        <v>33</v>
      </c>
      <c r="C703" s="74" t="s">
        <v>378</v>
      </c>
      <c r="D703" s="299" t="s">
        <v>379</v>
      </c>
      <c r="E703" s="312" t="s">
        <v>380</v>
      </c>
      <c r="F703" s="74" t="s">
        <v>379</v>
      </c>
      <c r="G703" s="74" t="s">
        <v>380</v>
      </c>
      <c r="H703" s="299" t="s">
        <v>451</v>
      </c>
      <c r="I703" s="299" t="s">
        <v>452</v>
      </c>
      <c r="J703" s="74" t="s">
        <v>38</v>
      </c>
      <c r="K703" s="78">
        <v>100</v>
      </c>
      <c r="L703" s="297">
        <v>711000000</v>
      </c>
      <c r="M703" s="298" t="s">
        <v>73</v>
      </c>
      <c r="N703" s="299" t="s">
        <v>767</v>
      </c>
      <c r="O703" s="299" t="s">
        <v>457</v>
      </c>
      <c r="P703" s="310"/>
      <c r="Q703" s="299" t="s">
        <v>1288</v>
      </c>
      <c r="R703" s="299" t="s">
        <v>385</v>
      </c>
      <c r="S703" s="311"/>
      <c r="T703" s="74" t="s">
        <v>51</v>
      </c>
      <c r="U703" s="74"/>
      <c r="V703" s="290">
        <v>433333.3</v>
      </c>
      <c r="W703" s="290">
        <v>433333.3</v>
      </c>
      <c r="X703" s="289">
        <f t="shared" ref="X703" si="68">W703*1.12</f>
        <v>485333.29600000003</v>
      </c>
      <c r="Y703" s="303" t="s">
        <v>77</v>
      </c>
      <c r="Z703" s="74">
        <v>2016</v>
      </c>
      <c r="AA703" s="304"/>
      <c r="AB703" s="305" t="s">
        <v>372</v>
      </c>
      <c r="AC703" s="305" t="s">
        <v>532</v>
      </c>
      <c r="AD703" s="306"/>
      <c r="AE703" s="307" t="s">
        <v>386</v>
      </c>
      <c r="AF703" s="308"/>
      <c r="AG703" s="308"/>
      <c r="AH703" s="308"/>
      <c r="AI703" s="308"/>
      <c r="AJ703" s="308"/>
      <c r="AK703" s="293" t="s">
        <v>3133</v>
      </c>
    </row>
    <row r="704" spans="1:37" s="319" customFormat="1" ht="100.5" customHeight="1">
      <c r="A704" s="75" t="s">
        <v>1354</v>
      </c>
      <c r="B704" s="312" t="s">
        <v>33</v>
      </c>
      <c r="C704" s="74" t="s">
        <v>458</v>
      </c>
      <c r="D704" s="312" t="s">
        <v>459</v>
      </c>
      <c r="E704" s="312" t="s">
        <v>460</v>
      </c>
      <c r="F704" s="312" t="s">
        <v>459</v>
      </c>
      <c r="G704" s="312" t="s">
        <v>461</v>
      </c>
      <c r="H704" s="299" t="s">
        <v>462</v>
      </c>
      <c r="I704" s="299" t="s">
        <v>463</v>
      </c>
      <c r="J704" s="74" t="s">
        <v>38</v>
      </c>
      <c r="K704" s="78">
        <v>100</v>
      </c>
      <c r="L704" s="297">
        <v>711000000</v>
      </c>
      <c r="M704" s="298" t="s">
        <v>73</v>
      </c>
      <c r="N704" s="299" t="s">
        <v>767</v>
      </c>
      <c r="O704" s="314" t="s">
        <v>73</v>
      </c>
      <c r="P704" s="310"/>
      <c r="Q704" s="299" t="s">
        <v>1288</v>
      </c>
      <c r="R704" s="299" t="s">
        <v>385</v>
      </c>
      <c r="S704" s="311"/>
      <c r="T704" s="74" t="s">
        <v>51</v>
      </c>
      <c r="U704" s="74"/>
      <c r="V704" s="290">
        <v>500000</v>
      </c>
      <c r="W704" s="290">
        <v>500000</v>
      </c>
      <c r="X704" s="289">
        <f t="shared" si="64"/>
        <v>560000</v>
      </c>
      <c r="Y704" s="303" t="s">
        <v>77</v>
      </c>
      <c r="Z704" s="74">
        <v>2016</v>
      </c>
      <c r="AA704" s="317"/>
      <c r="AB704" s="305" t="s">
        <v>372</v>
      </c>
      <c r="AC704" s="305" t="s">
        <v>532</v>
      </c>
      <c r="AD704" s="318"/>
      <c r="AE704" s="307" t="s">
        <v>418</v>
      </c>
      <c r="AF704" s="308"/>
      <c r="AG704" s="308"/>
      <c r="AH704" s="308"/>
      <c r="AI704" s="308"/>
      <c r="AJ704" s="308"/>
      <c r="AK704" s="293" t="s">
        <v>1289</v>
      </c>
    </row>
    <row r="705" spans="1:37" s="319" customFormat="1" ht="100.5" customHeight="1">
      <c r="A705" s="75" t="s">
        <v>1355</v>
      </c>
      <c r="B705" s="312" t="s">
        <v>33</v>
      </c>
      <c r="C705" s="74" t="s">
        <v>458</v>
      </c>
      <c r="D705" s="312" t="s">
        <v>459</v>
      </c>
      <c r="E705" s="312" t="s">
        <v>460</v>
      </c>
      <c r="F705" s="312" t="s">
        <v>459</v>
      </c>
      <c r="G705" s="312" t="s">
        <v>461</v>
      </c>
      <c r="H705" s="299" t="s">
        <v>462</v>
      </c>
      <c r="I705" s="299" t="s">
        <v>463</v>
      </c>
      <c r="J705" s="74" t="s">
        <v>38</v>
      </c>
      <c r="K705" s="78">
        <v>100</v>
      </c>
      <c r="L705" s="297">
        <v>711000000</v>
      </c>
      <c r="M705" s="298" t="s">
        <v>73</v>
      </c>
      <c r="N705" s="299" t="s">
        <v>767</v>
      </c>
      <c r="O705" s="299" t="s">
        <v>464</v>
      </c>
      <c r="P705" s="310"/>
      <c r="Q705" s="299" t="s">
        <v>1288</v>
      </c>
      <c r="R705" s="299" t="s">
        <v>385</v>
      </c>
      <c r="S705" s="311"/>
      <c r="T705" s="74" t="s">
        <v>51</v>
      </c>
      <c r="U705" s="74"/>
      <c r="V705" s="290">
        <v>250000</v>
      </c>
      <c r="W705" s="290">
        <v>250000</v>
      </c>
      <c r="X705" s="289">
        <f t="shared" si="64"/>
        <v>280000</v>
      </c>
      <c r="Y705" s="303" t="s">
        <v>77</v>
      </c>
      <c r="Z705" s="74">
        <v>2016</v>
      </c>
      <c r="AA705" s="317"/>
      <c r="AB705" s="305" t="s">
        <v>372</v>
      </c>
      <c r="AC705" s="305" t="s">
        <v>532</v>
      </c>
      <c r="AD705" s="318"/>
      <c r="AE705" s="307" t="s">
        <v>418</v>
      </c>
      <c r="AF705" s="308"/>
      <c r="AG705" s="308"/>
      <c r="AH705" s="308"/>
      <c r="AI705" s="308"/>
      <c r="AJ705" s="308"/>
      <c r="AK705" s="293" t="s">
        <v>1289</v>
      </c>
    </row>
    <row r="706" spans="1:37" s="319" customFormat="1" ht="100.5" customHeight="1">
      <c r="A706" s="75" t="s">
        <v>1356</v>
      </c>
      <c r="B706" s="312" t="s">
        <v>33</v>
      </c>
      <c r="C706" s="74" t="s">
        <v>458</v>
      </c>
      <c r="D706" s="312" t="s">
        <v>459</v>
      </c>
      <c r="E706" s="312" t="s">
        <v>460</v>
      </c>
      <c r="F706" s="312" t="s">
        <v>459</v>
      </c>
      <c r="G706" s="312" t="s">
        <v>461</v>
      </c>
      <c r="H706" s="299" t="s">
        <v>462</v>
      </c>
      <c r="I706" s="299" t="s">
        <v>463</v>
      </c>
      <c r="J706" s="74" t="s">
        <v>38</v>
      </c>
      <c r="K706" s="78">
        <v>100</v>
      </c>
      <c r="L706" s="297">
        <v>711000000</v>
      </c>
      <c r="M706" s="298" t="s">
        <v>73</v>
      </c>
      <c r="N706" s="299" t="s">
        <v>767</v>
      </c>
      <c r="O706" s="299" t="s">
        <v>408</v>
      </c>
      <c r="P706" s="310"/>
      <c r="Q706" s="299" t="s">
        <v>1288</v>
      </c>
      <c r="R706" s="299" t="s">
        <v>385</v>
      </c>
      <c r="S706" s="311"/>
      <c r="T706" s="74" t="s">
        <v>51</v>
      </c>
      <c r="U706" s="74"/>
      <c r="V706" s="290">
        <v>83333.3</v>
      </c>
      <c r="W706" s="290">
        <v>83333.3</v>
      </c>
      <c r="X706" s="289">
        <f t="shared" si="64"/>
        <v>93333.296000000017</v>
      </c>
      <c r="Y706" s="303" t="s">
        <v>77</v>
      </c>
      <c r="Z706" s="74">
        <v>2016</v>
      </c>
      <c r="AA706" s="317"/>
      <c r="AB706" s="305" t="s">
        <v>372</v>
      </c>
      <c r="AC706" s="305" t="s">
        <v>532</v>
      </c>
      <c r="AD706" s="318"/>
      <c r="AE706" s="307" t="s">
        <v>418</v>
      </c>
      <c r="AF706" s="308"/>
      <c r="AG706" s="308"/>
      <c r="AH706" s="308"/>
      <c r="AI706" s="308"/>
      <c r="AJ706" s="308"/>
      <c r="AK706" s="293" t="s">
        <v>1289</v>
      </c>
    </row>
    <row r="707" spans="1:37" s="319" customFormat="1" ht="100.5" customHeight="1">
      <c r="A707" s="75" t="s">
        <v>1357</v>
      </c>
      <c r="B707" s="312" t="s">
        <v>33</v>
      </c>
      <c r="C707" s="74" t="s">
        <v>458</v>
      </c>
      <c r="D707" s="312" t="s">
        <v>459</v>
      </c>
      <c r="E707" s="312" t="s">
        <v>460</v>
      </c>
      <c r="F707" s="312" t="s">
        <v>459</v>
      </c>
      <c r="G707" s="312" t="s">
        <v>461</v>
      </c>
      <c r="H707" s="299" t="s">
        <v>465</v>
      </c>
      <c r="I707" s="299" t="s">
        <v>466</v>
      </c>
      <c r="J707" s="74" t="s">
        <v>38</v>
      </c>
      <c r="K707" s="78">
        <v>100</v>
      </c>
      <c r="L707" s="297">
        <v>711000000</v>
      </c>
      <c r="M707" s="298" t="s">
        <v>73</v>
      </c>
      <c r="N707" s="299" t="s">
        <v>767</v>
      </c>
      <c r="O707" s="314" t="s">
        <v>73</v>
      </c>
      <c r="P707" s="310"/>
      <c r="Q707" s="299" t="s">
        <v>1288</v>
      </c>
      <c r="R707" s="299" t="s">
        <v>385</v>
      </c>
      <c r="S707" s="311"/>
      <c r="T707" s="74" t="s">
        <v>51</v>
      </c>
      <c r="U707" s="74"/>
      <c r="V707" s="290">
        <v>916666.6</v>
      </c>
      <c r="W707" s="290">
        <v>916666.6</v>
      </c>
      <c r="X707" s="289">
        <f t="shared" si="64"/>
        <v>1026666.5920000001</v>
      </c>
      <c r="Y707" s="303" t="s">
        <v>77</v>
      </c>
      <c r="Z707" s="74">
        <v>2016</v>
      </c>
      <c r="AA707" s="317"/>
      <c r="AB707" s="305" t="s">
        <v>372</v>
      </c>
      <c r="AC707" s="305" t="s">
        <v>532</v>
      </c>
      <c r="AD707" s="318"/>
      <c r="AE707" s="307" t="s">
        <v>418</v>
      </c>
      <c r="AF707" s="308"/>
      <c r="AG707" s="308"/>
      <c r="AH707" s="308"/>
      <c r="AI707" s="308"/>
      <c r="AJ707" s="308"/>
      <c r="AK707" s="293" t="s">
        <v>1289</v>
      </c>
    </row>
    <row r="708" spans="1:37" s="319" customFormat="1" ht="100.5" customHeight="1">
      <c r="A708" s="75" t="s">
        <v>1358</v>
      </c>
      <c r="B708" s="312" t="s">
        <v>33</v>
      </c>
      <c r="C708" s="74" t="s">
        <v>378</v>
      </c>
      <c r="D708" s="299" t="s">
        <v>379</v>
      </c>
      <c r="E708" s="312" t="s">
        <v>380</v>
      </c>
      <c r="F708" s="74" t="s">
        <v>379</v>
      </c>
      <c r="G708" s="74" t="s">
        <v>380</v>
      </c>
      <c r="H708" s="299" t="s">
        <v>467</v>
      </c>
      <c r="I708" s="299" t="s">
        <v>468</v>
      </c>
      <c r="J708" s="74" t="s">
        <v>38</v>
      </c>
      <c r="K708" s="78">
        <v>100</v>
      </c>
      <c r="L708" s="297">
        <v>711000000</v>
      </c>
      <c r="M708" s="298" t="s">
        <v>73</v>
      </c>
      <c r="N708" s="299" t="s">
        <v>767</v>
      </c>
      <c r="O708" s="299" t="s">
        <v>469</v>
      </c>
      <c r="P708" s="310"/>
      <c r="Q708" s="299" t="s">
        <v>1288</v>
      </c>
      <c r="R708" s="299" t="s">
        <v>385</v>
      </c>
      <c r="S708" s="311"/>
      <c r="T708" s="74" t="s">
        <v>51</v>
      </c>
      <c r="U708" s="74"/>
      <c r="V708" s="290">
        <v>952380.5</v>
      </c>
      <c r="W708" s="290">
        <v>952380.5</v>
      </c>
      <c r="X708" s="289">
        <f t="shared" si="64"/>
        <v>1066666.1600000001</v>
      </c>
      <c r="Y708" s="303" t="s">
        <v>77</v>
      </c>
      <c r="Z708" s="74">
        <v>2016</v>
      </c>
      <c r="AA708" s="304"/>
      <c r="AB708" s="305" t="s">
        <v>372</v>
      </c>
      <c r="AC708" s="305" t="s">
        <v>532</v>
      </c>
      <c r="AD708" s="306"/>
      <c r="AE708" s="307" t="s">
        <v>386</v>
      </c>
      <c r="AF708" s="308"/>
      <c r="AG708" s="308"/>
      <c r="AH708" s="308"/>
      <c r="AI708" s="308"/>
      <c r="AJ708" s="308"/>
      <c r="AK708" s="293" t="s">
        <v>1289</v>
      </c>
    </row>
    <row r="709" spans="1:37" s="319" customFormat="1" ht="100.5" customHeight="1">
      <c r="A709" s="75" t="s">
        <v>1359</v>
      </c>
      <c r="B709" s="312" t="s">
        <v>33</v>
      </c>
      <c r="C709" s="74" t="s">
        <v>378</v>
      </c>
      <c r="D709" s="299" t="s">
        <v>379</v>
      </c>
      <c r="E709" s="312" t="s">
        <v>380</v>
      </c>
      <c r="F709" s="74" t="s">
        <v>379</v>
      </c>
      <c r="G709" s="74" t="s">
        <v>380</v>
      </c>
      <c r="H709" s="299" t="s">
        <v>467</v>
      </c>
      <c r="I709" s="299" t="s">
        <v>468</v>
      </c>
      <c r="J709" s="74" t="s">
        <v>38</v>
      </c>
      <c r="K709" s="78">
        <v>100</v>
      </c>
      <c r="L709" s="297">
        <v>711000000</v>
      </c>
      <c r="M709" s="298" t="s">
        <v>73</v>
      </c>
      <c r="N709" s="299" t="s">
        <v>767</v>
      </c>
      <c r="O709" s="299" t="s">
        <v>470</v>
      </c>
      <c r="P709" s="310"/>
      <c r="Q709" s="299" t="s">
        <v>1288</v>
      </c>
      <c r="R709" s="299" t="s">
        <v>385</v>
      </c>
      <c r="S709" s="311"/>
      <c r="T709" s="74" t="s">
        <v>51</v>
      </c>
      <c r="U709" s="74"/>
      <c r="V709" s="290">
        <v>952381.1</v>
      </c>
      <c r="W709" s="290">
        <v>952381.1</v>
      </c>
      <c r="X709" s="289">
        <f t="shared" si="64"/>
        <v>1066666.8320000002</v>
      </c>
      <c r="Y709" s="303" t="s">
        <v>77</v>
      </c>
      <c r="Z709" s="74">
        <v>2016</v>
      </c>
      <c r="AA709" s="304"/>
      <c r="AB709" s="305" t="s">
        <v>372</v>
      </c>
      <c r="AC709" s="305" t="s">
        <v>532</v>
      </c>
      <c r="AD709" s="306"/>
      <c r="AE709" s="307" t="s">
        <v>386</v>
      </c>
      <c r="AF709" s="308"/>
      <c r="AG709" s="308"/>
      <c r="AH709" s="308"/>
      <c r="AI709" s="308"/>
      <c r="AJ709" s="308"/>
      <c r="AK709" s="293" t="s">
        <v>1289</v>
      </c>
    </row>
    <row r="710" spans="1:37" s="319" customFormat="1" ht="100.5" customHeight="1">
      <c r="A710" s="75" t="s">
        <v>1360</v>
      </c>
      <c r="B710" s="312" t="s">
        <v>33</v>
      </c>
      <c r="C710" s="74" t="s">
        <v>378</v>
      </c>
      <c r="D710" s="299" t="s">
        <v>379</v>
      </c>
      <c r="E710" s="312" t="s">
        <v>380</v>
      </c>
      <c r="F710" s="74" t="s">
        <v>379</v>
      </c>
      <c r="G710" s="74" t="s">
        <v>380</v>
      </c>
      <c r="H710" s="299" t="s">
        <v>467</v>
      </c>
      <c r="I710" s="299" t="s">
        <v>468</v>
      </c>
      <c r="J710" s="74" t="s">
        <v>38</v>
      </c>
      <c r="K710" s="78">
        <v>100</v>
      </c>
      <c r="L710" s="297">
        <v>711000000</v>
      </c>
      <c r="M710" s="298" t="s">
        <v>73</v>
      </c>
      <c r="N710" s="299" t="s">
        <v>767</v>
      </c>
      <c r="O710" s="299" t="s">
        <v>471</v>
      </c>
      <c r="P710" s="310"/>
      <c r="Q710" s="299" t="s">
        <v>1288</v>
      </c>
      <c r="R710" s="299" t="s">
        <v>385</v>
      </c>
      <c r="S710" s="311"/>
      <c r="T710" s="74" t="s">
        <v>51</v>
      </c>
      <c r="U710" s="74"/>
      <c r="V710" s="290">
        <v>1428570.9</v>
      </c>
      <c r="W710" s="290">
        <v>1428570.9</v>
      </c>
      <c r="X710" s="289">
        <f t="shared" si="64"/>
        <v>1599999.4080000001</v>
      </c>
      <c r="Y710" s="303" t="s">
        <v>77</v>
      </c>
      <c r="Z710" s="74">
        <v>2016</v>
      </c>
      <c r="AA710" s="304"/>
      <c r="AB710" s="305" t="s">
        <v>372</v>
      </c>
      <c r="AC710" s="305" t="s">
        <v>532</v>
      </c>
      <c r="AD710" s="306"/>
      <c r="AE710" s="307" t="s">
        <v>386</v>
      </c>
      <c r="AF710" s="308"/>
      <c r="AG710" s="308"/>
      <c r="AH710" s="308"/>
      <c r="AI710" s="308"/>
      <c r="AJ710" s="308"/>
      <c r="AK710" s="293" t="s">
        <v>1289</v>
      </c>
    </row>
    <row r="711" spans="1:37" s="319" customFormat="1" ht="100.5" customHeight="1">
      <c r="A711" s="75" t="s">
        <v>1361</v>
      </c>
      <c r="B711" s="312" t="s">
        <v>33</v>
      </c>
      <c r="C711" s="74" t="s">
        <v>378</v>
      </c>
      <c r="D711" s="299" t="s">
        <v>379</v>
      </c>
      <c r="E711" s="312" t="s">
        <v>380</v>
      </c>
      <c r="F711" s="74" t="s">
        <v>379</v>
      </c>
      <c r="G711" s="74" t="s">
        <v>380</v>
      </c>
      <c r="H711" s="299" t="s">
        <v>472</v>
      </c>
      <c r="I711" s="299" t="s">
        <v>473</v>
      </c>
      <c r="J711" s="74" t="s">
        <v>38</v>
      </c>
      <c r="K711" s="78">
        <v>100</v>
      </c>
      <c r="L711" s="297">
        <v>711000000</v>
      </c>
      <c r="M711" s="298" t="s">
        <v>73</v>
      </c>
      <c r="N711" s="299" t="s">
        <v>767</v>
      </c>
      <c r="O711" s="299" t="s">
        <v>474</v>
      </c>
      <c r="P711" s="310"/>
      <c r="Q711" s="299" t="s">
        <v>1288</v>
      </c>
      <c r="R711" s="299" t="s">
        <v>385</v>
      </c>
      <c r="S711" s="311"/>
      <c r="T711" s="74" t="s">
        <v>51</v>
      </c>
      <c r="U711" s="74"/>
      <c r="V711" s="290">
        <v>793713.6</v>
      </c>
      <c r="W711" s="290">
        <v>793713.6</v>
      </c>
      <c r="X711" s="289">
        <f t="shared" si="64"/>
        <v>888959.23200000008</v>
      </c>
      <c r="Y711" s="303" t="s">
        <v>77</v>
      </c>
      <c r="Z711" s="74">
        <v>2016</v>
      </c>
      <c r="AA711" s="304"/>
      <c r="AB711" s="305" t="s">
        <v>372</v>
      </c>
      <c r="AC711" s="305" t="s">
        <v>532</v>
      </c>
      <c r="AD711" s="306"/>
      <c r="AE711" s="307" t="s">
        <v>386</v>
      </c>
      <c r="AF711" s="308"/>
      <c r="AG711" s="308"/>
      <c r="AH711" s="308"/>
      <c r="AI711" s="308"/>
      <c r="AJ711" s="308"/>
      <c r="AK711" s="293" t="s">
        <v>1289</v>
      </c>
    </row>
    <row r="712" spans="1:37" s="319" customFormat="1" ht="100.5" customHeight="1">
      <c r="A712" s="75" t="s">
        <v>1362</v>
      </c>
      <c r="B712" s="312" t="s">
        <v>33</v>
      </c>
      <c r="C712" s="74" t="s">
        <v>378</v>
      </c>
      <c r="D712" s="299" t="s">
        <v>379</v>
      </c>
      <c r="E712" s="312" t="s">
        <v>380</v>
      </c>
      <c r="F712" s="74" t="s">
        <v>379</v>
      </c>
      <c r="G712" s="74" t="s">
        <v>380</v>
      </c>
      <c r="H712" s="299" t="s">
        <v>472</v>
      </c>
      <c r="I712" s="299" t="s">
        <v>473</v>
      </c>
      <c r="J712" s="74" t="s">
        <v>38</v>
      </c>
      <c r="K712" s="78">
        <v>100</v>
      </c>
      <c r="L712" s="297">
        <v>711000000</v>
      </c>
      <c r="M712" s="298" t="s">
        <v>73</v>
      </c>
      <c r="N712" s="299" t="s">
        <v>767</v>
      </c>
      <c r="O712" s="299" t="s">
        <v>475</v>
      </c>
      <c r="P712" s="310"/>
      <c r="Q712" s="299" t="s">
        <v>1288</v>
      </c>
      <c r="R712" s="299" t="s">
        <v>385</v>
      </c>
      <c r="S712" s="311"/>
      <c r="T712" s="74" t="s">
        <v>51</v>
      </c>
      <c r="U712" s="74"/>
      <c r="V712" s="290">
        <v>5555998.2000000002</v>
      </c>
      <c r="W712" s="290">
        <v>5555998.2000000002</v>
      </c>
      <c r="X712" s="289">
        <f t="shared" si="64"/>
        <v>6222717.9840000011</v>
      </c>
      <c r="Y712" s="303" t="s">
        <v>77</v>
      </c>
      <c r="Z712" s="74">
        <v>2016</v>
      </c>
      <c r="AA712" s="304"/>
      <c r="AB712" s="305" t="s">
        <v>372</v>
      </c>
      <c r="AC712" s="305" t="s">
        <v>532</v>
      </c>
      <c r="AD712" s="306"/>
      <c r="AE712" s="307" t="s">
        <v>386</v>
      </c>
      <c r="AF712" s="308"/>
      <c r="AG712" s="308"/>
      <c r="AH712" s="308"/>
      <c r="AI712" s="308"/>
      <c r="AJ712" s="308"/>
      <c r="AK712" s="293" t="s">
        <v>1289</v>
      </c>
    </row>
    <row r="713" spans="1:37" s="319" customFormat="1" ht="100.5" customHeight="1">
      <c r="A713" s="75" t="s">
        <v>1363</v>
      </c>
      <c r="B713" s="312" t="s">
        <v>33</v>
      </c>
      <c r="C713" s="74" t="s">
        <v>378</v>
      </c>
      <c r="D713" s="299" t="s">
        <v>379</v>
      </c>
      <c r="E713" s="312" t="s">
        <v>380</v>
      </c>
      <c r="F713" s="74" t="s">
        <v>379</v>
      </c>
      <c r="G713" s="74" t="s">
        <v>380</v>
      </c>
      <c r="H713" s="299" t="s">
        <v>472</v>
      </c>
      <c r="I713" s="299" t="s">
        <v>473</v>
      </c>
      <c r="J713" s="74" t="s">
        <v>38</v>
      </c>
      <c r="K713" s="78">
        <v>100</v>
      </c>
      <c r="L713" s="297">
        <v>711000000</v>
      </c>
      <c r="M713" s="298" t="s">
        <v>73</v>
      </c>
      <c r="N713" s="299" t="s">
        <v>767</v>
      </c>
      <c r="O713" s="299" t="s">
        <v>476</v>
      </c>
      <c r="P713" s="310"/>
      <c r="Q713" s="299" t="s">
        <v>1288</v>
      </c>
      <c r="R713" s="299" t="s">
        <v>385</v>
      </c>
      <c r="S713" s="311"/>
      <c r="T713" s="74" t="s">
        <v>51</v>
      </c>
      <c r="U713" s="74"/>
      <c r="V713" s="290">
        <v>1190569.3</v>
      </c>
      <c r="W713" s="290">
        <v>1190569.3</v>
      </c>
      <c r="X713" s="289">
        <f t="shared" si="64"/>
        <v>1333437.6160000002</v>
      </c>
      <c r="Y713" s="303" t="s">
        <v>77</v>
      </c>
      <c r="Z713" s="74">
        <v>2016</v>
      </c>
      <c r="AA713" s="304"/>
      <c r="AB713" s="305" t="s">
        <v>372</v>
      </c>
      <c r="AC713" s="305" t="s">
        <v>532</v>
      </c>
      <c r="AD713" s="306"/>
      <c r="AE713" s="307" t="s">
        <v>386</v>
      </c>
      <c r="AF713" s="308"/>
      <c r="AG713" s="308"/>
      <c r="AH713" s="308"/>
      <c r="AI713" s="308"/>
      <c r="AJ713" s="308"/>
      <c r="AK713" s="293" t="s">
        <v>1289</v>
      </c>
    </row>
    <row r="714" spans="1:37" s="319" customFormat="1" ht="100.5" customHeight="1">
      <c r="A714" s="75" t="s">
        <v>1364</v>
      </c>
      <c r="B714" s="312" t="s">
        <v>33</v>
      </c>
      <c r="C714" s="74" t="s">
        <v>378</v>
      </c>
      <c r="D714" s="299" t="s">
        <v>379</v>
      </c>
      <c r="E714" s="312" t="s">
        <v>380</v>
      </c>
      <c r="F714" s="74" t="s">
        <v>379</v>
      </c>
      <c r="G714" s="74" t="s">
        <v>380</v>
      </c>
      <c r="H714" s="299" t="s">
        <v>472</v>
      </c>
      <c r="I714" s="299" t="s">
        <v>473</v>
      </c>
      <c r="J714" s="74" t="s">
        <v>38</v>
      </c>
      <c r="K714" s="78">
        <v>100</v>
      </c>
      <c r="L714" s="297">
        <v>711000000</v>
      </c>
      <c r="M714" s="298" t="s">
        <v>73</v>
      </c>
      <c r="N714" s="299" t="s">
        <v>767</v>
      </c>
      <c r="O714" s="299" t="s">
        <v>477</v>
      </c>
      <c r="P714" s="310"/>
      <c r="Q714" s="299" t="s">
        <v>1288</v>
      </c>
      <c r="R714" s="299" t="s">
        <v>385</v>
      </c>
      <c r="S714" s="311"/>
      <c r="T714" s="74" t="s">
        <v>51</v>
      </c>
      <c r="U714" s="74"/>
      <c r="V714" s="290">
        <v>793713.6</v>
      </c>
      <c r="W714" s="290">
        <v>793713.6</v>
      </c>
      <c r="X714" s="289">
        <f t="shared" si="64"/>
        <v>888959.23200000008</v>
      </c>
      <c r="Y714" s="303" t="s">
        <v>77</v>
      </c>
      <c r="Z714" s="74">
        <v>2016</v>
      </c>
      <c r="AA714" s="304"/>
      <c r="AB714" s="305" t="s">
        <v>372</v>
      </c>
      <c r="AC714" s="305" t="s">
        <v>532</v>
      </c>
      <c r="AD714" s="306"/>
      <c r="AE714" s="307" t="s">
        <v>386</v>
      </c>
      <c r="AF714" s="308"/>
      <c r="AG714" s="308"/>
      <c r="AH714" s="308"/>
      <c r="AI714" s="308"/>
      <c r="AJ714" s="308"/>
      <c r="AK714" s="293" t="s">
        <v>1289</v>
      </c>
    </row>
    <row r="715" spans="1:37" s="319" customFormat="1" ht="100.5" customHeight="1">
      <c r="A715" s="75" t="s">
        <v>1365</v>
      </c>
      <c r="B715" s="299" t="s">
        <v>487</v>
      </c>
      <c r="C715" s="299" t="s">
        <v>458</v>
      </c>
      <c r="D715" s="299" t="s">
        <v>478</v>
      </c>
      <c r="E715" s="299" t="s">
        <v>460</v>
      </c>
      <c r="F715" s="299" t="s">
        <v>478</v>
      </c>
      <c r="G715" s="299" t="s">
        <v>460</v>
      </c>
      <c r="H715" s="299" t="s">
        <v>1366</v>
      </c>
      <c r="I715" s="320" t="s">
        <v>1367</v>
      </c>
      <c r="J715" s="299" t="s">
        <v>38</v>
      </c>
      <c r="K715" s="78">
        <v>100</v>
      </c>
      <c r="L715" s="297">
        <v>711000000</v>
      </c>
      <c r="M715" s="298" t="s">
        <v>73</v>
      </c>
      <c r="N715" s="299" t="s">
        <v>767</v>
      </c>
      <c r="O715" s="299" t="s">
        <v>481</v>
      </c>
      <c r="P715" s="299"/>
      <c r="Q715" s="299" t="s">
        <v>1288</v>
      </c>
      <c r="R715" s="299" t="s">
        <v>385</v>
      </c>
      <c r="S715" s="299"/>
      <c r="T715" s="74" t="s">
        <v>51</v>
      </c>
      <c r="U715" s="321"/>
      <c r="V715" s="322">
        <v>119047.6</v>
      </c>
      <c r="W715" s="322">
        <v>119047.6</v>
      </c>
      <c r="X715" s="289">
        <f t="shared" si="64"/>
        <v>133333.31200000001</v>
      </c>
      <c r="Y715" s="303" t="s">
        <v>77</v>
      </c>
      <c r="Z715" s="299">
        <v>2016</v>
      </c>
      <c r="AA715" s="304"/>
      <c r="AB715" s="305" t="s">
        <v>372</v>
      </c>
      <c r="AC715" s="305" t="s">
        <v>532</v>
      </c>
      <c r="AD715" s="306"/>
      <c r="AE715" s="307" t="s">
        <v>386</v>
      </c>
      <c r="AF715" s="308"/>
      <c r="AG715" s="308"/>
      <c r="AH715" s="308"/>
      <c r="AI715" s="308"/>
      <c r="AJ715" s="308"/>
      <c r="AK715" s="293" t="s">
        <v>1289</v>
      </c>
    </row>
    <row r="716" spans="1:37" s="319" customFormat="1" ht="100.5" customHeight="1">
      <c r="A716" s="75" t="s">
        <v>1368</v>
      </c>
      <c r="B716" s="299" t="s">
        <v>487</v>
      </c>
      <c r="C716" s="299" t="s">
        <v>458</v>
      </c>
      <c r="D716" s="299" t="s">
        <v>478</v>
      </c>
      <c r="E716" s="299" t="s">
        <v>460</v>
      </c>
      <c r="F716" s="299" t="s">
        <v>478</v>
      </c>
      <c r="G716" s="299" t="s">
        <v>460</v>
      </c>
      <c r="H716" s="299" t="s">
        <v>1366</v>
      </c>
      <c r="I716" s="320" t="s">
        <v>1367</v>
      </c>
      <c r="J716" s="299" t="s">
        <v>38</v>
      </c>
      <c r="K716" s="78">
        <v>100</v>
      </c>
      <c r="L716" s="297">
        <v>711000000</v>
      </c>
      <c r="M716" s="298" t="s">
        <v>73</v>
      </c>
      <c r="N716" s="299" t="s">
        <v>767</v>
      </c>
      <c r="O716" s="299" t="s">
        <v>482</v>
      </c>
      <c r="P716" s="299"/>
      <c r="Q716" s="299" t="s">
        <v>1288</v>
      </c>
      <c r="R716" s="299" t="s">
        <v>385</v>
      </c>
      <c r="S716" s="299"/>
      <c r="T716" s="74" t="s">
        <v>51</v>
      </c>
      <c r="U716" s="321"/>
      <c r="V716" s="322">
        <v>119047.6</v>
      </c>
      <c r="W716" s="322">
        <v>119047.6</v>
      </c>
      <c r="X716" s="289">
        <f t="shared" si="64"/>
        <v>133333.31200000001</v>
      </c>
      <c r="Y716" s="303" t="s">
        <v>77</v>
      </c>
      <c r="Z716" s="299">
        <v>2016</v>
      </c>
      <c r="AA716" s="304"/>
      <c r="AB716" s="305" t="s">
        <v>372</v>
      </c>
      <c r="AC716" s="305" t="s">
        <v>532</v>
      </c>
      <c r="AD716" s="306"/>
      <c r="AE716" s="307" t="s">
        <v>386</v>
      </c>
      <c r="AF716" s="308"/>
      <c r="AG716" s="308"/>
      <c r="AH716" s="308"/>
      <c r="AI716" s="308"/>
      <c r="AJ716" s="308"/>
      <c r="AK716" s="293" t="s">
        <v>1289</v>
      </c>
    </row>
    <row r="717" spans="1:37" s="319" customFormat="1" ht="100.5" customHeight="1">
      <c r="A717" s="75" t="s">
        <v>1369</v>
      </c>
      <c r="B717" s="299" t="s">
        <v>487</v>
      </c>
      <c r="C717" s="299" t="s">
        <v>458</v>
      </c>
      <c r="D717" s="299" t="s">
        <v>478</v>
      </c>
      <c r="E717" s="299" t="s">
        <v>460</v>
      </c>
      <c r="F717" s="299" t="s">
        <v>478</v>
      </c>
      <c r="G717" s="299" t="s">
        <v>460</v>
      </c>
      <c r="H717" s="299" t="s">
        <v>1366</v>
      </c>
      <c r="I717" s="320" t="s">
        <v>1367</v>
      </c>
      <c r="J717" s="299" t="s">
        <v>38</v>
      </c>
      <c r="K717" s="78">
        <v>100</v>
      </c>
      <c r="L717" s="297">
        <v>711000000</v>
      </c>
      <c r="M717" s="298" t="s">
        <v>73</v>
      </c>
      <c r="N717" s="299" t="s">
        <v>767</v>
      </c>
      <c r="O717" s="299" t="s">
        <v>410</v>
      </c>
      <c r="P717" s="299"/>
      <c r="Q717" s="299" t="s">
        <v>1288</v>
      </c>
      <c r="R717" s="299" t="s">
        <v>385</v>
      </c>
      <c r="S717" s="299"/>
      <c r="T717" s="74" t="s">
        <v>51</v>
      </c>
      <c r="U717" s="321"/>
      <c r="V717" s="322">
        <v>95238.1</v>
      </c>
      <c r="W717" s="322">
        <v>95238.1</v>
      </c>
      <c r="X717" s="289">
        <f t="shared" si="64"/>
        <v>106666.67200000002</v>
      </c>
      <c r="Y717" s="303" t="s">
        <v>77</v>
      </c>
      <c r="Z717" s="299">
        <v>2016</v>
      </c>
      <c r="AA717" s="304"/>
      <c r="AB717" s="305" t="s">
        <v>372</v>
      </c>
      <c r="AC717" s="305" t="s">
        <v>532</v>
      </c>
      <c r="AD717" s="306"/>
      <c r="AE717" s="307" t="s">
        <v>386</v>
      </c>
      <c r="AF717" s="308"/>
      <c r="AG717" s="308"/>
      <c r="AH717" s="308"/>
      <c r="AI717" s="308"/>
      <c r="AJ717" s="308"/>
      <c r="AK717" s="293" t="s">
        <v>1289</v>
      </c>
    </row>
    <row r="718" spans="1:37" s="319" customFormat="1" ht="100.5" customHeight="1">
      <c r="A718" s="75" t="s">
        <v>1370</v>
      </c>
      <c r="B718" s="299" t="s">
        <v>487</v>
      </c>
      <c r="C718" s="299" t="s">
        <v>458</v>
      </c>
      <c r="D718" s="299" t="s">
        <v>478</v>
      </c>
      <c r="E718" s="299" t="s">
        <v>460</v>
      </c>
      <c r="F718" s="299" t="s">
        <v>478</v>
      </c>
      <c r="G718" s="299" t="s">
        <v>460</v>
      </c>
      <c r="H718" s="299" t="s">
        <v>1366</v>
      </c>
      <c r="I718" s="320" t="s">
        <v>1367</v>
      </c>
      <c r="J718" s="299" t="s">
        <v>38</v>
      </c>
      <c r="K718" s="78">
        <v>100</v>
      </c>
      <c r="L718" s="297">
        <v>711000000</v>
      </c>
      <c r="M718" s="298" t="s">
        <v>73</v>
      </c>
      <c r="N718" s="299" t="s">
        <v>767</v>
      </c>
      <c r="O718" s="299" t="s">
        <v>395</v>
      </c>
      <c r="P718" s="299"/>
      <c r="Q718" s="299" t="s">
        <v>1288</v>
      </c>
      <c r="R718" s="299" t="s">
        <v>385</v>
      </c>
      <c r="S718" s="299"/>
      <c r="T718" s="74" t="s">
        <v>51</v>
      </c>
      <c r="U718" s="321"/>
      <c r="V718" s="322">
        <v>95238.1</v>
      </c>
      <c r="W718" s="322">
        <v>95238.1</v>
      </c>
      <c r="X718" s="289">
        <f t="shared" si="64"/>
        <v>106666.67200000002</v>
      </c>
      <c r="Y718" s="303" t="s">
        <v>77</v>
      </c>
      <c r="Z718" s="299">
        <v>2016</v>
      </c>
      <c r="AA718" s="304"/>
      <c r="AB718" s="305" t="s">
        <v>372</v>
      </c>
      <c r="AC718" s="305" t="s">
        <v>532</v>
      </c>
      <c r="AD718" s="306"/>
      <c r="AE718" s="307" t="s">
        <v>386</v>
      </c>
      <c r="AF718" s="308"/>
      <c r="AG718" s="308"/>
      <c r="AH718" s="308"/>
      <c r="AI718" s="308"/>
      <c r="AJ718" s="308"/>
      <c r="AK718" s="293" t="s">
        <v>1289</v>
      </c>
    </row>
    <row r="719" spans="1:37" s="319" customFormat="1" ht="100.5" customHeight="1">
      <c r="A719" s="75" t="s">
        <v>1371</v>
      </c>
      <c r="B719" s="299" t="s">
        <v>487</v>
      </c>
      <c r="C719" s="299" t="s">
        <v>458</v>
      </c>
      <c r="D719" s="299" t="s">
        <v>478</v>
      </c>
      <c r="E719" s="299" t="s">
        <v>460</v>
      </c>
      <c r="F719" s="299" t="s">
        <v>478</v>
      </c>
      <c r="G719" s="299" t="s">
        <v>460</v>
      </c>
      <c r="H719" s="299" t="s">
        <v>1366</v>
      </c>
      <c r="I719" s="320" t="s">
        <v>1367</v>
      </c>
      <c r="J719" s="299" t="s">
        <v>38</v>
      </c>
      <c r="K719" s="78">
        <v>100</v>
      </c>
      <c r="L719" s="297">
        <v>711000000</v>
      </c>
      <c r="M719" s="298" t="s">
        <v>73</v>
      </c>
      <c r="N719" s="299" t="s">
        <v>767</v>
      </c>
      <c r="O719" s="299" t="s">
        <v>394</v>
      </c>
      <c r="P719" s="299"/>
      <c r="Q719" s="299" t="s">
        <v>1288</v>
      </c>
      <c r="R719" s="299" t="s">
        <v>385</v>
      </c>
      <c r="S719" s="299"/>
      <c r="T719" s="74" t="s">
        <v>51</v>
      </c>
      <c r="U719" s="321"/>
      <c r="V719" s="322">
        <v>23809.599999999999</v>
      </c>
      <c r="W719" s="322">
        <v>23809.599999999999</v>
      </c>
      <c r="X719" s="289">
        <f t="shared" si="64"/>
        <v>26666.752</v>
      </c>
      <c r="Y719" s="303" t="s">
        <v>77</v>
      </c>
      <c r="Z719" s="299">
        <v>2016</v>
      </c>
      <c r="AA719" s="304"/>
      <c r="AB719" s="305" t="s">
        <v>372</v>
      </c>
      <c r="AC719" s="305" t="s">
        <v>532</v>
      </c>
      <c r="AD719" s="306"/>
      <c r="AE719" s="307" t="s">
        <v>386</v>
      </c>
      <c r="AF719" s="308"/>
      <c r="AG719" s="308"/>
      <c r="AH719" s="308"/>
      <c r="AI719" s="308"/>
      <c r="AJ719" s="308"/>
      <c r="AK719" s="293" t="s">
        <v>1289</v>
      </c>
    </row>
    <row r="720" spans="1:37" s="319" customFormat="1" ht="100.5" customHeight="1">
      <c r="A720" s="75" t="s">
        <v>1372</v>
      </c>
      <c r="B720" s="299" t="s">
        <v>487</v>
      </c>
      <c r="C720" s="299" t="s">
        <v>458</v>
      </c>
      <c r="D720" s="299" t="s">
        <v>478</v>
      </c>
      <c r="E720" s="299" t="s">
        <v>460</v>
      </c>
      <c r="F720" s="299" t="s">
        <v>478</v>
      </c>
      <c r="G720" s="299" t="s">
        <v>460</v>
      </c>
      <c r="H720" s="299" t="s">
        <v>1366</v>
      </c>
      <c r="I720" s="320" t="s">
        <v>1367</v>
      </c>
      <c r="J720" s="299" t="s">
        <v>38</v>
      </c>
      <c r="K720" s="78">
        <v>100</v>
      </c>
      <c r="L720" s="297">
        <v>711000000</v>
      </c>
      <c r="M720" s="298" t="s">
        <v>73</v>
      </c>
      <c r="N720" s="299" t="s">
        <v>767</v>
      </c>
      <c r="O720" s="299" t="s">
        <v>437</v>
      </c>
      <c r="P720" s="299"/>
      <c r="Q720" s="299" t="s">
        <v>1288</v>
      </c>
      <c r="R720" s="299" t="s">
        <v>385</v>
      </c>
      <c r="S720" s="299"/>
      <c r="T720" s="74" t="s">
        <v>51</v>
      </c>
      <c r="U720" s="321"/>
      <c r="V720" s="322">
        <v>47619</v>
      </c>
      <c r="W720" s="322">
        <v>47619</v>
      </c>
      <c r="X720" s="289">
        <f t="shared" si="64"/>
        <v>53333.280000000006</v>
      </c>
      <c r="Y720" s="303" t="s">
        <v>77</v>
      </c>
      <c r="Z720" s="299">
        <v>2016</v>
      </c>
      <c r="AA720" s="304"/>
      <c r="AB720" s="305" t="s">
        <v>372</v>
      </c>
      <c r="AC720" s="305" t="s">
        <v>532</v>
      </c>
      <c r="AD720" s="306"/>
      <c r="AE720" s="307" t="s">
        <v>386</v>
      </c>
      <c r="AF720" s="308"/>
      <c r="AG720" s="308"/>
      <c r="AH720" s="308"/>
      <c r="AI720" s="308"/>
      <c r="AJ720" s="308"/>
      <c r="AK720" s="293" t="s">
        <v>1289</v>
      </c>
    </row>
    <row r="721" spans="1:40" s="552" customFormat="1" ht="100.5" customHeight="1">
      <c r="A721" s="535" t="s">
        <v>1373</v>
      </c>
      <c r="B721" s="536" t="s">
        <v>487</v>
      </c>
      <c r="C721" s="536" t="s">
        <v>458</v>
      </c>
      <c r="D721" s="536" t="s">
        <v>478</v>
      </c>
      <c r="E721" s="536" t="s">
        <v>460</v>
      </c>
      <c r="F721" s="536" t="s">
        <v>478</v>
      </c>
      <c r="G721" s="536" t="s">
        <v>460</v>
      </c>
      <c r="H721" s="536" t="s">
        <v>1374</v>
      </c>
      <c r="I721" s="537" t="s">
        <v>1375</v>
      </c>
      <c r="J721" s="536" t="s">
        <v>38</v>
      </c>
      <c r="K721" s="538">
        <v>100</v>
      </c>
      <c r="L721" s="539">
        <v>711000000</v>
      </c>
      <c r="M721" s="540" t="s">
        <v>73</v>
      </c>
      <c r="N721" s="536" t="s">
        <v>767</v>
      </c>
      <c r="O721" s="536" t="s">
        <v>395</v>
      </c>
      <c r="P721" s="536"/>
      <c r="Q721" s="536" t="s">
        <v>1288</v>
      </c>
      <c r="R721" s="536" t="s">
        <v>385</v>
      </c>
      <c r="S721" s="536"/>
      <c r="T721" s="541" t="s">
        <v>51</v>
      </c>
      <c r="U721" s="542"/>
      <c r="V721" s="543">
        <v>800000</v>
      </c>
      <c r="W721" s="543">
        <v>0</v>
      </c>
      <c r="X721" s="544">
        <v>0</v>
      </c>
      <c r="Y721" s="545" t="s">
        <v>77</v>
      </c>
      <c r="Z721" s="536">
        <v>2016</v>
      </c>
      <c r="AA721" s="546"/>
      <c r="AB721" s="547" t="s">
        <v>372</v>
      </c>
      <c r="AC721" s="547" t="s">
        <v>532</v>
      </c>
      <c r="AD721" s="548"/>
      <c r="AE721" s="549" t="s">
        <v>386</v>
      </c>
      <c r="AF721" s="550"/>
      <c r="AG721" s="550"/>
      <c r="AH721" s="550"/>
      <c r="AI721" s="550"/>
      <c r="AJ721" s="550"/>
      <c r="AK721" s="551" t="s">
        <v>1289</v>
      </c>
    </row>
    <row r="722" spans="1:40" s="552" customFormat="1" ht="100.5" customHeight="1">
      <c r="A722" s="535" t="s">
        <v>3140</v>
      </c>
      <c r="B722" s="536" t="s">
        <v>487</v>
      </c>
      <c r="C722" s="536" t="s">
        <v>458</v>
      </c>
      <c r="D722" s="536" t="s">
        <v>478</v>
      </c>
      <c r="E722" s="536" t="s">
        <v>460</v>
      </c>
      <c r="F722" s="536" t="s">
        <v>478</v>
      </c>
      <c r="G722" s="536" t="s">
        <v>460</v>
      </c>
      <c r="H722" s="536" t="s">
        <v>1374</v>
      </c>
      <c r="I722" s="537" t="s">
        <v>1375</v>
      </c>
      <c r="J722" s="536" t="s">
        <v>38</v>
      </c>
      <c r="K722" s="538">
        <v>100</v>
      </c>
      <c r="L722" s="539">
        <v>711000000</v>
      </c>
      <c r="M722" s="540" t="s">
        <v>73</v>
      </c>
      <c r="N722" s="536" t="s">
        <v>767</v>
      </c>
      <c r="O722" s="536" t="s">
        <v>395</v>
      </c>
      <c r="P722" s="536"/>
      <c r="Q722" s="536" t="s">
        <v>1288</v>
      </c>
      <c r="R722" s="536" t="s">
        <v>385</v>
      </c>
      <c r="S722" s="536"/>
      <c r="T722" s="541" t="s">
        <v>51</v>
      </c>
      <c r="U722" s="542"/>
      <c r="V722" s="543">
        <v>800000</v>
      </c>
      <c r="W722" s="543">
        <v>0</v>
      </c>
      <c r="X722" s="544">
        <v>0</v>
      </c>
      <c r="Y722" s="545" t="s">
        <v>77</v>
      </c>
      <c r="Z722" s="536">
        <v>2016</v>
      </c>
      <c r="AA722" s="546" t="s">
        <v>3139</v>
      </c>
      <c r="AB722" s="547" t="s">
        <v>372</v>
      </c>
      <c r="AC722" s="547" t="s">
        <v>532</v>
      </c>
      <c r="AD722" s="548"/>
      <c r="AE722" s="549" t="s">
        <v>386</v>
      </c>
      <c r="AF722" s="550"/>
      <c r="AG722" s="550"/>
      <c r="AH722" s="550"/>
      <c r="AI722" s="550"/>
      <c r="AJ722" s="550"/>
      <c r="AK722" s="551" t="s">
        <v>1289</v>
      </c>
    </row>
    <row r="723" spans="1:40" s="193" customFormat="1" ht="100.5" customHeight="1">
      <c r="A723" s="75" t="s">
        <v>1376</v>
      </c>
      <c r="B723" s="291" t="s">
        <v>33</v>
      </c>
      <c r="C723" s="291" t="s">
        <v>1377</v>
      </c>
      <c r="D723" s="291" t="s">
        <v>1378</v>
      </c>
      <c r="E723" s="291" t="s">
        <v>1378</v>
      </c>
      <c r="F723" s="291" t="s">
        <v>1378</v>
      </c>
      <c r="G723" s="291" t="s">
        <v>1378</v>
      </c>
      <c r="H723" s="312" t="s">
        <v>1379</v>
      </c>
      <c r="I723" s="312" t="s">
        <v>1380</v>
      </c>
      <c r="J723" s="312" t="s">
        <v>38</v>
      </c>
      <c r="K723" s="323">
        <v>100</v>
      </c>
      <c r="L723" s="324">
        <v>711000000</v>
      </c>
      <c r="M723" s="298" t="s">
        <v>73</v>
      </c>
      <c r="N723" s="291" t="s">
        <v>249</v>
      </c>
      <c r="O723" s="314" t="s">
        <v>73</v>
      </c>
      <c r="P723" s="325"/>
      <c r="Q723" s="299" t="s">
        <v>1381</v>
      </c>
      <c r="R723" s="326" t="s">
        <v>76</v>
      </c>
      <c r="S723" s="327"/>
      <c r="T723" s="328" t="s">
        <v>51</v>
      </c>
      <c r="U723" s="325"/>
      <c r="V723" s="329">
        <v>1000000</v>
      </c>
      <c r="W723" s="329">
        <v>1000000</v>
      </c>
      <c r="X723" s="289">
        <f t="shared" si="64"/>
        <v>1120000</v>
      </c>
      <c r="Y723" s="290" t="s">
        <v>77</v>
      </c>
      <c r="Z723" s="291">
        <v>2016</v>
      </c>
      <c r="AA723" s="330"/>
      <c r="AB723" s="293" t="s">
        <v>882</v>
      </c>
      <c r="AC723" s="331" t="s">
        <v>209</v>
      </c>
      <c r="AD723" s="293"/>
      <c r="AE723" s="293" t="s">
        <v>1382</v>
      </c>
      <c r="AF723" s="293" t="s">
        <v>1383</v>
      </c>
      <c r="AG723" s="295"/>
      <c r="AH723" s="295"/>
      <c r="AI723" s="295"/>
      <c r="AJ723" s="295"/>
      <c r="AK723" s="293"/>
      <c r="AL723" s="207"/>
      <c r="AM723" s="332"/>
      <c r="AN723" s="332"/>
    </row>
    <row r="724" spans="1:40" s="193" customFormat="1" ht="100.5" customHeight="1">
      <c r="A724" s="75" t="s">
        <v>1384</v>
      </c>
      <c r="B724" s="291" t="s">
        <v>33</v>
      </c>
      <c r="C724" s="291" t="s">
        <v>313</v>
      </c>
      <c r="D724" s="291" t="s">
        <v>308</v>
      </c>
      <c r="E724" s="291" t="s">
        <v>308</v>
      </c>
      <c r="F724" s="291" t="s">
        <v>308</v>
      </c>
      <c r="G724" s="291" t="s">
        <v>308</v>
      </c>
      <c r="H724" s="312" t="s">
        <v>1385</v>
      </c>
      <c r="I724" s="312" t="s">
        <v>1386</v>
      </c>
      <c r="J724" s="312" t="s">
        <v>38</v>
      </c>
      <c r="K724" s="323">
        <v>100</v>
      </c>
      <c r="L724" s="324">
        <v>711000000</v>
      </c>
      <c r="M724" s="298" t="s">
        <v>73</v>
      </c>
      <c r="N724" s="291" t="s">
        <v>249</v>
      </c>
      <c r="O724" s="314" t="s">
        <v>73</v>
      </c>
      <c r="P724" s="325"/>
      <c r="Q724" s="299" t="s">
        <v>1381</v>
      </c>
      <c r="R724" s="291" t="s">
        <v>1387</v>
      </c>
      <c r="S724" s="333"/>
      <c r="T724" s="334" t="s">
        <v>51</v>
      </c>
      <c r="U724" s="334"/>
      <c r="V724" s="329">
        <v>10246500</v>
      </c>
      <c r="W724" s="329">
        <v>10246500</v>
      </c>
      <c r="X724" s="289">
        <f t="shared" si="64"/>
        <v>11476080.000000002</v>
      </c>
      <c r="Y724" s="290" t="s">
        <v>40</v>
      </c>
      <c r="Z724" s="291">
        <v>2016</v>
      </c>
      <c r="AA724" s="330"/>
      <c r="AB724" s="293" t="s">
        <v>882</v>
      </c>
      <c r="AC724" s="331" t="s">
        <v>67</v>
      </c>
      <c r="AD724" s="293"/>
      <c r="AE724" s="293" t="s">
        <v>1388</v>
      </c>
      <c r="AF724" s="293" t="s">
        <v>1389</v>
      </c>
      <c r="AG724" s="295"/>
      <c r="AH724" s="295"/>
      <c r="AI724" s="295"/>
      <c r="AJ724" s="295"/>
      <c r="AK724" s="293"/>
      <c r="AL724" s="207"/>
      <c r="AM724" s="332"/>
      <c r="AN724" s="332"/>
    </row>
    <row r="725" spans="1:40" s="193" customFormat="1" ht="100.5" customHeight="1">
      <c r="A725" s="75" t="s">
        <v>1390</v>
      </c>
      <c r="B725" s="291" t="s">
        <v>33</v>
      </c>
      <c r="C725" s="291" t="s">
        <v>1391</v>
      </c>
      <c r="D725" s="291" t="s">
        <v>1392</v>
      </c>
      <c r="E725" s="291" t="s">
        <v>1392</v>
      </c>
      <c r="F725" s="291" t="s">
        <v>1392</v>
      </c>
      <c r="G725" s="291" t="s">
        <v>1392</v>
      </c>
      <c r="H725" s="335" t="s">
        <v>1393</v>
      </c>
      <c r="I725" s="335" t="s">
        <v>1394</v>
      </c>
      <c r="J725" s="312" t="s">
        <v>38</v>
      </c>
      <c r="K725" s="323">
        <v>100</v>
      </c>
      <c r="L725" s="324">
        <v>711000000</v>
      </c>
      <c r="M725" s="298" t="s">
        <v>73</v>
      </c>
      <c r="N725" s="291" t="s">
        <v>249</v>
      </c>
      <c r="O725" s="314" t="s">
        <v>73</v>
      </c>
      <c r="P725" s="325"/>
      <c r="Q725" s="299" t="s">
        <v>1381</v>
      </c>
      <c r="R725" s="291" t="s">
        <v>1387</v>
      </c>
      <c r="S725" s="333"/>
      <c r="T725" s="334" t="s">
        <v>51</v>
      </c>
      <c r="U725" s="334"/>
      <c r="V725" s="329">
        <v>3706000</v>
      </c>
      <c r="W725" s="329">
        <v>3706000</v>
      </c>
      <c r="X725" s="289">
        <f t="shared" si="64"/>
        <v>4150720.0000000005</v>
      </c>
      <c r="Y725" s="290" t="s">
        <v>40</v>
      </c>
      <c r="Z725" s="291">
        <v>2016</v>
      </c>
      <c r="AA725" s="330"/>
      <c r="AB725" s="293" t="s">
        <v>882</v>
      </c>
      <c r="AC725" s="331" t="s">
        <v>67</v>
      </c>
      <c r="AD725" s="293"/>
      <c r="AE725" s="293" t="s">
        <v>1388</v>
      </c>
      <c r="AF725" s="293" t="s">
        <v>1389</v>
      </c>
      <c r="AG725" s="295"/>
      <c r="AH725" s="295"/>
      <c r="AI725" s="295"/>
      <c r="AJ725" s="295"/>
      <c r="AK725" s="293"/>
      <c r="AL725" s="207"/>
      <c r="AM725" s="332"/>
      <c r="AN725" s="332"/>
    </row>
    <row r="726" spans="1:40" s="572" customFormat="1" ht="100.5" customHeight="1">
      <c r="A726" s="535" t="s">
        <v>1395</v>
      </c>
      <c r="B726" s="553" t="s">
        <v>33</v>
      </c>
      <c r="C726" s="553" t="s">
        <v>1396</v>
      </c>
      <c r="D726" s="553" t="s">
        <v>1397</v>
      </c>
      <c r="E726" s="553" t="s">
        <v>1397</v>
      </c>
      <c r="F726" s="553" t="s">
        <v>1398</v>
      </c>
      <c r="G726" s="553" t="s">
        <v>1398</v>
      </c>
      <c r="H726" s="554" t="s">
        <v>1399</v>
      </c>
      <c r="I726" s="554" t="s">
        <v>1399</v>
      </c>
      <c r="J726" s="554" t="s">
        <v>38</v>
      </c>
      <c r="K726" s="555">
        <v>100</v>
      </c>
      <c r="L726" s="608">
        <v>711000000</v>
      </c>
      <c r="M726" s="540" t="s">
        <v>73</v>
      </c>
      <c r="N726" s="553" t="s">
        <v>249</v>
      </c>
      <c r="O726" s="556" t="s">
        <v>73</v>
      </c>
      <c r="P726" s="725"/>
      <c r="Q726" s="536" t="s">
        <v>1381</v>
      </c>
      <c r="R726" s="553" t="s">
        <v>76</v>
      </c>
      <c r="S726" s="754"/>
      <c r="T726" s="610" t="s">
        <v>51</v>
      </c>
      <c r="U726" s="725"/>
      <c r="V726" s="729">
        <v>386520</v>
      </c>
      <c r="W726" s="729">
        <v>0</v>
      </c>
      <c r="X726" s="544">
        <v>0</v>
      </c>
      <c r="Y726" s="557" t="s">
        <v>77</v>
      </c>
      <c r="Z726" s="553">
        <v>2016</v>
      </c>
      <c r="AA726" s="730"/>
      <c r="AB726" s="551" t="s">
        <v>882</v>
      </c>
      <c r="AC726" s="618" t="s">
        <v>209</v>
      </c>
      <c r="AD726" s="551"/>
      <c r="AE726" s="551" t="s">
        <v>1400</v>
      </c>
      <c r="AF726" s="551" t="s">
        <v>1401</v>
      </c>
      <c r="AG726" s="551"/>
      <c r="AH726" s="551"/>
      <c r="AI726" s="551"/>
      <c r="AJ726" s="551"/>
      <c r="AK726" s="551"/>
      <c r="AL726" s="571"/>
      <c r="AM726" s="571"/>
      <c r="AN726" s="571"/>
    </row>
    <row r="727" spans="1:40" s="193" customFormat="1" ht="100.5" customHeight="1">
      <c r="A727" s="8" t="s">
        <v>3865</v>
      </c>
      <c r="B727" s="8" t="s">
        <v>33</v>
      </c>
      <c r="C727" s="8" t="s">
        <v>1396</v>
      </c>
      <c r="D727" s="8" t="s">
        <v>1397</v>
      </c>
      <c r="E727" s="8" t="s">
        <v>1397</v>
      </c>
      <c r="F727" s="8" t="s">
        <v>1398</v>
      </c>
      <c r="G727" s="8" t="s">
        <v>1398</v>
      </c>
      <c r="H727" s="26" t="s">
        <v>1399</v>
      </c>
      <c r="I727" s="26" t="s">
        <v>1399</v>
      </c>
      <c r="J727" s="26" t="s">
        <v>38</v>
      </c>
      <c r="K727" s="10">
        <v>100</v>
      </c>
      <c r="L727" s="4">
        <v>711000000</v>
      </c>
      <c r="M727" s="651" t="s">
        <v>73</v>
      </c>
      <c r="N727" s="8" t="s">
        <v>1239</v>
      </c>
      <c r="O727" s="5" t="s">
        <v>73</v>
      </c>
      <c r="P727" s="17"/>
      <c r="Q727" s="13" t="s">
        <v>1381</v>
      </c>
      <c r="R727" s="8" t="s">
        <v>76</v>
      </c>
      <c r="S727" s="336"/>
      <c r="T727" s="14" t="s">
        <v>51</v>
      </c>
      <c r="U727" s="17"/>
      <c r="V727" s="756">
        <v>386520</v>
      </c>
      <c r="W727" s="756">
        <v>386520</v>
      </c>
      <c r="X727" s="7">
        <f t="shared" ref="X727" si="69">W727*1.12</f>
        <v>432902.40000000002</v>
      </c>
      <c r="Y727" s="16"/>
      <c r="Z727" s="8">
        <v>2016</v>
      </c>
      <c r="AA727" s="8" t="s">
        <v>3839</v>
      </c>
      <c r="AB727" s="2" t="s">
        <v>882</v>
      </c>
      <c r="AC727" s="1" t="s">
        <v>209</v>
      </c>
      <c r="AD727" s="2"/>
      <c r="AE727" s="2" t="s">
        <v>1400</v>
      </c>
      <c r="AF727" s="2" t="s">
        <v>1401</v>
      </c>
      <c r="AG727" s="2"/>
      <c r="AH727" s="2"/>
      <c r="AI727" s="2"/>
      <c r="AJ727" s="2"/>
      <c r="AK727" s="2"/>
      <c r="AL727" s="332"/>
      <c r="AM727" s="332"/>
      <c r="AN727" s="332"/>
    </row>
    <row r="728" spans="1:40" s="193" customFormat="1" ht="100.5" customHeight="1">
      <c r="A728" s="75" t="s">
        <v>1402</v>
      </c>
      <c r="B728" s="291" t="s">
        <v>33</v>
      </c>
      <c r="C728" s="291" t="s">
        <v>1403</v>
      </c>
      <c r="D728" s="291" t="s">
        <v>1404</v>
      </c>
      <c r="E728" s="291" t="s">
        <v>1404</v>
      </c>
      <c r="F728" s="291" t="s">
        <v>1404</v>
      </c>
      <c r="G728" s="291" t="s">
        <v>1404</v>
      </c>
      <c r="H728" s="324" t="s">
        <v>1405</v>
      </c>
      <c r="I728" s="324" t="s">
        <v>1406</v>
      </c>
      <c r="J728" s="312" t="s">
        <v>38</v>
      </c>
      <c r="K728" s="323">
        <v>100</v>
      </c>
      <c r="L728" s="324">
        <v>711000000</v>
      </c>
      <c r="M728" s="298" t="s">
        <v>73</v>
      </c>
      <c r="N728" s="291" t="s">
        <v>847</v>
      </c>
      <c r="O728" s="314" t="s">
        <v>73</v>
      </c>
      <c r="P728" s="325"/>
      <c r="Q728" s="299" t="s">
        <v>1381</v>
      </c>
      <c r="R728" s="291" t="s">
        <v>1387</v>
      </c>
      <c r="S728" s="336"/>
      <c r="T728" s="334" t="s">
        <v>51</v>
      </c>
      <c r="U728" s="325"/>
      <c r="V728" s="329">
        <v>15000000</v>
      </c>
      <c r="W728" s="329">
        <v>15000000</v>
      </c>
      <c r="X728" s="289">
        <f t="shared" si="64"/>
        <v>16800000</v>
      </c>
      <c r="Y728" s="290" t="s">
        <v>40</v>
      </c>
      <c r="Z728" s="291">
        <v>2016</v>
      </c>
      <c r="AA728" s="330"/>
      <c r="AB728" s="293" t="s">
        <v>882</v>
      </c>
      <c r="AC728" s="331" t="s">
        <v>67</v>
      </c>
      <c r="AD728" s="293" t="s">
        <v>1407</v>
      </c>
      <c r="AE728" s="293" t="s">
        <v>1408</v>
      </c>
      <c r="AF728" s="293"/>
      <c r="AG728" s="293"/>
      <c r="AH728" s="293"/>
      <c r="AI728" s="293"/>
      <c r="AJ728" s="293"/>
      <c r="AK728" s="293"/>
      <c r="AL728" s="332"/>
      <c r="AM728" s="332"/>
      <c r="AN728" s="332"/>
    </row>
    <row r="729" spans="1:40" s="193" customFormat="1" ht="100.5" customHeight="1">
      <c r="A729" s="75" t="s">
        <v>1409</v>
      </c>
      <c r="B729" s="291" t="s">
        <v>33</v>
      </c>
      <c r="C729" s="337" t="s">
        <v>1410</v>
      </c>
      <c r="D729" s="337" t="s">
        <v>1411</v>
      </c>
      <c r="E729" s="337" t="s">
        <v>1411</v>
      </c>
      <c r="F729" s="337" t="s">
        <v>1411</v>
      </c>
      <c r="G729" s="337" t="s">
        <v>1411</v>
      </c>
      <c r="H729" s="314" t="s">
        <v>1412</v>
      </c>
      <c r="I729" s="314" t="s">
        <v>1413</v>
      </c>
      <c r="J729" s="312" t="s">
        <v>38</v>
      </c>
      <c r="K729" s="323">
        <v>100</v>
      </c>
      <c r="L729" s="324">
        <v>711000000</v>
      </c>
      <c r="M729" s="298" t="s">
        <v>73</v>
      </c>
      <c r="N729" s="291" t="s">
        <v>847</v>
      </c>
      <c r="O729" s="314" t="s">
        <v>73</v>
      </c>
      <c r="P729" s="325"/>
      <c r="Q729" s="299" t="s">
        <v>1381</v>
      </c>
      <c r="R729" s="291" t="s">
        <v>1387</v>
      </c>
      <c r="S729" s="336"/>
      <c r="T729" s="334" t="s">
        <v>51</v>
      </c>
      <c r="U729" s="325"/>
      <c r="V729" s="329">
        <v>1785000</v>
      </c>
      <c r="W729" s="329">
        <v>1785000</v>
      </c>
      <c r="X729" s="289">
        <f t="shared" si="64"/>
        <v>1999200.0000000002</v>
      </c>
      <c r="Y729" s="290" t="s">
        <v>40</v>
      </c>
      <c r="Z729" s="291">
        <v>2016</v>
      </c>
      <c r="AA729" s="330"/>
      <c r="AB729" s="293" t="s">
        <v>882</v>
      </c>
      <c r="AC729" s="331" t="s">
        <v>67</v>
      </c>
      <c r="AD729" s="293" t="s">
        <v>1414</v>
      </c>
      <c r="AE729" s="293" t="s">
        <v>1415</v>
      </c>
      <c r="AF729" s="293"/>
      <c r="AG729" s="293"/>
      <c r="AH729" s="293"/>
      <c r="AI729" s="293"/>
      <c r="AJ729" s="293"/>
      <c r="AK729" s="293"/>
      <c r="AL729" s="332"/>
      <c r="AM729" s="332"/>
      <c r="AN729" s="332"/>
    </row>
    <row r="730" spans="1:40" s="193" customFormat="1" ht="100.5" customHeight="1">
      <c r="A730" s="75" t="s">
        <v>1416</v>
      </c>
      <c r="B730" s="291" t="s">
        <v>33</v>
      </c>
      <c r="C730" s="291" t="s">
        <v>1403</v>
      </c>
      <c r="D730" s="291" t="s">
        <v>1404</v>
      </c>
      <c r="E730" s="291" t="s">
        <v>1404</v>
      </c>
      <c r="F730" s="291" t="s">
        <v>1404</v>
      </c>
      <c r="G730" s="291" t="s">
        <v>1404</v>
      </c>
      <c r="H730" s="314" t="s">
        <v>1417</v>
      </c>
      <c r="I730" s="314" t="s">
        <v>1418</v>
      </c>
      <c r="J730" s="312" t="s">
        <v>38</v>
      </c>
      <c r="K730" s="323">
        <v>100</v>
      </c>
      <c r="L730" s="324">
        <v>711000000</v>
      </c>
      <c r="M730" s="298" t="s">
        <v>73</v>
      </c>
      <c r="N730" s="291" t="s">
        <v>847</v>
      </c>
      <c r="O730" s="314" t="s">
        <v>73</v>
      </c>
      <c r="P730" s="325"/>
      <c r="Q730" s="299" t="s">
        <v>1381</v>
      </c>
      <c r="R730" s="291" t="s">
        <v>1387</v>
      </c>
      <c r="S730" s="336"/>
      <c r="T730" s="334" t="s">
        <v>51</v>
      </c>
      <c r="U730" s="325"/>
      <c r="V730" s="329">
        <v>1965000</v>
      </c>
      <c r="W730" s="329">
        <v>1965000</v>
      </c>
      <c r="X730" s="289">
        <f t="shared" si="64"/>
        <v>2200800</v>
      </c>
      <c r="Y730" s="290" t="s">
        <v>40</v>
      </c>
      <c r="Z730" s="291">
        <v>2016</v>
      </c>
      <c r="AA730" s="330"/>
      <c r="AB730" s="338" t="s">
        <v>882</v>
      </c>
      <c r="AC730" s="331" t="s">
        <v>67</v>
      </c>
      <c r="AD730" s="293" t="s">
        <v>1407</v>
      </c>
      <c r="AE730" s="293" t="s">
        <v>1408</v>
      </c>
      <c r="AF730" s="293"/>
      <c r="AG730" s="293"/>
      <c r="AH730" s="293"/>
      <c r="AI730" s="293"/>
      <c r="AJ730" s="293"/>
      <c r="AK730" s="293"/>
      <c r="AL730" s="332"/>
      <c r="AM730" s="332"/>
      <c r="AN730" s="332"/>
    </row>
    <row r="731" spans="1:40" s="193" customFormat="1" ht="100.5" customHeight="1">
      <c r="A731" s="75" t="s">
        <v>1419</v>
      </c>
      <c r="B731" s="314" t="s">
        <v>33</v>
      </c>
      <c r="C731" s="339" t="s">
        <v>1420</v>
      </c>
      <c r="D731" s="339" t="s">
        <v>1421</v>
      </c>
      <c r="E731" s="339" t="s">
        <v>1421</v>
      </c>
      <c r="F731" s="339" t="s">
        <v>1421</v>
      </c>
      <c r="G731" s="339" t="s">
        <v>1421</v>
      </c>
      <c r="H731" s="339" t="s">
        <v>1422</v>
      </c>
      <c r="I731" s="339" t="s">
        <v>1422</v>
      </c>
      <c r="J731" s="314" t="s">
        <v>227</v>
      </c>
      <c r="K731" s="314">
        <v>100</v>
      </c>
      <c r="L731" s="314">
        <v>711000000</v>
      </c>
      <c r="M731" s="314" t="s">
        <v>73</v>
      </c>
      <c r="N731" s="340" t="s">
        <v>713</v>
      </c>
      <c r="O731" s="314" t="s">
        <v>1423</v>
      </c>
      <c r="P731" s="324"/>
      <c r="Q731" s="299" t="s">
        <v>1424</v>
      </c>
      <c r="R731" s="291" t="s">
        <v>1284</v>
      </c>
      <c r="S731" s="324"/>
      <c r="T731" s="324" t="s">
        <v>51</v>
      </c>
      <c r="U731" s="341"/>
      <c r="V731" s="290">
        <v>2160000</v>
      </c>
      <c r="W731" s="290">
        <v>2160000</v>
      </c>
      <c r="X731" s="289">
        <f t="shared" si="64"/>
        <v>2419200</v>
      </c>
      <c r="Y731" s="342" t="s">
        <v>77</v>
      </c>
      <c r="Z731" s="314">
        <v>2016</v>
      </c>
      <c r="AA731" s="343"/>
      <c r="AB731" s="338" t="s">
        <v>882</v>
      </c>
      <c r="AC731" s="344"/>
      <c r="AD731" s="307" t="s">
        <v>1425</v>
      </c>
      <c r="AE731" s="293" t="s">
        <v>1426</v>
      </c>
      <c r="AF731" s="307"/>
      <c r="AG731" s="296"/>
      <c r="AH731" s="296"/>
      <c r="AI731" s="296"/>
      <c r="AJ731" s="296"/>
      <c r="AK731" s="296"/>
      <c r="AL731" s="191"/>
      <c r="AM731" s="332"/>
      <c r="AN731" s="332"/>
    </row>
    <row r="732" spans="1:40" s="193" customFormat="1" ht="100.5" customHeight="1">
      <c r="A732" s="75" t="s">
        <v>1427</v>
      </c>
      <c r="B732" s="314" t="s">
        <v>33</v>
      </c>
      <c r="C732" s="339" t="s">
        <v>1420</v>
      </c>
      <c r="D732" s="339" t="s">
        <v>1421</v>
      </c>
      <c r="E732" s="339" t="s">
        <v>1421</v>
      </c>
      <c r="F732" s="339" t="s">
        <v>1421</v>
      </c>
      <c r="G732" s="339" t="s">
        <v>1421</v>
      </c>
      <c r="H732" s="339" t="s">
        <v>1422</v>
      </c>
      <c r="I732" s="339" t="s">
        <v>1422</v>
      </c>
      <c r="J732" s="314" t="s">
        <v>227</v>
      </c>
      <c r="K732" s="314">
        <v>100</v>
      </c>
      <c r="L732" s="314">
        <v>711000000</v>
      </c>
      <c r="M732" s="314" t="s">
        <v>73</v>
      </c>
      <c r="N732" s="340" t="s">
        <v>713</v>
      </c>
      <c r="O732" s="314" t="s">
        <v>1428</v>
      </c>
      <c r="P732" s="324"/>
      <c r="Q732" s="299" t="s">
        <v>1424</v>
      </c>
      <c r="R732" s="291" t="s">
        <v>1284</v>
      </c>
      <c r="S732" s="324"/>
      <c r="T732" s="324" t="s">
        <v>51</v>
      </c>
      <c r="U732" s="341"/>
      <c r="V732" s="290">
        <v>300000</v>
      </c>
      <c r="W732" s="290">
        <v>300000</v>
      </c>
      <c r="X732" s="289">
        <f t="shared" si="64"/>
        <v>336000.00000000006</v>
      </c>
      <c r="Y732" s="342" t="s">
        <v>77</v>
      </c>
      <c r="Z732" s="314">
        <v>2016</v>
      </c>
      <c r="AA732" s="343"/>
      <c r="AB732" s="338" t="s">
        <v>882</v>
      </c>
      <c r="AC732" s="344"/>
      <c r="AD732" s="307" t="s">
        <v>1425</v>
      </c>
      <c r="AE732" s="293" t="s">
        <v>1426</v>
      </c>
      <c r="AF732" s="307"/>
      <c r="AG732" s="296"/>
      <c r="AH732" s="296"/>
      <c r="AI732" s="296"/>
      <c r="AJ732" s="296"/>
      <c r="AK732" s="296"/>
      <c r="AL732" s="191"/>
      <c r="AM732" s="332"/>
      <c r="AN732" s="332"/>
    </row>
    <row r="733" spans="1:40" s="193" customFormat="1" ht="100.5" customHeight="1">
      <c r="A733" s="75" t="s">
        <v>1429</v>
      </c>
      <c r="B733" s="314" t="s">
        <v>33</v>
      </c>
      <c r="C733" s="339" t="s">
        <v>1420</v>
      </c>
      <c r="D733" s="339" t="s">
        <v>1421</v>
      </c>
      <c r="E733" s="339" t="s">
        <v>1421</v>
      </c>
      <c r="F733" s="339" t="s">
        <v>1421</v>
      </c>
      <c r="G733" s="339" t="s">
        <v>1421</v>
      </c>
      <c r="H733" s="339" t="s">
        <v>1422</v>
      </c>
      <c r="I733" s="339" t="s">
        <v>1422</v>
      </c>
      <c r="J733" s="314" t="s">
        <v>227</v>
      </c>
      <c r="K733" s="314">
        <v>100</v>
      </c>
      <c r="L733" s="314">
        <v>711000000</v>
      </c>
      <c r="M733" s="314" t="s">
        <v>73</v>
      </c>
      <c r="N733" s="340" t="s">
        <v>713</v>
      </c>
      <c r="O733" s="314" t="s">
        <v>1430</v>
      </c>
      <c r="P733" s="324"/>
      <c r="Q733" s="299" t="s">
        <v>1424</v>
      </c>
      <c r="R733" s="291" t="s">
        <v>1284</v>
      </c>
      <c r="S733" s="324"/>
      <c r="T733" s="324" t="s">
        <v>51</v>
      </c>
      <c r="U733" s="341"/>
      <c r="V733" s="290">
        <v>140000</v>
      </c>
      <c r="W733" s="290">
        <v>140000</v>
      </c>
      <c r="X733" s="289">
        <f t="shared" si="64"/>
        <v>156800.00000000003</v>
      </c>
      <c r="Y733" s="342" t="s">
        <v>77</v>
      </c>
      <c r="Z733" s="314">
        <v>2016</v>
      </c>
      <c r="AA733" s="343"/>
      <c r="AB733" s="338" t="s">
        <v>882</v>
      </c>
      <c r="AC733" s="344"/>
      <c r="AD733" s="307" t="s">
        <v>1425</v>
      </c>
      <c r="AE733" s="293" t="s">
        <v>1426</v>
      </c>
      <c r="AF733" s="307"/>
      <c r="AG733" s="296"/>
      <c r="AH733" s="296"/>
      <c r="AI733" s="296"/>
      <c r="AJ733" s="296"/>
      <c r="AK733" s="296"/>
      <c r="AL733" s="191"/>
      <c r="AM733" s="332"/>
      <c r="AN733" s="332"/>
    </row>
    <row r="734" spans="1:40" s="193" customFormat="1" ht="100.5" customHeight="1">
      <c r="A734" s="75" t="s">
        <v>1431</v>
      </c>
      <c r="B734" s="314" t="s">
        <v>33</v>
      </c>
      <c r="C734" s="339" t="s">
        <v>1420</v>
      </c>
      <c r="D734" s="339" t="s">
        <v>1421</v>
      </c>
      <c r="E734" s="339" t="s">
        <v>1421</v>
      </c>
      <c r="F734" s="339" t="s">
        <v>1421</v>
      </c>
      <c r="G734" s="339" t="s">
        <v>1421</v>
      </c>
      <c r="H734" s="339" t="s">
        <v>1422</v>
      </c>
      <c r="I734" s="339" t="s">
        <v>1422</v>
      </c>
      <c r="J734" s="314" t="s">
        <v>227</v>
      </c>
      <c r="K734" s="314">
        <v>100</v>
      </c>
      <c r="L734" s="314">
        <v>711000000</v>
      </c>
      <c r="M734" s="314" t="s">
        <v>73</v>
      </c>
      <c r="N734" s="340" t="s">
        <v>713</v>
      </c>
      <c r="O734" s="314" t="s">
        <v>1432</v>
      </c>
      <c r="P734" s="324"/>
      <c r="Q734" s="299" t="s">
        <v>1424</v>
      </c>
      <c r="R734" s="291" t="s">
        <v>1284</v>
      </c>
      <c r="S734" s="324"/>
      <c r="T734" s="324" t="s">
        <v>51</v>
      </c>
      <c r="U734" s="341"/>
      <c r="V734" s="290">
        <v>120000</v>
      </c>
      <c r="W734" s="290">
        <v>120000</v>
      </c>
      <c r="X734" s="289">
        <f t="shared" si="64"/>
        <v>134400</v>
      </c>
      <c r="Y734" s="342" t="s">
        <v>77</v>
      </c>
      <c r="Z734" s="314">
        <v>2016</v>
      </c>
      <c r="AA734" s="343"/>
      <c r="AB734" s="338" t="s">
        <v>882</v>
      </c>
      <c r="AC734" s="344"/>
      <c r="AD734" s="307" t="s">
        <v>1425</v>
      </c>
      <c r="AE734" s="293" t="s">
        <v>1426</v>
      </c>
      <c r="AF734" s="307"/>
      <c r="AG734" s="296"/>
      <c r="AH734" s="296"/>
      <c r="AI734" s="296"/>
      <c r="AJ734" s="296"/>
      <c r="AK734" s="296"/>
      <c r="AL734" s="191"/>
      <c r="AM734" s="332"/>
      <c r="AN734" s="332"/>
    </row>
    <row r="735" spans="1:40" s="193" customFormat="1" ht="100.5" customHeight="1">
      <c r="A735" s="75" t="s">
        <v>1433</v>
      </c>
      <c r="B735" s="314" t="s">
        <v>33</v>
      </c>
      <c r="C735" s="339" t="s">
        <v>1420</v>
      </c>
      <c r="D735" s="339" t="s">
        <v>1421</v>
      </c>
      <c r="E735" s="339" t="s">
        <v>1421</v>
      </c>
      <c r="F735" s="339" t="s">
        <v>1421</v>
      </c>
      <c r="G735" s="339" t="s">
        <v>1421</v>
      </c>
      <c r="H735" s="339" t="s">
        <v>1422</v>
      </c>
      <c r="I735" s="339" t="s">
        <v>1422</v>
      </c>
      <c r="J735" s="314" t="s">
        <v>227</v>
      </c>
      <c r="K735" s="314">
        <v>100</v>
      </c>
      <c r="L735" s="314">
        <v>711000000</v>
      </c>
      <c r="M735" s="314" t="s">
        <v>73</v>
      </c>
      <c r="N735" s="340" t="s">
        <v>713</v>
      </c>
      <c r="O735" s="314" t="s">
        <v>1434</v>
      </c>
      <c r="P735" s="324"/>
      <c r="Q735" s="299" t="s">
        <v>1424</v>
      </c>
      <c r="R735" s="291" t="s">
        <v>1284</v>
      </c>
      <c r="S735" s="324"/>
      <c r="T735" s="324" t="s">
        <v>51</v>
      </c>
      <c r="U735" s="341"/>
      <c r="V735" s="290">
        <v>25000</v>
      </c>
      <c r="W735" s="290">
        <v>25000</v>
      </c>
      <c r="X735" s="289">
        <f t="shared" si="64"/>
        <v>28000.000000000004</v>
      </c>
      <c r="Y735" s="342" t="s">
        <v>77</v>
      </c>
      <c r="Z735" s="314">
        <v>2016</v>
      </c>
      <c r="AA735" s="343"/>
      <c r="AB735" s="338" t="s">
        <v>882</v>
      </c>
      <c r="AC735" s="344"/>
      <c r="AD735" s="307" t="s">
        <v>1425</v>
      </c>
      <c r="AE735" s="293" t="s">
        <v>1426</v>
      </c>
      <c r="AF735" s="307"/>
      <c r="AG735" s="296"/>
      <c r="AH735" s="296"/>
      <c r="AI735" s="296"/>
      <c r="AJ735" s="296"/>
      <c r="AK735" s="296"/>
      <c r="AL735" s="191"/>
      <c r="AM735" s="332"/>
      <c r="AN735" s="332"/>
    </row>
    <row r="736" spans="1:40" s="193" customFormat="1" ht="100.5" customHeight="1">
      <c r="A736" s="75" t="s">
        <v>1435</v>
      </c>
      <c r="B736" s="314" t="s">
        <v>33</v>
      </c>
      <c r="C736" s="339" t="s">
        <v>1420</v>
      </c>
      <c r="D736" s="339" t="s">
        <v>1421</v>
      </c>
      <c r="E736" s="339" t="s">
        <v>1421</v>
      </c>
      <c r="F736" s="339" t="s">
        <v>1421</v>
      </c>
      <c r="G736" s="339" t="s">
        <v>1421</v>
      </c>
      <c r="H736" s="339" t="s">
        <v>1422</v>
      </c>
      <c r="I736" s="339" t="s">
        <v>1422</v>
      </c>
      <c r="J736" s="314" t="s">
        <v>227</v>
      </c>
      <c r="K736" s="314">
        <v>100</v>
      </c>
      <c r="L736" s="314">
        <v>711000000</v>
      </c>
      <c r="M736" s="314" t="s">
        <v>73</v>
      </c>
      <c r="N736" s="340" t="s">
        <v>713</v>
      </c>
      <c r="O736" s="314" t="s">
        <v>796</v>
      </c>
      <c r="P736" s="324"/>
      <c r="Q736" s="299" t="s">
        <v>1424</v>
      </c>
      <c r="R736" s="291" t="s">
        <v>1284</v>
      </c>
      <c r="S736" s="324"/>
      <c r="T736" s="324" t="s">
        <v>51</v>
      </c>
      <c r="U736" s="341"/>
      <c r="V736" s="290">
        <v>585000</v>
      </c>
      <c r="W736" s="290">
        <v>585000</v>
      </c>
      <c r="X736" s="289">
        <f t="shared" si="64"/>
        <v>655200.00000000012</v>
      </c>
      <c r="Y736" s="342" t="s">
        <v>77</v>
      </c>
      <c r="Z736" s="314">
        <v>2016</v>
      </c>
      <c r="AA736" s="343"/>
      <c r="AB736" s="338" t="s">
        <v>882</v>
      </c>
      <c r="AC736" s="344"/>
      <c r="AD736" s="307" t="s">
        <v>1425</v>
      </c>
      <c r="AE736" s="293" t="s">
        <v>1426</v>
      </c>
      <c r="AF736" s="307"/>
      <c r="AG736" s="296"/>
      <c r="AH736" s="296"/>
      <c r="AI736" s="296"/>
      <c r="AJ736" s="296"/>
      <c r="AK736" s="296"/>
      <c r="AL736" s="191"/>
      <c r="AM736" s="332"/>
      <c r="AN736" s="332"/>
    </row>
    <row r="737" spans="1:40" s="193" customFormat="1" ht="100.5" customHeight="1">
      <c r="A737" s="75" t="s">
        <v>1436</v>
      </c>
      <c r="B737" s="314" t="s">
        <v>33</v>
      </c>
      <c r="C737" s="339" t="s">
        <v>1420</v>
      </c>
      <c r="D737" s="339" t="s">
        <v>1421</v>
      </c>
      <c r="E737" s="339" t="s">
        <v>1421</v>
      </c>
      <c r="F737" s="339" t="s">
        <v>1421</v>
      </c>
      <c r="G737" s="339" t="s">
        <v>1421</v>
      </c>
      <c r="H737" s="339" t="s">
        <v>1422</v>
      </c>
      <c r="I737" s="339" t="s">
        <v>1422</v>
      </c>
      <c r="J737" s="314" t="s">
        <v>227</v>
      </c>
      <c r="K737" s="314">
        <v>100</v>
      </c>
      <c r="L737" s="314">
        <v>711000000</v>
      </c>
      <c r="M737" s="314" t="s">
        <v>73</v>
      </c>
      <c r="N737" s="340" t="s">
        <v>713</v>
      </c>
      <c r="O737" s="314" t="s">
        <v>1437</v>
      </c>
      <c r="P737" s="324"/>
      <c r="Q737" s="299" t="s">
        <v>1424</v>
      </c>
      <c r="R737" s="291" t="s">
        <v>1284</v>
      </c>
      <c r="S737" s="324"/>
      <c r="T737" s="324" t="s">
        <v>51</v>
      </c>
      <c r="U737" s="341"/>
      <c r="V737" s="290">
        <v>120000</v>
      </c>
      <c r="W737" s="290">
        <v>120000</v>
      </c>
      <c r="X737" s="289">
        <f t="shared" si="64"/>
        <v>134400</v>
      </c>
      <c r="Y737" s="342" t="s">
        <v>77</v>
      </c>
      <c r="Z737" s="314">
        <v>2016</v>
      </c>
      <c r="AA737" s="343"/>
      <c r="AB737" s="338" t="s">
        <v>882</v>
      </c>
      <c r="AC737" s="344"/>
      <c r="AD737" s="307" t="s">
        <v>1425</v>
      </c>
      <c r="AE737" s="293" t="s">
        <v>1426</v>
      </c>
      <c r="AF737" s="307"/>
      <c r="AG737" s="296"/>
      <c r="AH737" s="296"/>
      <c r="AI737" s="296"/>
      <c r="AJ737" s="296"/>
      <c r="AK737" s="296"/>
      <c r="AL737" s="191"/>
      <c r="AM737" s="332"/>
      <c r="AN737" s="332"/>
    </row>
    <row r="738" spans="1:40" s="193" customFormat="1" ht="100.5" customHeight="1">
      <c r="A738" s="75" t="s">
        <v>1438</v>
      </c>
      <c r="B738" s="314" t="s">
        <v>33</v>
      </c>
      <c r="C738" s="339" t="s">
        <v>1420</v>
      </c>
      <c r="D738" s="339" t="s">
        <v>1421</v>
      </c>
      <c r="E738" s="339" t="s">
        <v>1421</v>
      </c>
      <c r="F738" s="339" t="s">
        <v>1421</v>
      </c>
      <c r="G738" s="339" t="s">
        <v>1421</v>
      </c>
      <c r="H738" s="339" t="s">
        <v>1422</v>
      </c>
      <c r="I738" s="339" t="s">
        <v>1422</v>
      </c>
      <c r="J738" s="314" t="s">
        <v>227</v>
      </c>
      <c r="K738" s="314">
        <v>100</v>
      </c>
      <c r="L738" s="314">
        <v>711000000</v>
      </c>
      <c r="M738" s="314" t="s">
        <v>73</v>
      </c>
      <c r="N738" s="340" t="s">
        <v>713</v>
      </c>
      <c r="O738" s="314" t="s">
        <v>1439</v>
      </c>
      <c r="P738" s="324"/>
      <c r="Q738" s="299" t="s">
        <v>1424</v>
      </c>
      <c r="R738" s="291" t="s">
        <v>1284</v>
      </c>
      <c r="S738" s="324"/>
      <c r="T738" s="324" t="s">
        <v>51</v>
      </c>
      <c r="U738" s="341"/>
      <c r="V738" s="290">
        <v>49000</v>
      </c>
      <c r="W738" s="290">
        <v>49000</v>
      </c>
      <c r="X738" s="289">
        <f t="shared" si="64"/>
        <v>54880.000000000007</v>
      </c>
      <c r="Y738" s="342" t="s">
        <v>77</v>
      </c>
      <c r="Z738" s="314">
        <v>2016</v>
      </c>
      <c r="AA738" s="343"/>
      <c r="AB738" s="338" t="s">
        <v>882</v>
      </c>
      <c r="AC738" s="344"/>
      <c r="AD738" s="307" t="s">
        <v>1425</v>
      </c>
      <c r="AE738" s="293" t="s">
        <v>1426</v>
      </c>
      <c r="AF738" s="307"/>
      <c r="AG738" s="296"/>
      <c r="AH738" s="296"/>
      <c r="AI738" s="296"/>
      <c r="AJ738" s="296"/>
      <c r="AK738" s="296"/>
      <c r="AL738" s="191"/>
      <c r="AM738" s="332"/>
      <c r="AN738" s="332"/>
    </row>
    <row r="739" spans="1:40" s="193" customFormat="1" ht="100.5" customHeight="1">
      <c r="A739" s="75" t="s">
        <v>1440</v>
      </c>
      <c r="B739" s="314" t="s">
        <v>33</v>
      </c>
      <c r="C739" s="339" t="s">
        <v>1420</v>
      </c>
      <c r="D739" s="339" t="s">
        <v>1421</v>
      </c>
      <c r="E739" s="339" t="s">
        <v>1421</v>
      </c>
      <c r="F739" s="339" t="s">
        <v>1421</v>
      </c>
      <c r="G739" s="339" t="s">
        <v>1421</v>
      </c>
      <c r="H739" s="339" t="s">
        <v>1422</v>
      </c>
      <c r="I739" s="339" t="s">
        <v>1422</v>
      </c>
      <c r="J739" s="314" t="s">
        <v>227</v>
      </c>
      <c r="K739" s="314">
        <v>100</v>
      </c>
      <c r="L739" s="314">
        <v>711000000</v>
      </c>
      <c r="M739" s="314" t="s">
        <v>73</v>
      </c>
      <c r="N739" s="340" t="s">
        <v>713</v>
      </c>
      <c r="O739" s="314" t="s">
        <v>131</v>
      </c>
      <c r="P739" s="324"/>
      <c r="Q739" s="299" t="s">
        <v>1424</v>
      </c>
      <c r="R739" s="291" t="s">
        <v>1284</v>
      </c>
      <c r="S739" s="324"/>
      <c r="T739" s="324" t="s">
        <v>51</v>
      </c>
      <c r="U739" s="341"/>
      <c r="V739" s="290">
        <v>150000</v>
      </c>
      <c r="W739" s="290">
        <v>150000</v>
      </c>
      <c r="X739" s="289">
        <f t="shared" si="64"/>
        <v>168000.00000000003</v>
      </c>
      <c r="Y739" s="342" t="s">
        <v>77</v>
      </c>
      <c r="Z739" s="314">
        <v>2016</v>
      </c>
      <c r="AA739" s="343"/>
      <c r="AB739" s="338" t="s">
        <v>882</v>
      </c>
      <c r="AC739" s="344"/>
      <c r="AD739" s="307" t="s">
        <v>1425</v>
      </c>
      <c r="AE739" s="293" t="s">
        <v>1426</v>
      </c>
      <c r="AF739" s="307"/>
      <c r="AG739" s="296"/>
      <c r="AH739" s="296"/>
      <c r="AI739" s="296"/>
      <c r="AJ739" s="296"/>
      <c r="AK739" s="296"/>
      <c r="AL739" s="191"/>
      <c r="AM739" s="332"/>
      <c r="AN739" s="332"/>
    </row>
    <row r="740" spans="1:40" s="193" customFormat="1" ht="100.5" customHeight="1">
      <c r="A740" s="75" t="s">
        <v>1441</v>
      </c>
      <c r="B740" s="74" t="s">
        <v>33</v>
      </c>
      <c r="C740" s="312" t="s">
        <v>370</v>
      </c>
      <c r="D740" s="312" t="s">
        <v>371</v>
      </c>
      <c r="E740" s="312" t="s">
        <v>483</v>
      </c>
      <c r="F740" s="312" t="s">
        <v>371</v>
      </c>
      <c r="G740" s="312" t="s">
        <v>484</v>
      </c>
      <c r="H740" s="312" t="s">
        <v>485</v>
      </c>
      <c r="I740" s="312" t="s">
        <v>486</v>
      </c>
      <c r="J740" s="299" t="s">
        <v>227</v>
      </c>
      <c r="K740" s="78">
        <v>100</v>
      </c>
      <c r="L740" s="324">
        <v>711000000</v>
      </c>
      <c r="M740" s="298" t="s">
        <v>73</v>
      </c>
      <c r="N740" s="345" t="s">
        <v>1442</v>
      </c>
      <c r="O740" s="314" t="s">
        <v>73</v>
      </c>
      <c r="P740" s="314"/>
      <c r="Q740" s="299" t="s">
        <v>1443</v>
      </c>
      <c r="R740" s="314" t="s">
        <v>385</v>
      </c>
      <c r="S740" s="314"/>
      <c r="T740" s="74" t="s">
        <v>51</v>
      </c>
      <c r="U740" s="334"/>
      <c r="V740" s="289">
        <v>37958333.329999998</v>
      </c>
      <c r="W740" s="289">
        <v>37958333.329999998</v>
      </c>
      <c r="X740" s="289">
        <f t="shared" si="64"/>
        <v>42513333.329599999</v>
      </c>
      <c r="Y740" s="303" t="s">
        <v>77</v>
      </c>
      <c r="Z740" s="299">
        <v>2016</v>
      </c>
      <c r="AA740" s="312"/>
      <c r="AB740" s="307" t="s">
        <v>372</v>
      </c>
      <c r="AC740" s="346"/>
      <c r="AD740" s="307"/>
      <c r="AE740" s="307" t="s">
        <v>418</v>
      </c>
      <c r="AF740" s="296"/>
      <c r="AG740" s="296"/>
      <c r="AH740" s="296"/>
      <c r="AI740" s="296"/>
      <c r="AJ740" s="296"/>
      <c r="AK740" s="293" t="s">
        <v>1444</v>
      </c>
      <c r="AL740" s="332"/>
    </row>
    <row r="741" spans="1:40" s="193" customFormat="1" ht="100.5" customHeight="1">
      <c r="A741" s="75" t="s">
        <v>1445</v>
      </c>
      <c r="B741" s="299" t="s">
        <v>487</v>
      </c>
      <c r="C741" s="312" t="s">
        <v>488</v>
      </c>
      <c r="D741" s="314" t="s">
        <v>489</v>
      </c>
      <c r="E741" s="314" t="s">
        <v>490</v>
      </c>
      <c r="F741" s="314" t="s">
        <v>489</v>
      </c>
      <c r="G741" s="314" t="s">
        <v>491</v>
      </c>
      <c r="H741" s="314" t="s">
        <v>492</v>
      </c>
      <c r="I741" s="314" t="s">
        <v>493</v>
      </c>
      <c r="J741" s="312" t="s">
        <v>227</v>
      </c>
      <c r="K741" s="347">
        <v>70</v>
      </c>
      <c r="L741" s="324">
        <v>711000000</v>
      </c>
      <c r="M741" s="298" t="s">
        <v>73</v>
      </c>
      <c r="N741" s="345" t="s">
        <v>1442</v>
      </c>
      <c r="O741" s="314" t="s">
        <v>73</v>
      </c>
      <c r="P741" s="299"/>
      <c r="Q741" s="299" t="s">
        <v>1443</v>
      </c>
      <c r="R741" s="299" t="s">
        <v>385</v>
      </c>
      <c r="S741" s="299"/>
      <c r="T741" s="299" t="s">
        <v>51</v>
      </c>
      <c r="U741" s="299"/>
      <c r="V741" s="322">
        <v>33878510</v>
      </c>
      <c r="W741" s="322">
        <v>33878510</v>
      </c>
      <c r="X741" s="289">
        <f t="shared" si="64"/>
        <v>37943931.200000003</v>
      </c>
      <c r="Y741" s="348" t="s">
        <v>77</v>
      </c>
      <c r="Z741" s="299">
        <v>2016</v>
      </c>
      <c r="AA741" s="349"/>
      <c r="AB741" s="350" t="s">
        <v>372</v>
      </c>
      <c r="AC741" s="351"/>
      <c r="AD741" s="307"/>
      <c r="AE741" s="307" t="s">
        <v>418</v>
      </c>
      <c r="AF741" s="295"/>
      <c r="AG741" s="295"/>
      <c r="AH741" s="295"/>
      <c r="AI741" s="295"/>
      <c r="AJ741" s="295"/>
      <c r="AK741" s="293" t="s">
        <v>1444</v>
      </c>
      <c r="AL741" s="332"/>
    </row>
    <row r="742" spans="1:40" s="193" customFormat="1" ht="100.5" customHeight="1">
      <c r="A742" s="75" t="s">
        <v>1446</v>
      </c>
      <c r="B742" s="299" t="s">
        <v>487</v>
      </c>
      <c r="C742" s="312" t="s">
        <v>488</v>
      </c>
      <c r="D742" s="314" t="s">
        <v>489</v>
      </c>
      <c r="E742" s="314" t="s">
        <v>490</v>
      </c>
      <c r="F742" s="314" t="s">
        <v>489</v>
      </c>
      <c r="G742" s="314" t="s">
        <v>491</v>
      </c>
      <c r="H742" s="314" t="s">
        <v>492</v>
      </c>
      <c r="I742" s="314" t="s">
        <v>493</v>
      </c>
      <c r="J742" s="312" t="s">
        <v>227</v>
      </c>
      <c r="K742" s="347">
        <v>70</v>
      </c>
      <c r="L742" s="324">
        <v>711000000</v>
      </c>
      <c r="M742" s="298" t="s">
        <v>73</v>
      </c>
      <c r="N742" s="345" t="s">
        <v>1442</v>
      </c>
      <c r="O742" s="314" t="s">
        <v>494</v>
      </c>
      <c r="P742" s="299"/>
      <c r="Q742" s="299" t="s">
        <v>1443</v>
      </c>
      <c r="R742" s="299" t="s">
        <v>385</v>
      </c>
      <c r="S742" s="299"/>
      <c r="T742" s="299" t="s">
        <v>51</v>
      </c>
      <c r="U742" s="299"/>
      <c r="V742" s="322">
        <v>7804320</v>
      </c>
      <c r="W742" s="322">
        <v>7804320</v>
      </c>
      <c r="X742" s="289">
        <f t="shared" si="64"/>
        <v>8740838.4000000004</v>
      </c>
      <c r="Y742" s="348" t="s">
        <v>77</v>
      </c>
      <c r="Z742" s="299">
        <v>2016</v>
      </c>
      <c r="AA742" s="349"/>
      <c r="AB742" s="350" t="s">
        <v>372</v>
      </c>
      <c r="AC742" s="351"/>
      <c r="AD742" s="307"/>
      <c r="AE742" s="307" t="s">
        <v>418</v>
      </c>
      <c r="AF742" s="295"/>
      <c r="AG742" s="295"/>
      <c r="AH742" s="295"/>
      <c r="AI742" s="295"/>
      <c r="AJ742" s="295"/>
      <c r="AK742" s="293" t="s">
        <v>1444</v>
      </c>
      <c r="AL742" s="332"/>
    </row>
    <row r="743" spans="1:40" s="193" customFormat="1" ht="100.5" customHeight="1">
      <c r="A743" s="75" t="s">
        <v>1447</v>
      </c>
      <c r="B743" s="299" t="s">
        <v>487</v>
      </c>
      <c r="C743" s="312" t="s">
        <v>488</v>
      </c>
      <c r="D743" s="314" t="s">
        <v>489</v>
      </c>
      <c r="E743" s="314" t="s">
        <v>490</v>
      </c>
      <c r="F743" s="314" t="s">
        <v>489</v>
      </c>
      <c r="G743" s="314" t="s">
        <v>491</v>
      </c>
      <c r="H743" s="314" t="s">
        <v>492</v>
      </c>
      <c r="I743" s="314" t="s">
        <v>493</v>
      </c>
      <c r="J743" s="312" t="s">
        <v>227</v>
      </c>
      <c r="K743" s="347">
        <v>70</v>
      </c>
      <c r="L743" s="324">
        <v>711000000</v>
      </c>
      <c r="M743" s="298" t="s">
        <v>73</v>
      </c>
      <c r="N743" s="345" t="s">
        <v>1442</v>
      </c>
      <c r="O743" s="314" t="s">
        <v>495</v>
      </c>
      <c r="P743" s="299"/>
      <c r="Q743" s="299" t="s">
        <v>1443</v>
      </c>
      <c r="R743" s="299" t="s">
        <v>385</v>
      </c>
      <c r="S743" s="299"/>
      <c r="T743" s="299" t="s">
        <v>51</v>
      </c>
      <c r="U743" s="299"/>
      <c r="V743" s="322">
        <v>6651920</v>
      </c>
      <c r="W743" s="322">
        <v>6651920</v>
      </c>
      <c r="X743" s="289">
        <f t="shared" si="64"/>
        <v>7450150.4000000004</v>
      </c>
      <c r="Y743" s="348" t="s">
        <v>77</v>
      </c>
      <c r="Z743" s="299">
        <v>2016</v>
      </c>
      <c r="AA743" s="349"/>
      <c r="AB743" s="350" t="s">
        <v>372</v>
      </c>
      <c r="AC743" s="351"/>
      <c r="AD743" s="307"/>
      <c r="AE743" s="307" t="s">
        <v>418</v>
      </c>
      <c r="AF743" s="295"/>
      <c r="AG743" s="295"/>
      <c r="AH743" s="295"/>
      <c r="AI743" s="295"/>
      <c r="AJ743" s="295"/>
      <c r="AK743" s="293" t="s">
        <v>1444</v>
      </c>
      <c r="AL743" s="332"/>
    </row>
    <row r="744" spans="1:40" s="193" customFormat="1" ht="100.5" customHeight="1">
      <c r="A744" s="75" t="s">
        <v>1448</v>
      </c>
      <c r="B744" s="299" t="s">
        <v>487</v>
      </c>
      <c r="C744" s="312" t="s">
        <v>488</v>
      </c>
      <c r="D744" s="314" t="s">
        <v>489</v>
      </c>
      <c r="E744" s="314" t="s">
        <v>490</v>
      </c>
      <c r="F744" s="314" t="s">
        <v>489</v>
      </c>
      <c r="G744" s="314" t="s">
        <v>491</v>
      </c>
      <c r="H744" s="314" t="s">
        <v>492</v>
      </c>
      <c r="I744" s="314" t="s">
        <v>493</v>
      </c>
      <c r="J744" s="312" t="s">
        <v>227</v>
      </c>
      <c r="K744" s="347">
        <v>70</v>
      </c>
      <c r="L744" s="324">
        <v>711000000</v>
      </c>
      <c r="M744" s="298" t="s">
        <v>73</v>
      </c>
      <c r="N744" s="345" t="s">
        <v>1442</v>
      </c>
      <c r="O744" s="314" t="s">
        <v>496</v>
      </c>
      <c r="P744" s="299"/>
      <c r="Q744" s="299" t="s">
        <v>1443</v>
      </c>
      <c r="R744" s="299" t="s">
        <v>385</v>
      </c>
      <c r="S744" s="299"/>
      <c r="T744" s="299" t="s">
        <v>51</v>
      </c>
      <c r="U744" s="299"/>
      <c r="V744" s="322">
        <v>5743320</v>
      </c>
      <c r="W744" s="322">
        <v>5743320</v>
      </c>
      <c r="X744" s="289">
        <f t="shared" si="64"/>
        <v>6432518.4000000004</v>
      </c>
      <c r="Y744" s="348" t="s">
        <v>77</v>
      </c>
      <c r="Z744" s="299">
        <v>2016</v>
      </c>
      <c r="AA744" s="349"/>
      <c r="AB744" s="350" t="s">
        <v>372</v>
      </c>
      <c r="AC744" s="351"/>
      <c r="AD744" s="307"/>
      <c r="AE744" s="307" t="s">
        <v>418</v>
      </c>
      <c r="AF744" s="295"/>
      <c r="AG744" s="295"/>
      <c r="AH744" s="295"/>
      <c r="AI744" s="295"/>
      <c r="AJ744" s="295"/>
      <c r="AK744" s="293" t="s">
        <v>1444</v>
      </c>
      <c r="AL744" s="332"/>
    </row>
    <row r="745" spans="1:40" s="193" customFormat="1" ht="100.5" customHeight="1">
      <c r="A745" s="75" t="s">
        <v>1449</v>
      </c>
      <c r="B745" s="299" t="s">
        <v>487</v>
      </c>
      <c r="C745" s="312" t="s">
        <v>488</v>
      </c>
      <c r="D745" s="314" t="s">
        <v>489</v>
      </c>
      <c r="E745" s="314" t="s">
        <v>490</v>
      </c>
      <c r="F745" s="314" t="s">
        <v>489</v>
      </c>
      <c r="G745" s="314" t="s">
        <v>491</v>
      </c>
      <c r="H745" s="314" t="s">
        <v>492</v>
      </c>
      <c r="I745" s="314" t="s">
        <v>493</v>
      </c>
      <c r="J745" s="312" t="s">
        <v>227</v>
      </c>
      <c r="K745" s="347">
        <v>70</v>
      </c>
      <c r="L745" s="324">
        <v>711000000</v>
      </c>
      <c r="M745" s="298" t="s">
        <v>73</v>
      </c>
      <c r="N745" s="345" t="s">
        <v>1442</v>
      </c>
      <c r="O745" s="314" t="s">
        <v>497</v>
      </c>
      <c r="P745" s="299"/>
      <c r="Q745" s="299" t="s">
        <v>1443</v>
      </c>
      <c r="R745" s="299" t="s">
        <v>385</v>
      </c>
      <c r="S745" s="299"/>
      <c r="T745" s="299" t="s">
        <v>51</v>
      </c>
      <c r="U745" s="299"/>
      <c r="V745" s="322">
        <v>384720</v>
      </c>
      <c r="W745" s="322">
        <v>384720</v>
      </c>
      <c r="X745" s="289">
        <f t="shared" ref="X745:X819" si="70">W745*1.12</f>
        <v>430886.40000000002</v>
      </c>
      <c r="Y745" s="348" t="s">
        <v>77</v>
      </c>
      <c r="Z745" s="299">
        <v>2016</v>
      </c>
      <c r="AA745" s="349"/>
      <c r="AB745" s="350" t="s">
        <v>372</v>
      </c>
      <c r="AC745" s="351"/>
      <c r="AD745" s="307"/>
      <c r="AE745" s="307" t="s">
        <v>418</v>
      </c>
      <c r="AF745" s="295"/>
      <c r="AG745" s="295"/>
      <c r="AH745" s="295"/>
      <c r="AI745" s="295"/>
      <c r="AJ745" s="295"/>
      <c r="AK745" s="293" t="s">
        <v>1444</v>
      </c>
      <c r="AL745" s="332"/>
    </row>
    <row r="746" spans="1:40" s="193" customFormat="1" ht="100.5" customHeight="1">
      <c r="A746" s="75" t="s">
        <v>1450</v>
      </c>
      <c r="B746" s="299" t="s">
        <v>487</v>
      </c>
      <c r="C746" s="312" t="s">
        <v>488</v>
      </c>
      <c r="D746" s="314" t="s">
        <v>489</v>
      </c>
      <c r="E746" s="314" t="s">
        <v>490</v>
      </c>
      <c r="F746" s="314" t="s">
        <v>489</v>
      </c>
      <c r="G746" s="314" t="s">
        <v>491</v>
      </c>
      <c r="H746" s="314" t="s">
        <v>492</v>
      </c>
      <c r="I746" s="314" t="s">
        <v>493</v>
      </c>
      <c r="J746" s="312" t="s">
        <v>227</v>
      </c>
      <c r="K746" s="347">
        <v>70</v>
      </c>
      <c r="L746" s="324">
        <v>711000000</v>
      </c>
      <c r="M746" s="298" t="s">
        <v>73</v>
      </c>
      <c r="N746" s="345" t="s">
        <v>1442</v>
      </c>
      <c r="O746" s="314" t="s">
        <v>498</v>
      </c>
      <c r="P746" s="299"/>
      <c r="Q746" s="299" t="s">
        <v>1443</v>
      </c>
      <c r="R746" s="299" t="s">
        <v>385</v>
      </c>
      <c r="S746" s="299"/>
      <c r="T746" s="299" t="s">
        <v>51</v>
      </c>
      <c r="U746" s="299"/>
      <c r="V746" s="322">
        <v>3641100</v>
      </c>
      <c r="W746" s="322">
        <v>3641100</v>
      </c>
      <c r="X746" s="289">
        <f t="shared" si="70"/>
        <v>4078032.0000000005</v>
      </c>
      <c r="Y746" s="348" t="s">
        <v>77</v>
      </c>
      <c r="Z746" s="299">
        <v>2016</v>
      </c>
      <c r="AA746" s="349"/>
      <c r="AB746" s="350" t="s">
        <v>372</v>
      </c>
      <c r="AC746" s="351"/>
      <c r="AD746" s="307"/>
      <c r="AE746" s="307" t="s">
        <v>418</v>
      </c>
      <c r="AF746" s="295"/>
      <c r="AG746" s="295"/>
      <c r="AH746" s="295"/>
      <c r="AI746" s="295"/>
      <c r="AJ746" s="295"/>
      <c r="AK746" s="293" t="s">
        <v>1444</v>
      </c>
      <c r="AL746" s="332"/>
    </row>
    <row r="747" spans="1:40" s="193" customFormat="1" ht="100.5" customHeight="1">
      <c r="A747" s="75" t="s">
        <v>1451</v>
      </c>
      <c r="B747" s="299" t="s">
        <v>487</v>
      </c>
      <c r="C747" s="312" t="s">
        <v>488</v>
      </c>
      <c r="D747" s="314" t="s">
        <v>489</v>
      </c>
      <c r="E747" s="314" t="s">
        <v>490</v>
      </c>
      <c r="F747" s="314" t="s">
        <v>489</v>
      </c>
      <c r="G747" s="314" t="s">
        <v>491</v>
      </c>
      <c r="H747" s="314" t="s">
        <v>492</v>
      </c>
      <c r="I747" s="314" t="s">
        <v>493</v>
      </c>
      <c r="J747" s="312" t="s">
        <v>227</v>
      </c>
      <c r="K747" s="347">
        <v>70</v>
      </c>
      <c r="L747" s="324">
        <v>711000000</v>
      </c>
      <c r="M747" s="298" t="s">
        <v>73</v>
      </c>
      <c r="N747" s="345" t="s">
        <v>1442</v>
      </c>
      <c r="O747" s="299" t="s">
        <v>499</v>
      </c>
      <c r="P747" s="299"/>
      <c r="Q747" s="299" t="s">
        <v>1443</v>
      </c>
      <c r="R747" s="299" t="s">
        <v>385</v>
      </c>
      <c r="S747" s="299"/>
      <c r="T747" s="299" t="s">
        <v>51</v>
      </c>
      <c r="U747" s="299"/>
      <c r="V747" s="322">
        <v>2244200</v>
      </c>
      <c r="W747" s="322">
        <v>2244200</v>
      </c>
      <c r="X747" s="289">
        <f t="shared" si="70"/>
        <v>2513504.0000000005</v>
      </c>
      <c r="Y747" s="348" t="s">
        <v>77</v>
      </c>
      <c r="Z747" s="299">
        <v>2016</v>
      </c>
      <c r="AA747" s="349"/>
      <c r="AB747" s="350" t="s">
        <v>372</v>
      </c>
      <c r="AC747" s="351"/>
      <c r="AD747" s="307"/>
      <c r="AE747" s="307" t="s">
        <v>418</v>
      </c>
      <c r="AF747" s="295"/>
      <c r="AG747" s="295"/>
      <c r="AH747" s="295"/>
      <c r="AI747" s="295"/>
      <c r="AJ747" s="295"/>
      <c r="AK747" s="293" t="s">
        <v>1444</v>
      </c>
      <c r="AL747" s="332"/>
    </row>
    <row r="748" spans="1:40" s="193" customFormat="1" ht="100.5" customHeight="1">
      <c r="A748" s="75" t="s">
        <v>1452</v>
      </c>
      <c r="B748" s="299" t="s">
        <v>487</v>
      </c>
      <c r="C748" s="312" t="s">
        <v>488</v>
      </c>
      <c r="D748" s="314" t="s">
        <v>489</v>
      </c>
      <c r="E748" s="314" t="s">
        <v>490</v>
      </c>
      <c r="F748" s="314" t="s">
        <v>489</v>
      </c>
      <c r="G748" s="314" t="s">
        <v>491</v>
      </c>
      <c r="H748" s="314" t="s">
        <v>492</v>
      </c>
      <c r="I748" s="314" t="s">
        <v>493</v>
      </c>
      <c r="J748" s="312" t="s">
        <v>227</v>
      </c>
      <c r="K748" s="347">
        <v>70</v>
      </c>
      <c r="L748" s="324">
        <v>711000000</v>
      </c>
      <c r="M748" s="298" t="s">
        <v>73</v>
      </c>
      <c r="N748" s="345" t="s">
        <v>1442</v>
      </c>
      <c r="O748" s="352" t="s">
        <v>500</v>
      </c>
      <c r="P748" s="299"/>
      <c r="Q748" s="299" t="s">
        <v>1443</v>
      </c>
      <c r="R748" s="299" t="s">
        <v>385</v>
      </c>
      <c r="S748" s="299"/>
      <c r="T748" s="299" t="s">
        <v>51</v>
      </c>
      <c r="U748" s="299"/>
      <c r="V748" s="322">
        <v>3618200</v>
      </c>
      <c r="W748" s="322">
        <v>3618200</v>
      </c>
      <c r="X748" s="289">
        <f t="shared" si="70"/>
        <v>4052384.0000000005</v>
      </c>
      <c r="Y748" s="348" t="s">
        <v>77</v>
      </c>
      <c r="Z748" s="299">
        <v>2016</v>
      </c>
      <c r="AA748" s="349"/>
      <c r="AB748" s="350" t="s">
        <v>372</v>
      </c>
      <c r="AC748" s="351"/>
      <c r="AD748" s="307"/>
      <c r="AE748" s="307" t="s">
        <v>418</v>
      </c>
      <c r="AF748" s="295"/>
      <c r="AG748" s="295"/>
      <c r="AH748" s="295"/>
      <c r="AI748" s="295"/>
      <c r="AJ748" s="295"/>
      <c r="AK748" s="293" t="s">
        <v>1444</v>
      </c>
      <c r="AL748" s="332"/>
    </row>
    <row r="749" spans="1:40" s="193" customFormat="1" ht="100.5" customHeight="1">
      <c r="A749" s="75" t="s">
        <v>1453</v>
      </c>
      <c r="B749" s="299" t="s">
        <v>487</v>
      </c>
      <c r="C749" s="312" t="s">
        <v>488</v>
      </c>
      <c r="D749" s="314" t="s">
        <v>489</v>
      </c>
      <c r="E749" s="314" t="s">
        <v>490</v>
      </c>
      <c r="F749" s="314" t="s">
        <v>489</v>
      </c>
      <c r="G749" s="314" t="s">
        <v>491</v>
      </c>
      <c r="H749" s="314" t="s">
        <v>492</v>
      </c>
      <c r="I749" s="314" t="s">
        <v>493</v>
      </c>
      <c r="J749" s="312" t="s">
        <v>227</v>
      </c>
      <c r="K749" s="347">
        <v>70</v>
      </c>
      <c r="L749" s="324">
        <v>711000000</v>
      </c>
      <c r="M749" s="298" t="s">
        <v>73</v>
      </c>
      <c r="N749" s="345" t="s">
        <v>1442</v>
      </c>
      <c r="O749" s="314" t="s">
        <v>501</v>
      </c>
      <c r="P749" s="299"/>
      <c r="Q749" s="299" t="s">
        <v>1443</v>
      </c>
      <c r="R749" s="299" t="s">
        <v>385</v>
      </c>
      <c r="S749" s="299"/>
      <c r="T749" s="299" t="s">
        <v>51</v>
      </c>
      <c r="U749" s="299"/>
      <c r="V749" s="322">
        <v>4122000</v>
      </c>
      <c r="W749" s="322">
        <v>4122000</v>
      </c>
      <c r="X749" s="289">
        <f t="shared" si="70"/>
        <v>4616640</v>
      </c>
      <c r="Y749" s="348" t="s">
        <v>77</v>
      </c>
      <c r="Z749" s="299">
        <v>2016</v>
      </c>
      <c r="AA749" s="349"/>
      <c r="AB749" s="350" t="s">
        <v>372</v>
      </c>
      <c r="AC749" s="351"/>
      <c r="AD749" s="307"/>
      <c r="AE749" s="307" t="s">
        <v>418</v>
      </c>
      <c r="AF749" s="295"/>
      <c r="AG749" s="295"/>
      <c r="AH749" s="295"/>
      <c r="AI749" s="295"/>
      <c r="AJ749" s="295"/>
      <c r="AK749" s="293" t="s">
        <v>1444</v>
      </c>
      <c r="AL749" s="332"/>
    </row>
    <row r="750" spans="1:40" s="193" customFormat="1" ht="100.5" customHeight="1">
      <c r="A750" s="75" t="s">
        <v>1454</v>
      </c>
      <c r="B750" s="299" t="s">
        <v>487</v>
      </c>
      <c r="C750" s="312" t="s">
        <v>488</v>
      </c>
      <c r="D750" s="314" t="s">
        <v>489</v>
      </c>
      <c r="E750" s="314" t="s">
        <v>490</v>
      </c>
      <c r="F750" s="314" t="s">
        <v>489</v>
      </c>
      <c r="G750" s="314" t="s">
        <v>491</v>
      </c>
      <c r="H750" s="314" t="s">
        <v>492</v>
      </c>
      <c r="I750" s="314" t="s">
        <v>493</v>
      </c>
      <c r="J750" s="312" t="s">
        <v>227</v>
      </c>
      <c r="K750" s="347">
        <v>70</v>
      </c>
      <c r="L750" s="324">
        <v>711000000</v>
      </c>
      <c r="M750" s="298" t="s">
        <v>73</v>
      </c>
      <c r="N750" s="345" t="s">
        <v>1442</v>
      </c>
      <c r="O750" s="314" t="s">
        <v>502</v>
      </c>
      <c r="P750" s="299"/>
      <c r="Q750" s="299" t="s">
        <v>1443</v>
      </c>
      <c r="R750" s="299" t="s">
        <v>385</v>
      </c>
      <c r="S750" s="299"/>
      <c r="T750" s="299" t="s">
        <v>51</v>
      </c>
      <c r="U750" s="299"/>
      <c r="V750" s="322">
        <v>2816700</v>
      </c>
      <c r="W750" s="322">
        <v>2816700</v>
      </c>
      <c r="X750" s="289">
        <f t="shared" si="70"/>
        <v>3154704.0000000005</v>
      </c>
      <c r="Y750" s="348" t="s">
        <v>77</v>
      </c>
      <c r="Z750" s="299">
        <v>2016</v>
      </c>
      <c r="AA750" s="349"/>
      <c r="AB750" s="350" t="s">
        <v>372</v>
      </c>
      <c r="AC750" s="351"/>
      <c r="AD750" s="307"/>
      <c r="AE750" s="307" t="s">
        <v>418</v>
      </c>
      <c r="AF750" s="295"/>
      <c r="AG750" s="295"/>
      <c r="AH750" s="295"/>
      <c r="AI750" s="295"/>
      <c r="AJ750" s="295"/>
      <c r="AK750" s="293" t="s">
        <v>1444</v>
      </c>
      <c r="AL750" s="332"/>
    </row>
    <row r="751" spans="1:40" s="193" customFormat="1" ht="100.5" customHeight="1">
      <c r="A751" s="75" t="s">
        <v>1455</v>
      </c>
      <c r="B751" s="299" t="s">
        <v>487</v>
      </c>
      <c r="C751" s="312" t="s">
        <v>488</v>
      </c>
      <c r="D751" s="314" t="s">
        <v>489</v>
      </c>
      <c r="E751" s="314" t="s">
        <v>490</v>
      </c>
      <c r="F751" s="314" t="s">
        <v>489</v>
      </c>
      <c r="G751" s="314" t="s">
        <v>491</v>
      </c>
      <c r="H751" s="314" t="s">
        <v>492</v>
      </c>
      <c r="I751" s="314" t="s">
        <v>493</v>
      </c>
      <c r="J751" s="312" t="s">
        <v>227</v>
      </c>
      <c r="K751" s="347">
        <v>70</v>
      </c>
      <c r="L751" s="324">
        <v>711000000</v>
      </c>
      <c r="M751" s="298" t="s">
        <v>73</v>
      </c>
      <c r="N751" s="345" t="s">
        <v>1442</v>
      </c>
      <c r="O751" s="314" t="s">
        <v>503</v>
      </c>
      <c r="P751" s="299"/>
      <c r="Q751" s="299" t="s">
        <v>1443</v>
      </c>
      <c r="R751" s="299" t="s">
        <v>385</v>
      </c>
      <c r="S751" s="299"/>
      <c r="T751" s="299" t="s">
        <v>51</v>
      </c>
      <c r="U751" s="299"/>
      <c r="V751" s="322">
        <v>815240</v>
      </c>
      <c r="W751" s="322">
        <v>815240</v>
      </c>
      <c r="X751" s="289">
        <f t="shared" si="70"/>
        <v>913068.8</v>
      </c>
      <c r="Y751" s="348" t="s">
        <v>77</v>
      </c>
      <c r="Z751" s="299">
        <v>2016</v>
      </c>
      <c r="AA751" s="349"/>
      <c r="AB751" s="350" t="s">
        <v>372</v>
      </c>
      <c r="AC751" s="351"/>
      <c r="AD751" s="307"/>
      <c r="AE751" s="307" t="s">
        <v>418</v>
      </c>
      <c r="AF751" s="295"/>
      <c r="AG751" s="295"/>
      <c r="AH751" s="295"/>
      <c r="AI751" s="295"/>
      <c r="AJ751" s="295"/>
      <c r="AK751" s="293" t="s">
        <v>1444</v>
      </c>
      <c r="AL751" s="332"/>
    </row>
    <row r="752" spans="1:40" s="193" customFormat="1" ht="100.5" customHeight="1">
      <c r="A752" s="75" t="s">
        <v>1456</v>
      </c>
      <c r="B752" s="299" t="s">
        <v>487</v>
      </c>
      <c r="C752" s="312" t="s">
        <v>488</v>
      </c>
      <c r="D752" s="314" t="s">
        <v>489</v>
      </c>
      <c r="E752" s="314" t="s">
        <v>490</v>
      </c>
      <c r="F752" s="314" t="s">
        <v>489</v>
      </c>
      <c r="G752" s="314" t="s">
        <v>491</v>
      </c>
      <c r="H752" s="314" t="s">
        <v>492</v>
      </c>
      <c r="I752" s="314" t="s">
        <v>493</v>
      </c>
      <c r="J752" s="312" t="s">
        <v>227</v>
      </c>
      <c r="K752" s="347">
        <v>70</v>
      </c>
      <c r="L752" s="324">
        <v>711000000</v>
      </c>
      <c r="M752" s="298" t="s">
        <v>73</v>
      </c>
      <c r="N752" s="345" t="s">
        <v>1442</v>
      </c>
      <c r="O752" s="74" t="s">
        <v>504</v>
      </c>
      <c r="P752" s="299"/>
      <c r="Q752" s="299" t="s">
        <v>1443</v>
      </c>
      <c r="R752" s="299" t="s">
        <v>385</v>
      </c>
      <c r="S752" s="299"/>
      <c r="T752" s="299" t="s">
        <v>51</v>
      </c>
      <c r="U752" s="299"/>
      <c r="V752" s="322">
        <v>1465600</v>
      </c>
      <c r="W752" s="322">
        <v>1465600</v>
      </c>
      <c r="X752" s="289">
        <f t="shared" si="70"/>
        <v>1641472.0000000002</v>
      </c>
      <c r="Y752" s="348" t="s">
        <v>77</v>
      </c>
      <c r="Z752" s="299">
        <v>2016</v>
      </c>
      <c r="AA752" s="349"/>
      <c r="AB752" s="350" t="s">
        <v>372</v>
      </c>
      <c r="AC752" s="351"/>
      <c r="AD752" s="307"/>
      <c r="AE752" s="307" t="s">
        <v>418</v>
      </c>
      <c r="AF752" s="295"/>
      <c r="AG752" s="295"/>
      <c r="AH752" s="295"/>
      <c r="AI752" s="295"/>
      <c r="AJ752" s="295"/>
      <c r="AK752" s="293" t="s">
        <v>1444</v>
      </c>
      <c r="AL752" s="332"/>
    </row>
    <row r="753" spans="1:38" s="193" customFormat="1" ht="100.5" customHeight="1">
      <c r="A753" s="75" t="s">
        <v>1457</v>
      </c>
      <c r="B753" s="74" t="s">
        <v>487</v>
      </c>
      <c r="C753" s="74" t="s">
        <v>505</v>
      </c>
      <c r="D753" s="73" t="s">
        <v>506</v>
      </c>
      <c r="E753" s="73" t="s">
        <v>506</v>
      </c>
      <c r="F753" s="73" t="s">
        <v>506</v>
      </c>
      <c r="G753" s="73" t="s">
        <v>506</v>
      </c>
      <c r="H753" s="73" t="s">
        <v>507</v>
      </c>
      <c r="I753" s="73" t="s">
        <v>508</v>
      </c>
      <c r="J753" s="312" t="s">
        <v>227</v>
      </c>
      <c r="K753" s="321">
        <v>72</v>
      </c>
      <c r="L753" s="324">
        <v>711000000</v>
      </c>
      <c r="M753" s="298" t="s">
        <v>73</v>
      </c>
      <c r="N753" s="345" t="s">
        <v>1442</v>
      </c>
      <c r="O753" s="314" t="s">
        <v>73</v>
      </c>
      <c r="P753" s="75"/>
      <c r="Q753" s="299" t="s">
        <v>1443</v>
      </c>
      <c r="R753" s="312" t="s">
        <v>385</v>
      </c>
      <c r="S753" s="299"/>
      <c r="T753" s="299" t="s">
        <v>51</v>
      </c>
      <c r="U753" s="299"/>
      <c r="V753" s="289">
        <v>13915250</v>
      </c>
      <c r="W753" s="289">
        <v>13915250</v>
      </c>
      <c r="X753" s="289">
        <f t="shared" si="70"/>
        <v>15585080.000000002</v>
      </c>
      <c r="Y753" s="348" t="s">
        <v>77</v>
      </c>
      <c r="Z753" s="299">
        <v>2016</v>
      </c>
      <c r="AA753" s="312"/>
      <c r="AB753" s="350" t="s">
        <v>372</v>
      </c>
      <c r="AC753" s="351"/>
      <c r="AD753" s="307"/>
      <c r="AE753" s="307" t="s">
        <v>509</v>
      </c>
      <c r="AF753" s="295"/>
      <c r="AG753" s="295"/>
      <c r="AH753" s="295"/>
      <c r="AI753" s="295"/>
      <c r="AJ753" s="295"/>
      <c r="AK753" s="293" t="s">
        <v>1444</v>
      </c>
      <c r="AL753" s="332"/>
    </row>
    <row r="754" spans="1:38" s="193" customFormat="1" ht="100.5" customHeight="1">
      <c r="A754" s="75" t="s">
        <v>1458</v>
      </c>
      <c r="B754" s="74" t="s">
        <v>487</v>
      </c>
      <c r="C754" s="74" t="s">
        <v>505</v>
      </c>
      <c r="D754" s="73" t="s">
        <v>506</v>
      </c>
      <c r="E754" s="73" t="s">
        <v>506</v>
      </c>
      <c r="F754" s="73" t="s">
        <v>506</v>
      </c>
      <c r="G754" s="73" t="s">
        <v>506</v>
      </c>
      <c r="H754" s="73" t="s">
        <v>507</v>
      </c>
      <c r="I754" s="73" t="s">
        <v>508</v>
      </c>
      <c r="J754" s="312" t="s">
        <v>227</v>
      </c>
      <c r="K754" s="321">
        <v>72</v>
      </c>
      <c r="L754" s="324">
        <v>711000000</v>
      </c>
      <c r="M754" s="298" t="s">
        <v>73</v>
      </c>
      <c r="N754" s="345" t="s">
        <v>1442</v>
      </c>
      <c r="O754" s="314" t="s">
        <v>494</v>
      </c>
      <c r="P754" s="75"/>
      <c r="Q754" s="299" t="s">
        <v>1443</v>
      </c>
      <c r="R754" s="312" t="s">
        <v>385</v>
      </c>
      <c r="S754" s="299"/>
      <c r="T754" s="299" t="s">
        <v>51</v>
      </c>
      <c r="U754" s="299"/>
      <c r="V754" s="289">
        <v>20736620</v>
      </c>
      <c r="W754" s="289">
        <v>20736620</v>
      </c>
      <c r="X754" s="289">
        <f t="shared" si="70"/>
        <v>23225014.400000002</v>
      </c>
      <c r="Y754" s="348" t="s">
        <v>77</v>
      </c>
      <c r="Z754" s="299">
        <v>2016</v>
      </c>
      <c r="AA754" s="312"/>
      <c r="AB754" s="350" t="s">
        <v>372</v>
      </c>
      <c r="AC754" s="351"/>
      <c r="AD754" s="307"/>
      <c r="AE754" s="307" t="s">
        <v>509</v>
      </c>
      <c r="AF754" s="295"/>
      <c r="AG754" s="295"/>
      <c r="AH754" s="295"/>
      <c r="AI754" s="295"/>
      <c r="AJ754" s="295"/>
      <c r="AK754" s="293" t="s">
        <v>1444</v>
      </c>
      <c r="AL754" s="332"/>
    </row>
    <row r="755" spans="1:38" s="193" customFormat="1" ht="100.5" customHeight="1">
      <c r="A755" s="75" t="s">
        <v>1459</v>
      </c>
      <c r="B755" s="74" t="s">
        <v>487</v>
      </c>
      <c r="C755" s="74" t="s">
        <v>505</v>
      </c>
      <c r="D755" s="73" t="s">
        <v>506</v>
      </c>
      <c r="E755" s="73" t="s">
        <v>506</v>
      </c>
      <c r="F755" s="73" t="s">
        <v>506</v>
      </c>
      <c r="G755" s="73" t="s">
        <v>506</v>
      </c>
      <c r="H755" s="73" t="s">
        <v>507</v>
      </c>
      <c r="I755" s="73" t="s">
        <v>508</v>
      </c>
      <c r="J755" s="312" t="s">
        <v>227</v>
      </c>
      <c r="K755" s="321">
        <v>72</v>
      </c>
      <c r="L755" s="324">
        <v>711000000</v>
      </c>
      <c r="M755" s="298" t="s">
        <v>73</v>
      </c>
      <c r="N755" s="345" t="s">
        <v>1442</v>
      </c>
      <c r="O755" s="314" t="s">
        <v>495</v>
      </c>
      <c r="P755" s="75"/>
      <c r="Q755" s="299" t="s">
        <v>1443</v>
      </c>
      <c r="R755" s="312" t="s">
        <v>385</v>
      </c>
      <c r="S755" s="299"/>
      <c r="T755" s="299" t="s">
        <v>51</v>
      </c>
      <c r="U755" s="299"/>
      <c r="V755" s="289">
        <v>30048520</v>
      </c>
      <c r="W755" s="289">
        <v>30048520</v>
      </c>
      <c r="X755" s="289">
        <f t="shared" si="70"/>
        <v>33654342.400000006</v>
      </c>
      <c r="Y755" s="348" t="s">
        <v>77</v>
      </c>
      <c r="Z755" s="299">
        <v>2016</v>
      </c>
      <c r="AA755" s="312"/>
      <c r="AB755" s="350" t="s">
        <v>372</v>
      </c>
      <c r="AC755" s="351"/>
      <c r="AD755" s="307"/>
      <c r="AE755" s="307" t="s">
        <v>509</v>
      </c>
      <c r="AF755" s="295"/>
      <c r="AG755" s="295"/>
      <c r="AH755" s="295"/>
      <c r="AI755" s="295"/>
      <c r="AJ755" s="295"/>
      <c r="AK755" s="293" t="s">
        <v>1444</v>
      </c>
      <c r="AL755" s="332"/>
    </row>
    <row r="756" spans="1:38" s="193" customFormat="1" ht="100.5" customHeight="1">
      <c r="A756" s="75" t="s">
        <v>1460</v>
      </c>
      <c r="B756" s="74" t="s">
        <v>487</v>
      </c>
      <c r="C756" s="74" t="s">
        <v>505</v>
      </c>
      <c r="D756" s="73" t="s">
        <v>506</v>
      </c>
      <c r="E756" s="73" t="s">
        <v>506</v>
      </c>
      <c r="F756" s="73" t="s">
        <v>506</v>
      </c>
      <c r="G756" s="73" t="s">
        <v>506</v>
      </c>
      <c r="H756" s="73" t="s">
        <v>507</v>
      </c>
      <c r="I756" s="73" t="s">
        <v>508</v>
      </c>
      <c r="J756" s="312" t="s">
        <v>227</v>
      </c>
      <c r="K756" s="321">
        <v>72</v>
      </c>
      <c r="L756" s="324">
        <v>711000000</v>
      </c>
      <c r="M756" s="298" t="s">
        <v>73</v>
      </c>
      <c r="N756" s="345" t="s">
        <v>1442</v>
      </c>
      <c r="O756" s="314" t="s">
        <v>496</v>
      </c>
      <c r="P756" s="75"/>
      <c r="Q756" s="299" t="s">
        <v>1443</v>
      </c>
      <c r="R756" s="312" t="s">
        <v>385</v>
      </c>
      <c r="S756" s="299"/>
      <c r="T756" s="299" t="s">
        <v>51</v>
      </c>
      <c r="U756" s="299"/>
      <c r="V756" s="289">
        <v>18800710</v>
      </c>
      <c r="W756" s="289">
        <v>18800710</v>
      </c>
      <c r="X756" s="289">
        <f t="shared" si="70"/>
        <v>21056795.200000003</v>
      </c>
      <c r="Y756" s="348" t="s">
        <v>77</v>
      </c>
      <c r="Z756" s="299">
        <v>2016</v>
      </c>
      <c r="AA756" s="312"/>
      <c r="AB756" s="350" t="s">
        <v>372</v>
      </c>
      <c r="AC756" s="351"/>
      <c r="AD756" s="307"/>
      <c r="AE756" s="307" t="s">
        <v>509</v>
      </c>
      <c r="AF756" s="295"/>
      <c r="AG756" s="295"/>
      <c r="AH756" s="295"/>
      <c r="AI756" s="295"/>
      <c r="AJ756" s="295"/>
      <c r="AK756" s="293" t="s">
        <v>1444</v>
      </c>
      <c r="AL756" s="332"/>
    </row>
    <row r="757" spans="1:38" s="193" customFormat="1" ht="100.5" customHeight="1">
      <c r="A757" s="75" t="s">
        <v>1461</v>
      </c>
      <c r="B757" s="74" t="s">
        <v>487</v>
      </c>
      <c r="C757" s="74" t="s">
        <v>505</v>
      </c>
      <c r="D757" s="73" t="s">
        <v>506</v>
      </c>
      <c r="E757" s="73" t="s">
        <v>506</v>
      </c>
      <c r="F757" s="73" t="s">
        <v>506</v>
      </c>
      <c r="G757" s="73" t="s">
        <v>506</v>
      </c>
      <c r="H757" s="73" t="s">
        <v>507</v>
      </c>
      <c r="I757" s="73" t="s">
        <v>508</v>
      </c>
      <c r="J757" s="312" t="s">
        <v>227</v>
      </c>
      <c r="K757" s="321">
        <v>72</v>
      </c>
      <c r="L757" s="324">
        <v>711000000</v>
      </c>
      <c r="M757" s="298" t="s">
        <v>73</v>
      </c>
      <c r="N757" s="345" t="s">
        <v>1442</v>
      </c>
      <c r="O757" s="314" t="s">
        <v>497</v>
      </c>
      <c r="P757" s="75"/>
      <c r="Q757" s="299" t="s">
        <v>1443</v>
      </c>
      <c r="R757" s="312" t="s">
        <v>385</v>
      </c>
      <c r="S757" s="299"/>
      <c r="T757" s="299" t="s">
        <v>51</v>
      </c>
      <c r="U757" s="299"/>
      <c r="V757" s="289">
        <v>3326460</v>
      </c>
      <c r="W757" s="289">
        <v>3326460</v>
      </c>
      <c r="X757" s="289">
        <f t="shared" si="70"/>
        <v>3725635.2</v>
      </c>
      <c r="Y757" s="348" t="s">
        <v>77</v>
      </c>
      <c r="Z757" s="299">
        <v>2016</v>
      </c>
      <c r="AA757" s="312"/>
      <c r="AB757" s="350" t="s">
        <v>372</v>
      </c>
      <c r="AC757" s="351"/>
      <c r="AD757" s="307"/>
      <c r="AE757" s="307" t="s">
        <v>509</v>
      </c>
      <c r="AF757" s="295"/>
      <c r="AG757" s="295"/>
      <c r="AH757" s="295"/>
      <c r="AI757" s="295"/>
      <c r="AJ757" s="295"/>
      <c r="AK757" s="293" t="s">
        <v>1444</v>
      </c>
      <c r="AL757" s="332"/>
    </row>
    <row r="758" spans="1:38" s="193" customFormat="1" ht="100.5" customHeight="1">
      <c r="A758" s="75" t="s">
        <v>1462</v>
      </c>
      <c r="B758" s="74" t="s">
        <v>487</v>
      </c>
      <c r="C758" s="74" t="s">
        <v>505</v>
      </c>
      <c r="D758" s="73" t="s">
        <v>506</v>
      </c>
      <c r="E758" s="73" t="s">
        <v>506</v>
      </c>
      <c r="F758" s="73" t="s">
        <v>506</v>
      </c>
      <c r="G758" s="73" t="s">
        <v>506</v>
      </c>
      <c r="H758" s="73" t="s">
        <v>507</v>
      </c>
      <c r="I758" s="73" t="s">
        <v>508</v>
      </c>
      <c r="J758" s="312" t="s">
        <v>227</v>
      </c>
      <c r="K758" s="321">
        <v>72</v>
      </c>
      <c r="L758" s="324">
        <v>711000000</v>
      </c>
      <c r="M758" s="298" t="s">
        <v>73</v>
      </c>
      <c r="N758" s="345" t="s">
        <v>1442</v>
      </c>
      <c r="O758" s="314" t="s">
        <v>498</v>
      </c>
      <c r="P758" s="75"/>
      <c r="Q758" s="299" t="s">
        <v>1443</v>
      </c>
      <c r="R758" s="312" t="s">
        <v>385</v>
      </c>
      <c r="S758" s="299"/>
      <c r="T758" s="299" t="s">
        <v>51</v>
      </c>
      <c r="U758" s="299"/>
      <c r="V758" s="289">
        <v>5259570</v>
      </c>
      <c r="W758" s="289">
        <v>5259570</v>
      </c>
      <c r="X758" s="289">
        <f t="shared" si="70"/>
        <v>5890718.4000000004</v>
      </c>
      <c r="Y758" s="348" t="s">
        <v>77</v>
      </c>
      <c r="Z758" s="299">
        <v>2016</v>
      </c>
      <c r="AA758" s="312"/>
      <c r="AB758" s="350" t="s">
        <v>372</v>
      </c>
      <c r="AC758" s="351"/>
      <c r="AD758" s="307"/>
      <c r="AE758" s="307" t="s">
        <v>509</v>
      </c>
      <c r="AF758" s="295"/>
      <c r="AG758" s="295"/>
      <c r="AH758" s="295"/>
      <c r="AI758" s="295"/>
      <c r="AJ758" s="295"/>
      <c r="AK758" s="293" t="s">
        <v>1444</v>
      </c>
      <c r="AL758" s="332"/>
    </row>
    <row r="759" spans="1:38" s="193" customFormat="1" ht="100.5" customHeight="1">
      <c r="A759" s="75" t="s">
        <v>1463</v>
      </c>
      <c r="B759" s="74" t="s">
        <v>487</v>
      </c>
      <c r="C759" s="74" t="s">
        <v>505</v>
      </c>
      <c r="D759" s="73" t="s">
        <v>506</v>
      </c>
      <c r="E759" s="73" t="s">
        <v>506</v>
      </c>
      <c r="F759" s="73" t="s">
        <v>506</v>
      </c>
      <c r="G759" s="73" t="s">
        <v>506</v>
      </c>
      <c r="H759" s="73" t="s">
        <v>507</v>
      </c>
      <c r="I759" s="73" t="s">
        <v>508</v>
      </c>
      <c r="J759" s="312" t="s">
        <v>227</v>
      </c>
      <c r="K759" s="321">
        <v>72</v>
      </c>
      <c r="L759" s="324">
        <v>711000000</v>
      </c>
      <c r="M759" s="298" t="s">
        <v>73</v>
      </c>
      <c r="N759" s="345" t="s">
        <v>1442</v>
      </c>
      <c r="O759" s="299" t="s">
        <v>499</v>
      </c>
      <c r="P759" s="75"/>
      <c r="Q759" s="299" t="s">
        <v>1443</v>
      </c>
      <c r="R759" s="312" t="s">
        <v>385</v>
      </c>
      <c r="S759" s="299"/>
      <c r="T759" s="299" t="s">
        <v>51</v>
      </c>
      <c r="U759" s="299"/>
      <c r="V759" s="289">
        <v>9205530</v>
      </c>
      <c r="W759" s="289">
        <v>9205530</v>
      </c>
      <c r="X759" s="289">
        <f t="shared" si="70"/>
        <v>10310193.600000001</v>
      </c>
      <c r="Y759" s="348" t="s">
        <v>77</v>
      </c>
      <c r="Z759" s="299">
        <v>2016</v>
      </c>
      <c r="AA759" s="312"/>
      <c r="AB759" s="350" t="s">
        <v>372</v>
      </c>
      <c r="AC759" s="351"/>
      <c r="AD759" s="307"/>
      <c r="AE759" s="307" t="s">
        <v>509</v>
      </c>
      <c r="AF759" s="295"/>
      <c r="AG759" s="295"/>
      <c r="AH759" s="295"/>
      <c r="AI759" s="295"/>
      <c r="AJ759" s="295"/>
      <c r="AK759" s="293" t="s">
        <v>1444</v>
      </c>
      <c r="AL759" s="332"/>
    </row>
    <row r="760" spans="1:38" s="193" customFormat="1" ht="100.5" customHeight="1">
      <c r="A760" s="75" t="s">
        <v>1464</v>
      </c>
      <c r="B760" s="74" t="s">
        <v>487</v>
      </c>
      <c r="C760" s="74" t="s">
        <v>505</v>
      </c>
      <c r="D760" s="73" t="s">
        <v>506</v>
      </c>
      <c r="E760" s="73" t="s">
        <v>506</v>
      </c>
      <c r="F760" s="73" t="s">
        <v>506</v>
      </c>
      <c r="G760" s="73" t="s">
        <v>506</v>
      </c>
      <c r="H760" s="73" t="s">
        <v>507</v>
      </c>
      <c r="I760" s="73" t="s">
        <v>508</v>
      </c>
      <c r="J760" s="312" t="s">
        <v>227</v>
      </c>
      <c r="K760" s="321">
        <v>72</v>
      </c>
      <c r="L760" s="324">
        <v>711000000</v>
      </c>
      <c r="M760" s="298" t="s">
        <v>73</v>
      </c>
      <c r="N760" s="345" t="s">
        <v>1442</v>
      </c>
      <c r="O760" s="352" t="s">
        <v>500</v>
      </c>
      <c r="P760" s="75"/>
      <c r="Q760" s="299" t="s">
        <v>1443</v>
      </c>
      <c r="R760" s="312" t="s">
        <v>385</v>
      </c>
      <c r="S760" s="299"/>
      <c r="T760" s="299" t="s">
        <v>51</v>
      </c>
      <c r="U760" s="299"/>
      <c r="V760" s="289">
        <v>18359980</v>
      </c>
      <c r="W760" s="289">
        <v>18359980</v>
      </c>
      <c r="X760" s="289">
        <f t="shared" si="70"/>
        <v>20563177.600000001</v>
      </c>
      <c r="Y760" s="348" t="s">
        <v>77</v>
      </c>
      <c r="Z760" s="299">
        <v>2016</v>
      </c>
      <c r="AA760" s="312"/>
      <c r="AB760" s="350" t="s">
        <v>372</v>
      </c>
      <c r="AC760" s="351"/>
      <c r="AD760" s="307"/>
      <c r="AE760" s="307" t="s">
        <v>509</v>
      </c>
      <c r="AF760" s="295"/>
      <c r="AG760" s="295"/>
      <c r="AH760" s="295"/>
      <c r="AI760" s="295"/>
      <c r="AJ760" s="295"/>
      <c r="AK760" s="293" t="s">
        <v>1444</v>
      </c>
      <c r="AL760" s="332"/>
    </row>
    <row r="761" spans="1:38" s="193" customFormat="1" ht="100.5" customHeight="1">
      <c r="A761" s="75" t="s">
        <v>1465</v>
      </c>
      <c r="B761" s="74" t="s">
        <v>487</v>
      </c>
      <c r="C761" s="74" t="s">
        <v>505</v>
      </c>
      <c r="D761" s="73" t="s">
        <v>506</v>
      </c>
      <c r="E761" s="73" t="s">
        <v>506</v>
      </c>
      <c r="F761" s="73" t="s">
        <v>506</v>
      </c>
      <c r="G761" s="73" t="s">
        <v>506</v>
      </c>
      <c r="H761" s="73" t="s">
        <v>507</v>
      </c>
      <c r="I761" s="73" t="s">
        <v>508</v>
      </c>
      <c r="J761" s="312" t="s">
        <v>227</v>
      </c>
      <c r="K761" s="321">
        <v>72</v>
      </c>
      <c r="L761" s="324">
        <v>711000000</v>
      </c>
      <c r="M761" s="298" t="s">
        <v>73</v>
      </c>
      <c r="N761" s="345" t="s">
        <v>1442</v>
      </c>
      <c r="O761" s="314" t="s">
        <v>501</v>
      </c>
      <c r="P761" s="75"/>
      <c r="Q761" s="299" t="s">
        <v>1443</v>
      </c>
      <c r="R761" s="312" t="s">
        <v>385</v>
      </c>
      <c r="S761" s="299"/>
      <c r="T761" s="299" t="s">
        <v>51</v>
      </c>
      <c r="U761" s="299"/>
      <c r="V761" s="289">
        <v>2967220</v>
      </c>
      <c r="W761" s="289">
        <v>2967220</v>
      </c>
      <c r="X761" s="289">
        <f t="shared" si="70"/>
        <v>3323286.4000000004</v>
      </c>
      <c r="Y761" s="348" t="s">
        <v>77</v>
      </c>
      <c r="Z761" s="299">
        <v>2016</v>
      </c>
      <c r="AA761" s="312"/>
      <c r="AB761" s="350" t="s">
        <v>372</v>
      </c>
      <c r="AC761" s="351"/>
      <c r="AD761" s="307"/>
      <c r="AE761" s="307" t="s">
        <v>509</v>
      </c>
      <c r="AF761" s="295"/>
      <c r="AG761" s="295"/>
      <c r="AH761" s="295"/>
      <c r="AI761" s="295"/>
      <c r="AJ761" s="295"/>
      <c r="AK761" s="293" t="s">
        <v>1444</v>
      </c>
      <c r="AL761" s="332"/>
    </row>
    <row r="762" spans="1:38" s="193" customFormat="1" ht="100.5" customHeight="1">
      <c r="A762" s="75" t="s">
        <v>1466</v>
      </c>
      <c r="B762" s="74" t="s">
        <v>487</v>
      </c>
      <c r="C762" s="74" t="s">
        <v>505</v>
      </c>
      <c r="D762" s="73" t="s">
        <v>506</v>
      </c>
      <c r="E762" s="73" t="s">
        <v>506</v>
      </c>
      <c r="F762" s="73" t="s">
        <v>506</v>
      </c>
      <c r="G762" s="73" t="s">
        <v>506</v>
      </c>
      <c r="H762" s="73" t="s">
        <v>507</v>
      </c>
      <c r="I762" s="73" t="s">
        <v>508</v>
      </c>
      <c r="J762" s="312" t="s">
        <v>227</v>
      </c>
      <c r="K762" s="321">
        <v>72</v>
      </c>
      <c r="L762" s="324">
        <v>711000000</v>
      </c>
      <c r="M762" s="298" t="s">
        <v>73</v>
      </c>
      <c r="N762" s="345" t="s">
        <v>1442</v>
      </c>
      <c r="O762" s="314" t="s">
        <v>502</v>
      </c>
      <c r="P762" s="75"/>
      <c r="Q762" s="299" t="s">
        <v>1443</v>
      </c>
      <c r="R762" s="312" t="s">
        <v>385</v>
      </c>
      <c r="S762" s="299"/>
      <c r="T762" s="299" t="s">
        <v>51</v>
      </c>
      <c r="U762" s="299"/>
      <c r="V762" s="289">
        <v>15438950</v>
      </c>
      <c r="W762" s="289">
        <v>15438950</v>
      </c>
      <c r="X762" s="289">
        <f t="shared" si="70"/>
        <v>17291624</v>
      </c>
      <c r="Y762" s="348" t="s">
        <v>77</v>
      </c>
      <c r="Z762" s="299">
        <v>2016</v>
      </c>
      <c r="AA762" s="312"/>
      <c r="AB762" s="350" t="s">
        <v>372</v>
      </c>
      <c r="AC762" s="351"/>
      <c r="AD762" s="307"/>
      <c r="AE762" s="307" t="s">
        <v>509</v>
      </c>
      <c r="AF762" s="295"/>
      <c r="AG762" s="295"/>
      <c r="AH762" s="295"/>
      <c r="AI762" s="295"/>
      <c r="AJ762" s="295"/>
      <c r="AK762" s="293" t="s">
        <v>1444</v>
      </c>
      <c r="AL762" s="332"/>
    </row>
    <row r="763" spans="1:38" s="193" customFormat="1" ht="100.5" customHeight="1">
      <c r="A763" s="75" t="s">
        <v>1467</v>
      </c>
      <c r="B763" s="74" t="s">
        <v>487</v>
      </c>
      <c r="C763" s="74" t="s">
        <v>505</v>
      </c>
      <c r="D763" s="73" t="s">
        <v>506</v>
      </c>
      <c r="E763" s="73" t="s">
        <v>506</v>
      </c>
      <c r="F763" s="73" t="s">
        <v>506</v>
      </c>
      <c r="G763" s="73" t="s">
        <v>506</v>
      </c>
      <c r="H763" s="73" t="s">
        <v>507</v>
      </c>
      <c r="I763" s="73" t="s">
        <v>508</v>
      </c>
      <c r="J763" s="312" t="s">
        <v>227</v>
      </c>
      <c r="K763" s="321">
        <v>72</v>
      </c>
      <c r="L763" s="324">
        <v>711000000</v>
      </c>
      <c r="M763" s="298" t="s">
        <v>73</v>
      </c>
      <c r="N763" s="345" t="s">
        <v>1442</v>
      </c>
      <c r="O763" s="314" t="s">
        <v>503</v>
      </c>
      <c r="P763" s="75"/>
      <c r="Q763" s="299" t="s">
        <v>1443</v>
      </c>
      <c r="R763" s="312" t="s">
        <v>385</v>
      </c>
      <c r="S763" s="299"/>
      <c r="T763" s="299" t="s">
        <v>51</v>
      </c>
      <c r="U763" s="299"/>
      <c r="V763" s="289">
        <v>8928070</v>
      </c>
      <c r="W763" s="289">
        <v>8928070</v>
      </c>
      <c r="X763" s="289">
        <f t="shared" si="70"/>
        <v>9999438.4000000004</v>
      </c>
      <c r="Y763" s="348" t="s">
        <v>77</v>
      </c>
      <c r="Z763" s="299">
        <v>2016</v>
      </c>
      <c r="AA763" s="312"/>
      <c r="AB763" s="350" t="s">
        <v>372</v>
      </c>
      <c r="AC763" s="351"/>
      <c r="AD763" s="307"/>
      <c r="AE763" s="307" t="s">
        <v>509</v>
      </c>
      <c r="AF763" s="295"/>
      <c r="AG763" s="295"/>
      <c r="AH763" s="295"/>
      <c r="AI763" s="295"/>
      <c r="AJ763" s="295"/>
      <c r="AK763" s="293" t="s">
        <v>1444</v>
      </c>
      <c r="AL763" s="332"/>
    </row>
    <row r="764" spans="1:38" s="193" customFormat="1" ht="100.5" customHeight="1">
      <c r="A764" s="75" t="s">
        <v>1468</v>
      </c>
      <c r="B764" s="74" t="s">
        <v>487</v>
      </c>
      <c r="C764" s="74" t="s">
        <v>505</v>
      </c>
      <c r="D764" s="73" t="s">
        <v>506</v>
      </c>
      <c r="E764" s="73" t="s">
        <v>506</v>
      </c>
      <c r="F764" s="73" t="s">
        <v>506</v>
      </c>
      <c r="G764" s="73" t="s">
        <v>506</v>
      </c>
      <c r="H764" s="73" t="s">
        <v>507</v>
      </c>
      <c r="I764" s="73" t="s">
        <v>508</v>
      </c>
      <c r="J764" s="312" t="s">
        <v>227</v>
      </c>
      <c r="K764" s="321">
        <v>72</v>
      </c>
      <c r="L764" s="324">
        <v>711000000</v>
      </c>
      <c r="M764" s="298" t="s">
        <v>73</v>
      </c>
      <c r="N764" s="345" t="s">
        <v>1442</v>
      </c>
      <c r="O764" s="74" t="s">
        <v>504</v>
      </c>
      <c r="P764" s="75"/>
      <c r="Q764" s="299" t="s">
        <v>1443</v>
      </c>
      <c r="R764" s="312" t="s">
        <v>385</v>
      </c>
      <c r="S764" s="299"/>
      <c r="T764" s="299" t="s">
        <v>51</v>
      </c>
      <c r="U764" s="299"/>
      <c r="V764" s="289">
        <v>4973120</v>
      </c>
      <c r="W764" s="289">
        <v>4973120</v>
      </c>
      <c r="X764" s="289">
        <f t="shared" si="70"/>
        <v>5569894.4000000004</v>
      </c>
      <c r="Y764" s="348" t="s">
        <v>77</v>
      </c>
      <c r="Z764" s="299">
        <v>2016</v>
      </c>
      <c r="AA764" s="312"/>
      <c r="AB764" s="350" t="s">
        <v>372</v>
      </c>
      <c r="AC764" s="351"/>
      <c r="AD764" s="307"/>
      <c r="AE764" s="307" t="s">
        <v>509</v>
      </c>
      <c r="AF764" s="295"/>
      <c r="AG764" s="295"/>
      <c r="AH764" s="295"/>
      <c r="AI764" s="295"/>
      <c r="AJ764" s="295"/>
      <c r="AK764" s="293" t="s">
        <v>1444</v>
      </c>
      <c r="AL764" s="332"/>
    </row>
    <row r="765" spans="1:38" s="193" customFormat="1" ht="100.5" customHeight="1">
      <c r="A765" s="75" t="s">
        <v>1469</v>
      </c>
      <c r="B765" s="312" t="s">
        <v>487</v>
      </c>
      <c r="C765" s="312" t="s">
        <v>510</v>
      </c>
      <c r="D765" s="312" t="s">
        <v>511</v>
      </c>
      <c r="E765" s="312" t="s">
        <v>512</v>
      </c>
      <c r="F765" s="312" t="s">
        <v>511</v>
      </c>
      <c r="G765" s="312" t="s">
        <v>513</v>
      </c>
      <c r="H765" s="312" t="s">
        <v>514</v>
      </c>
      <c r="I765" s="312" t="s">
        <v>515</v>
      </c>
      <c r="J765" s="312" t="s">
        <v>227</v>
      </c>
      <c r="K765" s="321">
        <v>96</v>
      </c>
      <c r="L765" s="324">
        <v>711000000</v>
      </c>
      <c r="M765" s="298" t="s">
        <v>73</v>
      </c>
      <c r="N765" s="345" t="s">
        <v>1442</v>
      </c>
      <c r="O765" s="312" t="s">
        <v>516</v>
      </c>
      <c r="P765" s="299"/>
      <c r="Q765" s="299" t="s">
        <v>1443</v>
      </c>
      <c r="R765" s="312" t="s">
        <v>385</v>
      </c>
      <c r="S765" s="299"/>
      <c r="T765" s="299" t="s">
        <v>51</v>
      </c>
      <c r="U765" s="299"/>
      <c r="V765" s="289">
        <v>119338227.06</v>
      </c>
      <c r="W765" s="289">
        <v>119338227.06</v>
      </c>
      <c r="X765" s="289">
        <f t="shared" si="70"/>
        <v>133658814.30720001</v>
      </c>
      <c r="Y765" s="348" t="s">
        <v>77</v>
      </c>
      <c r="Z765" s="299">
        <v>2016</v>
      </c>
      <c r="AA765" s="312"/>
      <c r="AB765" s="350" t="s">
        <v>372</v>
      </c>
      <c r="AC765" s="351"/>
      <c r="AD765" s="307"/>
      <c r="AE765" s="307" t="s">
        <v>386</v>
      </c>
      <c r="AF765" s="295"/>
      <c r="AG765" s="295"/>
      <c r="AH765" s="295"/>
      <c r="AI765" s="295"/>
      <c r="AJ765" s="295"/>
      <c r="AK765" s="293" t="s">
        <v>1444</v>
      </c>
      <c r="AL765" s="332"/>
    </row>
    <row r="766" spans="1:38" s="193" customFormat="1" ht="100.5" customHeight="1">
      <c r="A766" s="75" t="s">
        <v>1470</v>
      </c>
      <c r="B766" s="312" t="s">
        <v>487</v>
      </c>
      <c r="C766" s="312" t="s">
        <v>510</v>
      </c>
      <c r="D766" s="312" t="s">
        <v>511</v>
      </c>
      <c r="E766" s="312" t="s">
        <v>512</v>
      </c>
      <c r="F766" s="312" t="s">
        <v>511</v>
      </c>
      <c r="G766" s="312" t="s">
        <v>513</v>
      </c>
      <c r="H766" s="312" t="s">
        <v>517</v>
      </c>
      <c r="I766" s="312" t="s">
        <v>518</v>
      </c>
      <c r="J766" s="312" t="s">
        <v>227</v>
      </c>
      <c r="K766" s="321">
        <v>96</v>
      </c>
      <c r="L766" s="324">
        <v>711000000</v>
      </c>
      <c r="M766" s="298" t="s">
        <v>73</v>
      </c>
      <c r="N766" s="345" t="s">
        <v>1442</v>
      </c>
      <c r="O766" s="312" t="s">
        <v>519</v>
      </c>
      <c r="P766" s="299"/>
      <c r="Q766" s="299" t="s">
        <v>1443</v>
      </c>
      <c r="R766" s="312" t="s">
        <v>385</v>
      </c>
      <c r="S766" s="299"/>
      <c r="T766" s="299" t="s">
        <v>51</v>
      </c>
      <c r="U766" s="299"/>
      <c r="V766" s="289">
        <v>31588434.300000001</v>
      </c>
      <c r="W766" s="289">
        <v>31588434.300000001</v>
      </c>
      <c r="X766" s="289">
        <f t="shared" si="70"/>
        <v>35379046.416000001</v>
      </c>
      <c r="Y766" s="348" t="s">
        <v>77</v>
      </c>
      <c r="Z766" s="299">
        <v>2016</v>
      </c>
      <c r="AA766" s="312"/>
      <c r="AB766" s="350" t="s">
        <v>372</v>
      </c>
      <c r="AC766" s="351"/>
      <c r="AD766" s="307"/>
      <c r="AE766" s="307" t="s">
        <v>386</v>
      </c>
      <c r="AF766" s="295"/>
      <c r="AG766" s="295"/>
      <c r="AH766" s="295"/>
      <c r="AI766" s="295"/>
      <c r="AJ766" s="295"/>
      <c r="AK766" s="293" t="s">
        <v>1444</v>
      </c>
      <c r="AL766" s="332"/>
    </row>
    <row r="767" spans="1:38" s="193" customFormat="1" ht="100.5" customHeight="1">
      <c r="A767" s="75" t="s">
        <v>1471</v>
      </c>
      <c r="B767" s="312" t="s">
        <v>487</v>
      </c>
      <c r="C767" s="312" t="s">
        <v>510</v>
      </c>
      <c r="D767" s="312" t="s">
        <v>511</v>
      </c>
      <c r="E767" s="312" t="s">
        <v>512</v>
      </c>
      <c r="F767" s="312" t="s">
        <v>511</v>
      </c>
      <c r="G767" s="312" t="s">
        <v>513</v>
      </c>
      <c r="H767" s="312" t="s">
        <v>520</v>
      </c>
      <c r="I767" s="312" t="s">
        <v>521</v>
      </c>
      <c r="J767" s="312" t="s">
        <v>227</v>
      </c>
      <c r="K767" s="321">
        <v>96</v>
      </c>
      <c r="L767" s="324">
        <v>711000000</v>
      </c>
      <c r="M767" s="298" t="s">
        <v>73</v>
      </c>
      <c r="N767" s="345" t="s">
        <v>1442</v>
      </c>
      <c r="O767" s="312" t="s">
        <v>522</v>
      </c>
      <c r="P767" s="299"/>
      <c r="Q767" s="299" t="s">
        <v>1443</v>
      </c>
      <c r="R767" s="312" t="s">
        <v>385</v>
      </c>
      <c r="S767" s="299"/>
      <c r="T767" s="299" t="s">
        <v>51</v>
      </c>
      <c r="U767" s="299"/>
      <c r="V767" s="289">
        <v>10808532.199999999</v>
      </c>
      <c r="W767" s="289">
        <v>10808532.199999999</v>
      </c>
      <c r="X767" s="289">
        <f t="shared" si="70"/>
        <v>12105556.064000001</v>
      </c>
      <c r="Y767" s="348" t="s">
        <v>77</v>
      </c>
      <c r="Z767" s="299">
        <v>2016</v>
      </c>
      <c r="AA767" s="312"/>
      <c r="AB767" s="350" t="s">
        <v>372</v>
      </c>
      <c r="AC767" s="351"/>
      <c r="AD767" s="307"/>
      <c r="AE767" s="307" t="s">
        <v>386</v>
      </c>
      <c r="AF767" s="295"/>
      <c r="AG767" s="295"/>
      <c r="AH767" s="295"/>
      <c r="AI767" s="295"/>
      <c r="AJ767" s="295"/>
      <c r="AK767" s="293" t="s">
        <v>1444</v>
      </c>
      <c r="AL767" s="332"/>
    </row>
    <row r="768" spans="1:38" s="193" customFormat="1" ht="100.5" customHeight="1">
      <c r="A768" s="75" t="s">
        <v>1472</v>
      </c>
      <c r="B768" s="312" t="s">
        <v>487</v>
      </c>
      <c r="C768" s="312" t="s">
        <v>510</v>
      </c>
      <c r="D768" s="312" t="s">
        <v>511</v>
      </c>
      <c r="E768" s="312" t="s">
        <v>512</v>
      </c>
      <c r="F768" s="312" t="s">
        <v>511</v>
      </c>
      <c r="G768" s="312" t="s">
        <v>513</v>
      </c>
      <c r="H768" s="312" t="s">
        <v>523</v>
      </c>
      <c r="I768" s="312" t="s">
        <v>524</v>
      </c>
      <c r="J768" s="312" t="s">
        <v>227</v>
      </c>
      <c r="K768" s="321">
        <v>96</v>
      </c>
      <c r="L768" s="324">
        <v>711000000</v>
      </c>
      <c r="M768" s="298" t="s">
        <v>73</v>
      </c>
      <c r="N768" s="345" t="s">
        <v>1442</v>
      </c>
      <c r="O768" s="312" t="s">
        <v>525</v>
      </c>
      <c r="P768" s="299"/>
      <c r="Q768" s="299" t="s">
        <v>1443</v>
      </c>
      <c r="R768" s="312" t="s">
        <v>385</v>
      </c>
      <c r="S768" s="299"/>
      <c r="T768" s="299" t="s">
        <v>51</v>
      </c>
      <c r="U768" s="299"/>
      <c r="V768" s="289">
        <v>793728</v>
      </c>
      <c r="W768" s="289">
        <v>793728</v>
      </c>
      <c r="X768" s="289">
        <f t="shared" si="70"/>
        <v>888975.3600000001</v>
      </c>
      <c r="Y768" s="348" t="s">
        <v>77</v>
      </c>
      <c r="Z768" s="299">
        <v>2016</v>
      </c>
      <c r="AA768" s="312"/>
      <c r="AB768" s="350" t="s">
        <v>372</v>
      </c>
      <c r="AC768" s="351"/>
      <c r="AD768" s="307"/>
      <c r="AE768" s="307" t="s">
        <v>386</v>
      </c>
      <c r="AF768" s="295"/>
      <c r="AG768" s="295"/>
      <c r="AH768" s="295"/>
      <c r="AI768" s="295"/>
      <c r="AJ768" s="295"/>
      <c r="AK768" s="293" t="s">
        <v>1444</v>
      </c>
      <c r="AL768" s="332"/>
    </row>
    <row r="769" spans="1:40" s="193" customFormat="1" ht="100.5" customHeight="1">
      <c r="A769" s="75" t="s">
        <v>1473</v>
      </c>
      <c r="B769" s="312" t="s">
        <v>487</v>
      </c>
      <c r="C769" s="312" t="s">
        <v>510</v>
      </c>
      <c r="D769" s="312" t="s">
        <v>511</v>
      </c>
      <c r="E769" s="312" t="s">
        <v>512</v>
      </c>
      <c r="F769" s="312" t="s">
        <v>511</v>
      </c>
      <c r="G769" s="312" t="s">
        <v>513</v>
      </c>
      <c r="H769" s="312" t="s">
        <v>526</v>
      </c>
      <c r="I769" s="312" t="s">
        <v>527</v>
      </c>
      <c r="J769" s="312" t="s">
        <v>227</v>
      </c>
      <c r="K769" s="321">
        <v>96</v>
      </c>
      <c r="L769" s="324">
        <v>711000000</v>
      </c>
      <c r="M769" s="298" t="s">
        <v>73</v>
      </c>
      <c r="N769" s="345" t="s">
        <v>1442</v>
      </c>
      <c r="O769" s="312" t="s">
        <v>528</v>
      </c>
      <c r="P769" s="299"/>
      <c r="Q769" s="299" t="s">
        <v>1443</v>
      </c>
      <c r="R769" s="312" t="s">
        <v>385</v>
      </c>
      <c r="S769" s="299"/>
      <c r="T769" s="299" t="s">
        <v>51</v>
      </c>
      <c r="U769" s="299"/>
      <c r="V769" s="289">
        <v>23705817.149999999</v>
      </c>
      <c r="W769" s="289">
        <v>23705817.149999999</v>
      </c>
      <c r="X769" s="289">
        <f t="shared" si="70"/>
        <v>26550515.208000001</v>
      </c>
      <c r="Y769" s="348" t="s">
        <v>77</v>
      </c>
      <c r="Z769" s="299">
        <v>2016</v>
      </c>
      <c r="AA769" s="312"/>
      <c r="AB769" s="350" t="s">
        <v>372</v>
      </c>
      <c r="AC769" s="351"/>
      <c r="AD769" s="307"/>
      <c r="AE769" s="307" t="s">
        <v>386</v>
      </c>
      <c r="AF769" s="295"/>
      <c r="AG769" s="295"/>
      <c r="AH769" s="295"/>
      <c r="AI769" s="295"/>
      <c r="AJ769" s="295"/>
      <c r="AK769" s="293" t="s">
        <v>1444</v>
      </c>
      <c r="AL769" s="332"/>
    </row>
    <row r="770" spans="1:40" s="193" customFormat="1" ht="100.5" customHeight="1">
      <c r="A770" s="75" t="s">
        <v>1474</v>
      </c>
      <c r="B770" s="312" t="s">
        <v>487</v>
      </c>
      <c r="C770" s="312" t="s">
        <v>510</v>
      </c>
      <c r="D770" s="312" t="s">
        <v>511</v>
      </c>
      <c r="E770" s="312" t="s">
        <v>512</v>
      </c>
      <c r="F770" s="312" t="s">
        <v>511</v>
      </c>
      <c r="G770" s="312" t="s">
        <v>513</v>
      </c>
      <c r="H770" s="312" t="s">
        <v>529</v>
      </c>
      <c r="I770" s="312" t="s">
        <v>530</v>
      </c>
      <c r="J770" s="312" t="s">
        <v>227</v>
      </c>
      <c r="K770" s="321">
        <v>96</v>
      </c>
      <c r="L770" s="324">
        <v>711000000</v>
      </c>
      <c r="M770" s="298" t="s">
        <v>73</v>
      </c>
      <c r="N770" s="345" t="s">
        <v>1442</v>
      </c>
      <c r="O770" s="314" t="s">
        <v>73</v>
      </c>
      <c r="P770" s="299"/>
      <c r="Q770" s="299" t="s">
        <v>1443</v>
      </c>
      <c r="R770" s="312" t="s">
        <v>385</v>
      </c>
      <c r="S770" s="299"/>
      <c r="T770" s="299" t="s">
        <v>51</v>
      </c>
      <c r="U770" s="299"/>
      <c r="V770" s="289">
        <v>1928648</v>
      </c>
      <c r="W770" s="289">
        <v>1928648</v>
      </c>
      <c r="X770" s="289">
        <f t="shared" si="70"/>
        <v>2160085.7600000002</v>
      </c>
      <c r="Y770" s="348" t="s">
        <v>77</v>
      </c>
      <c r="Z770" s="299">
        <v>2016</v>
      </c>
      <c r="AA770" s="312"/>
      <c r="AB770" s="350" t="s">
        <v>372</v>
      </c>
      <c r="AC770" s="351"/>
      <c r="AD770" s="307"/>
      <c r="AE770" s="307" t="s">
        <v>509</v>
      </c>
      <c r="AF770" s="295"/>
      <c r="AG770" s="295"/>
      <c r="AH770" s="295"/>
      <c r="AI770" s="295"/>
      <c r="AJ770" s="295"/>
      <c r="AK770" s="293" t="s">
        <v>1444</v>
      </c>
      <c r="AL770" s="332"/>
    </row>
    <row r="771" spans="1:40" s="193" customFormat="1" ht="100.5" customHeight="1">
      <c r="A771" s="75" t="s">
        <v>1475</v>
      </c>
      <c r="B771" s="74" t="s">
        <v>33</v>
      </c>
      <c r="C771" s="299" t="s">
        <v>370</v>
      </c>
      <c r="D771" s="299" t="s">
        <v>371</v>
      </c>
      <c r="E771" s="299" t="s">
        <v>375</v>
      </c>
      <c r="F771" s="299" t="s">
        <v>371</v>
      </c>
      <c r="G771" s="299" t="s">
        <v>375</v>
      </c>
      <c r="H771" s="299" t="s">
        <v>376</v>
      </c>
      <c r="I771" s="299" t="s">
        <v>377</v>
      </c>
      <c r="J771" s="299" t="s">
        <v>38</v>
      </c>
      <c r="K771" s="321">
        <v>0</v>
      </c>
      <c r="L771" s="324">
        <v>711000000</v>
      </c>
      <c r="M771" s="298" t="s">
        <v>73</v>
      </c>
      <c r="N771" s="345" t="s">
        <v>1476</v>
      </c>
      <c r="O771" s="314" t="s">
        <v>73</v>
      </c>
      <c r="P771" s="299"/>
      <c r="Q771" s="299" t="s">
        <v>1477</v>
      </c>
      <c r="R771" s="299" t="s">
        <v>385</v>
      </c>
      <c r="S771" s="299"/>
      <c r="T771" s="74" t="s">
        <v>51</v>
      </c>
      <c r="U771" s="299"/>
      <c r="V771" s="322">
        <v>6980893</v>
      </c>
      <c r="W771" s="322">
        <v>6980893</v>
      </c>
      <c r="X771" s="289">
        <f t="shared" si="70"/>
        <v>7818600.1600000011</v>
      </c>
      <c r="Y771" s="348"/>
      <c r="Z771" s="299">
        <v>2016</v>
      </c>
      <c r="AA771" s="312"/>
      <c r="AB771" s="307" t="s">
        <v>372</v>
      </c>
      <c r="AC771" s="331" t="s">
        <v>79</v>
      </c>
      <c r="AD771" s="307"/>
      <c r="AE771" s="307" t="s">
        <v>509</v>
      </c>
      <c r="AF771" s="295"/>
      <c r="AG771" s="295"/>
      <c r="AH771" s="295"/>
      <c r="AI771" s="295"/>
      <c r="AJ771" s="295"/>
      <c r="AK771" s="293" t="s">
        <v>1444</v>
      </c>
      <c r="AL771" s="332"/>
    </row>
    <row r="772" spans="1:40" s="193" customFormat="1" ht="100.5" customHeight="1">
      <c r="A772" s="75" t="s">
        <v>1478</v>
      </c>
      <c r="B772" s="74" t="s">
        <v>33</v>
      </c>
      <c r="C772" s="299" t="s">
        <v>370</v>
      </c>
      <c r="D772" s="299" t="s">
        <v>371</v>
      </c>
      <c r="E772" s="299" t="s">
        <v>375</v>
      </c>
      <c r="F772" s="299" t="s">
        <v>371</v>
      </c>
      <c r="G772" s="299" t="s">
        <v>375</v>
      </c>
      <c r="H772" s="299" t="s">
        <v>777</v>
      </c>
      <c r="I772" s="299" t="s">
        <v>778</v>
      </c>
      <c r="J772" s="299" t="s">
        <v>38</v>
      </c>
      <c r="K772" s="321">
        <v>100</v>
      </c>
      <c r="L772" s="324">
        <v>711000000</v>
      </c>
      <c r="M772" s="298" t="s">
        <v>73</v>
      </c>
      <c r="N772" s="340" t="s">
        <v>713</v>
      </c>
      <c r="O772" s="314" t="s">
        <v>73</v>
      </c>
      <c r="P772" s="299"/>
      <c r="Q772" s="299" t="s">
        <v>1479</v>
      </c>
      <c r="R772" s="299" t="s">
        <v>385</v>
      </c>
      <c r="S772" s="299"/>
      <c r="T772" s="74" t="s">
        <v>51</v>
      </c>
      <c r="U772" s="299"/>
      <c r="V772" s="353">
        <v>14521456</v>
      </c>
      <c r="W772" s="353">
        <v>14521456</v>
      </c>
      <c r="X772" s="289">
        <f t="shared" si="70"/>
        <v>16264030.720000001</v>
      </c>
      <c r="Y772" s="348" t="s">
        <v>77</v>
      </c>
      <c r="Z772" s="299">
        <v>2016</v>
      </c>
      <c r="AA772" s="312"/>
      <c r="AB772" s="307" t="s">
        <v>372</v>
      </c>
      <c r="AC772" s="331" t="s">
        <v>79</v>
      </c>
      <c r="AD772" s="307"/>
      <c r="AE772" s="307" t="s">
        <v>509</v>
      </c>
      <c r="AF772" s="295"/>
      <c r="AG772" s="295"/>
      <c r="AH772" s="295"/>
      <c r="AI772" s="295"/>
      <c r="AJ772" s="295"/>
      <c r="AK772" s="293" t="s">
        <v>1444</v>
      </c>
    </row>
    <row r="773" spans="1:40" s="572" customFormat="1" ht="100.5" customHeight="1">
      <c r="A773" s="535" t="s">
        <v>1480</v>
      </c>
      <c r="B773" s="541" t="s">
        <v>33</v>
      </c>
      <c r="C773" s="536" t="s">
        <v>370</v>
      </c>
      <c r="D773" s="536" t="s">
        <v>371</v>
      </c>
      <c r="E773" s="536" t="s">
        <v>375</v>
      </c>
      <c r="F773" s="536" t="s">
        <v>371</v>
      </c>
      <c r="G773" s="536" t="s">
        <v>375</v>
      </c>
      <c r="H773" s="536" t="s">
        <v>777</v>
      </c>
      <c r="I773" s="536" t="s">
        <v>1481</v>
      </c>
      <c r="J773" s="536" t="s">
        <v>227</v>
      </c>
      <c r="K773" s="542">
        <v>100</v>
      </c>
      <c r="L773" s="608">
        <v>711000000</v>
      </c>
      <c r="M773" s="540" t="s">
        <v>73</v>
      </c>
      <c r="N773" s="621" t="s">
        <v>1482</v>
      </c>
      <c r="O773" s="556" t="s">
        <v>73</v>
      </c>
      <c r="P773" s="536"/>
      <c r="Q773" s="536" t="s">
        <v>1288</v>
      </c>
      <c r="R773" s="536" t="s">
        <v>385</v>
      </c>
      <c r="S773" s="536"/>
      <c r="T773" s="541" t="s">
        <v>51</v>
      </c>
      <c r="U773" s="536"/>
      <c r="V773" s="744">
        <v>65346551</v>
      </c>
      <c r="W773" s="744">
        <v>0</v>
      </c>
      <c r="X773" s="544">
        <v>0</v>
      </c>
      <c r="Y773" s="745" t="s">
        <v>77</v>
      </c>
      <c r="Z773" s="536">
        <v>2016</v>
      </c>
      <c r="AA773" s="554"/>
      <c r="AB773" s="549" t="s">
        <v>372</v>
      </c>
      <c r="AC773" s="618"/>
      <c r="AD773" s="549"/>
      <c r="AE773" s="549" t="s">
        <v>509</v>
      </c>
      <c r="AF773" s="731"/>
      <c r="AG773" s="731"/>
      <c r="AH773" s="731"/>
      <c r="AI773" s="731"/>
      <c r="AJ773" s="731"/>
      <c r="AK773" s="551" t="s">
        <v>1444</v>
      </c>
    </row>
    <row r="774" spans="1:40" s="193" customFormat="1" ht="100.5" customHeight="1">
      <c r="A774" s="75" t="s">
        <v>3853</v>
      </c>
      <c r="B774" s="74" t="s">
        <v>33</v>
      </c>
      <c r="C774" s="645" t="s">
        <v>370</v>
      </c>
      <c r="D774" s="645" t="s">
        <v>371</v>
      </c>
      <c r="E774" s="645" t="s">
        <v>375</v>
      </c>
      <c r="F774" s="645" t="s">
        <v>371</v>
      </c>
      <c r="G774" s="645" t="s">
        <v>375</v>
      </c>
      <c r="H774" s="645" t="s">
        <v>777</v>
      </c>
      <c r="I774" s="645" t="s">
        <v>1481</v>
      </c>
      <c r="J774" s="645" t="s">
        <v>227</v>
      </c>
      <c r="K774" s="321">
        <v>100</v>
      </c>
      <c r="L774" s="324">
        <v>711000000</v>
      </c>
      <c r="M774" s="298" t="s">
        <v>73</v>
      </c>
      <c r="N774" s="345" t="s">
        <v>1205</v>
      </c>
      <c r="O774" s="643" t="s">
        <v>73</v>
      </c>
      <c r="P774" s="645"/>
      <c r="Q774" s="645" t="s">
        <v>1288</v>
      </c>
      <c r="R774" s="645" t="s">
        <v>385</v>
      </c>
      <c r="S774" s="645"/>
      <c r="T774" s="74" t="s">
        <v>51</v>
      </c>
      <c r="U774" s="645"/>
      <c r="V774" s="353">
        <v>39207930</v>
      </c>
      <c r="W774" s="353">
        <v>39207930</v>
      </c>
      <c r="X774" s="648">
        <f t="shared" si="70"/>
        <v>43912881.600000001</v>
      </c>
      <c r="Y774" s="348"/>
      <c r="Z774" s="645">
        <v>2016</v>
      </c>
      <c r="AA774" s="312" t="s">
        <v>3849</v>
      </c>
      <c r="AB774" s="307" t="s">
        <v>372</v>
      </c>
      <c r="AC774" s="646"/>
      <c r="AD774" s="307"/>
      <c r="AE774" s="307" t="s">
        <v>509</v>
      </c>
      <c r="AF774" s="295"/>
      <c r="AG774" s="295"/>
      <c r="AH774" s="295"/>
      <c r="AI774" s="295"/>
      <c r="AJ774" s="295"/>
      <c r="AK774" s="293" t="s">
        <v>3792</v>
      </c>
    </row>
    <row r="775" spans="1:40" s="193" customFormat="1" ht="100.5" customHeight="1">
      <c r="A775" s="75" t="s">
        <v>1483</v>
      </c>
      <c r="B775" s="74" t="s">
        <v>33</v>
      </c>
      <c r="C775" s="299" t="s">
        <v>370</v>
      </c>
      <c r="D775" s="299" t="s">
        <v>371</v>
      </c>
      <c r="E775" s="299" t="s">
        <v>375</v>
      </c>
      <c r="F775" s="299" t="s">
        <v>371</v>
      </c>
      <c r="G775" s="299" t="s">
        <v>375</v>
      </c>
      <c r="H775" s="299" t="s">
        <v>1484</v>
      </c>
      <c r="I775" s="299" t="s">
        <v>1485</v>
      </c>
      <c r="J775" s="299" t="s">
        <v>227</v>
      </c>
      <c r="K775" s="321">
        <v>100</v>
      </c>
      <c r="L775" s="324">
        <v>711000000</v>
      </c>
      <c r="M775" s="298" t="s">
        <v>73</v>
      </c>
      <c r="N775" s="345" t="s">
        <v>847</v>
      </c>
      <c r="O775" s="314" t="s">
        <v>73</v>
      </c>
      <c r="P775" s="299"/>
      <c r="Q775" s="299" t="s">
        <v>1288</v>
      </c>
      <c r="R775" s="299" t="s">
        <v>385</v>
      </c>
      <c r="S775" s="299"/>
      <c r="T775" s="74" t="s">
        <v>51</v>
      </c>
      <c r="U775" s="299"/>
      <c r="V775" s="353">
        <v>58796860</v>
      </c>
      <c r="W775" s="353">
        <v>58796860</v>
      </c>
      <c r="X775" s="289">
        <f t="shared" si="70"/>
        <v>65852483.200000003</v>
      </c>
      <c r="Y775" s="348" t="s">
        <v>77</v>
      </c>
      <c r="Z775" s="299">
        <v>2016</v>
      </c>
      <c r="AA775" s="312"/>
      <c r="AB775" s="307" t="s">
        <v>372</v>
      </c>
      <c r="AC775" s="331"/>
      <c r="AD775" s="307"/>
      <c r="AE775" s="307" t="s">
        <v>509</v>
      </c>
      <c r="AF775" s="295"/>
      <c r="AG775" s="295"/>
      <c r="AH775" s="295"/>
      <c r="AI775" s="295"/>
      <c r="AJ775" s="295"/>
      <c r="AK775" s="293" t="s">
        <v>1444</v>
      </c>
    </row>
    <row r="776" spans="1:40" s="572" customFormat="1" ht="100.5" customHeight="1">
      <c r="A776" s="535" t="s">
        <v>1486</v>
      </c>
      <c r="B776" s="553" t="s">
        <v>33</v>
      </c>
      <c r="C776" s="553" t="s">
        <v>1487</v>
      </c>
      <c r="D776" s="553" t="s">
        <v>1488</v>
      </c>
      <c r="E776" s="553" t="s">
        <v>1488</v>
      </c>
      <c r="F776" s="553" t="s">
        <v>1489</v>
      </c>
      <c r="G776" s="553" t="s">
        <v>1489</v>
      </c>
      <c r="H776" s="553" t="s">
        <v>1490</v>
      </c>
      <c r="I776" s="553" t="s">
        <v>1491</v>
      </c>
      <c r="J776" s="553" t="s">
        <v>38</v>
      </c>
      <c r="K776" s="614">
        <v>90</v>
      </c>
      <c r="L776" s="608">
        <v>711000000</v>
      </c>
      <c r="M776" s="540" t="s">
        <v>73</v>
      </c>
      <c r="N776" s="553" t="s">
        <v>249</v>
      </c>
      <c r="O776" s="556" t="s">
        <v>73</v>
      </c>
      <c r="P776" s="615"/>
      <c r="Q776" s="553" t="s">
        <v>1492</v>
      </c>
      <c r="R776" s="553" t="s">
        <v>76</v>
      </c>
      <c r="S776" s="615"/>
      <c r="T776" s="556" t="s">
        <v>51</v>
      </c>
      <c r="U776" s="616"/>
      <c r="V776" s="557">
        <v>58715846.299999997</v>
      </c>
      <c r="W776" s="557">
        <v>0</v>
      </c>
      <c r="X776" s="544">
        <v>0</v>
      </c>
      <c r="Y776" s="617" t="s">
        <v>77</v>
      </c>
      <c r="Z776" s="556">
        <v>2016</v>
      </c>
      <c r="AA776" s="553"/>
      <c r="AB776" s="618" t="s">
        <v>1493</v>
      </c>
      <c r="AC776" s="618" t="s">
        <v>1494</v>
      </c>
      <c r="AD776" s="618" t="s">
        <v>1495</v>
      </c>
      <c r="AE776" s="618" t="s">
        <v>1496</v>
      </c>
      <c r="AF776" s="618" t="s">
        <v>1497</v>
      </c>
      <c r="AG776" s="619"/>
      <c r="AH776" s="606"/>
      <c r="AI776" s="606"/>
      <c r="AJ776" s="606"/>
      <c r="AK776" s="551" t="s">
        <v>1498</v>
      </c>
      <c r="AL776" s="620"/>
      <c r="AM776" s="620"/>
      <c r="AN776" s="571"/>
    </row>
    <row r="777" spans="1:40" s="193" customFormat="1" ht="100.5" customHeight="1">
      <c r="A777" s="75" t="s">
        <v>3116</v>
      </c>
      <c r="B777" s="291" t="s">
        <v>33</v>
      </c>
      <c r="C777" s="291" t="s">
        <v>1487</v>
      </c>
      <c r="D777" s="291" t="s">
        <v>1488</v>
      </c>
      <c r="E777" s="291" t="s">
        <v>1488</v>
      </c>
      <c r="F777" s="291" t="s">
        <v>1489</v>
      </c>
      <c r="G777" s="291" t="s">
        <v>1489</v>
      </c>
      <c r="H777" s="291" t="s">
        <v>1490</v>
      </c>
      <c r="I777" s="291" t="s">
        <v>1491</v>
      </c>
      <c r="J777" s="291" t="s">
        <v>38</v>
      </c>
      <c r="K777" s="354">
        <v>90</v>
      </c>
      <c r="L777" s="324">
        <v>711000000</v>
      </c>
      <c r="M777" s="298" t="s">
        <v>73</v>
      </c>
      <c r="N777" s="291" t="s">
        <v>249</v>
      </c>
      <c r="O777" s="314" t="s">
        <v>73</v>
      </c>
      <c r="P777" s="355"/>
      <c r="Q777" s="291" t="s">
        <v>1492</v>
      </c>
      <c r="R777" s="291" t="s">
        <v>76</v>
      </c>
      <c r="S777" s="355"/>
      <c r="T777" s="314" t="s">
        <v>51</v>
      </c>
      <c r="U777" s="356"/>
      <c r="V777" s="290">
        <v>67486590</v>
      </c>
      <c r="W777" s="290">
        <v>67486590</v>
      </c>
      <c r="X777" s="289">
        <f t="shared" ref="X777" si="71">W777*1.12</f>
        <v>75584980.800000012</v>
      </c>
      <c r="Y777" s="347" t="s">
        <v>77</v>
      </c>
      <c r="Z777" s="314">
        <v>2016</v>
      </c>
      <c r="AA777" s="291"/>
      <c r="AB777" s="331" t="s">
        <v>1493</v>
      </c>
      <c r="AC777" s="331" t="s">
        <v>1494</v>
      </c>
      <c r="AD777" s="331" t="s">
        <v>1495</v>
      </c>
      <c r="AE777" s="331" t="s">
        <v>1496</v>
      </c>
      <c r="AF777" s="331" t="s">
        <v>1497</v>
      </c>
      <c r="AG777" s="357"/>
      <c r="AH777" s="296"/>
      <c r="AI777" s="296"/>
      <c r="AJ777" s="296"/>
      <c r="AK777" s="293" t="s">
        <v>3117</v>
      </c>
      <c r="AL777" s="358"/>
      <c r="AM777" s="358"/>
      <c r="AN777" s="332"/>
    </row>
    <row r="778" spans="1:40" s="193" customFormat="1" ht="100.5" customHeight="1">
      <c r="A778" s="75" t="s">
        <v>1499</v>
      </c>
      <c r="B778" s="291" t="s">
        <v>33</v>
      </c>
      <c r="C778" s="291" t="s">
        <v>1487</v>
      </c>
      <c r="D778" s="291" t="s">
        <v>1488</v>
      </c>
      <c r="E778" s="291" t="s">
        <v>1488</v>
      </c>
      <c r="F778" s="291" t="s">
        <v>1489</v>
      </c>
      <c r="G778" s="291" t="s">
        <v>1489</v>
      </c>
      <c r="H778" s="291" t="s">
        <v>1500</v>
      </c>
      <c r="I778" s="291" t="s">
        <v>1501</v>
      </c>
      <c r="J778" s="291" t="s">
        <v>38</v>
      </c>
      <c r="K778" s="359">
        <v>83</v>
      </c>
      <c r="L778" s="324">
        <v>711000000</v>
      </c>
      <c r="M778" s="298" t="s">
        <v>73</v>
      </c>
      <c r="N778" s="291" t="s">
        <v>249</v>
      </c>
      <c r="O778" s="314" t="s">
        <v>73</v>
      </c>
      <c r="P778" s="291"/>
      <c r="Q778" s="291" t="s">
        <v>1492</v>
      </c>
      <c r="R778" s="291" t="s">
        <v>76</v>
      </c>
      <c r="S778" s="360"/>
      <c r="T778" s="314" t="s">
        <v>51</v>
      </c>
      <c r="U778" s="356"/>
      <c r="V778" s="290">
        <v>46466507.390000001</v>
      </c>
      <c r="W778" s="290">
        <v>46466507.390000001</v>
      </c>
      <c r="X778" s="289">
        <f t="shared" si="70"/>
        <v>52042488.276800007</v>
      </c>
      <c r="Y778" s="347" t="s">
        <v>77</v>
      </c>
      <c r="Z778" s="314">
        <v>2016</v>
      </c>
      <c r="AA778" s="291"/>
      <c r="AB778" s="331" t="s">
        <v>1493</v>
      </c>
      <c r="AC778" s="331" t="s">
        <v>1494</v>
      </c>
      <c r="AD778" s="331" t="s">
        <v>1502</v>
      </c>
      <c r="AE778" s="331" t="s">
        <v>1503</v>
      </c>
      <c r="AF778" s="331" t="s">
        <v>1504</v>
      </c>
      <c r="AG778" s="357"/>
      <c r="AH778" s="296"/>
      <c r="AI778" s="296"/>
      <c r="AJ778" s="296"/>
      <c r="AK778" s="293" t="s">
        <v>1498</v>
      </c>
      <c r="AL778" s="358"/>
      <c r="AM778" s="361"/>
      <c r="AN778" s="332"/>
    </row>
    <row r="779" spans="1:40" s="193" customFormat="1" ht="100.5" customHeight="1">
      <c r="A779" s="75" t="s">
        <v>1505</v>
      </c>
      <c r="B779" s="291" t="s">
        <v>33</v>
      </c>
      <c r="C779" s="291" t="s">
        <v>1487</v>
      </c>
      <c r="D779" s="291" t="s">
        <v>1488</v>
      </c>
      <c r="E779" s="291" t="s">
        <v>1488</v>
      </c>
      <c r="F779" s="291" t="s">
        <v>1489</v>
      </c>
      <c r="G779" s="291" t="s">
        <v>1489</v>
      </c>
      <c r="H779" s="291" t="s">
        <v>1506</v>
      </c>
      <c r="I779" s="291" t="s">
        <v>1507</v>
      </c>
      <c r="J779" s="291" t="s">
        <v>38</v>
      </c>
      <c r="K779" s="359">
        <v>100</v>
      </c>
      <c r="L779" s="324">
        <v>711000000</v>
      </c>
      <c r="M779" s="298" t="s">
        <v>73</v>
      </c>
      <c r="N779" s="291" t="s">
        <v>249</v>
      </c>
      <c r="O779" s="314" t="s">
        <v>73</v>
      </c>
      <c r="P779" s="291"/>
      <c r="Q779" s="291" t="s">
        <v>1508</v>
      </c>
      <c r="R779" s="291" t="s">
        <v>76</v>
      </c>
      <c r="S779" s="360"/>
      <c r="T779" s="314" t="s">
        <v>51</v>
      </c>
      <c r="U779" s="356"/>
      <c r="V779" s="290">
        <v>600000</v>
      </c>
      <c r="W779" s="290">
        <v>600000</v>
      </c>
      <c r="X779" s="289">
        <f t="shared" si="70"/>
        <v>672000.00000000012</v>
      </c>
      <c r="Y779" s="347" t="s">
        <v>77</v>
      </c>
      <c r="Z779" s="314">
        <v>2016</v>
      </c>
      <c r="AA779" s="330"/>
      <c r="AB779" s="331" t="s">
        <v>1493</v>
      </c>
      <c r="AC779" s="331" t="s">
        <v>1494</v>
      </c>
      <c r="AD779" s="331" t="s">
        <v>1509</v>
      </c>
      <c r="AE779" s="331" t="s">
        <v>1510</v>
      </c>
      <c r="AF779" s="331" t="s">
        <v>1511</v>
      </c>
      <c r="AG779" s="331" t="s">
        <v>1512</v>
      </c>
      <c r="AH779" s="296"/>
      <c r="AI779" s="296"/>
      <c r="AJ779" s="296"/>
      <c r="AK779" s="293" t="s">
        <v>1498</v>
      </c>
      <c r="AL779" s="191"/>
      <c r="AM779" s="207"/>
      <c r="AN779" s="332"/>
    </row>
    <row r="780" spans="1:40" s="193" customFormat="1" ht="100.5" customHeight="1">
      <c r="A780" s="75" t="s">
        <v>1513</v>
      </c>
      <c r="B780" s="291" t="s">
        <v>33</v>
      </c>
      <c r="C780" s="314" t="s">
        <v>1514</v>
      </c>
      <c r="D780" s="314" t="s">
        <v>1515</v>
      </c>
      <c r="E780" s="314" t="s">
        <v>1515</v>
      </c>
      <c r="F780" s="314" t="s">
        <v>1515</v>
      </c>
      <c r="G780" s="314" t="s">
        <v>1515</v>
      </c>
      <c r="H780" s="291" t="s">
        <v>1516</v>
      </c>
      <c r="I780" s="291" t="s">
        <v>1517</v>
      </c>
      <c r="J780" s="291" t="s">
        <v>227</v>
      </c>
      <c r="K780" s="359">
        <v>100</v>
      </c>
      <c r="L780" s="324">
        <v>711000000</v>
      </c>
      <c r="M780" s="298" t="s">
        <v>73</v>
      </c>
      <c r="N780" s="291" t="s">
        <v>249</v>
      </c>
      <c r="O780" s="298" t="s">
        <v>1518</v>
      </c>
      <c r="P780" s="291"/>
      <c r="Q780" s="291" t="s">
        <v>1519</v>
      </c>
      <c r="R780" s="314" t="s">
        <v>1520</v>
      </c>
      <c r="S780" s="362"/>
      <c r="T780" s="314" t="s">
        <v>51</v>
      </c>
      <c r="U780" s="356"/>
      <c r="V780" s="290">
        <v>430344518</v>
      </c>
      <c r="W780" s="290">
        <v>430344518</v>
      </c>
      <c r="X780" s="289">
        <f t="shared" si="70"/>
        <v>481985860.16000003</v>
      </c>
      <c r="Y780" s="347" t="s">
        <v>77</v>
      </c>
      <c r="Z780" s="314">
        <v>2016</v>
      </c>
      <c r="AA780" s="330"/>
      <c r="AB780" s="331" t="s">
        <v>1493</v>
      </c>
      <c r="AC780" s="331"/>
      <c r="AD780" s="331" t="s">
        <v>1521</v>
      </c>
      <c r="AE780" s="331" t="s">
        <v>1522</v>
      </c>
      <c r="AF780" s="331" t="s">
        <v>1523</v>
      </c>
      <c r="AG780" s="331" t="s">
        <v>1524</v>
      </c>
      <c r="AH780" s="295"/>
      <c r="AI780" s="295"/>
      <c r="AJ780" s="295"/>
      <c r="AK780" s="293" t="s">
        <v>1498</v>
      </c>
      <c r="AL780" s="363"/>
      <c r="AM780" s="361"/>
      <c r="AN780" s="332"/>
    </row>
    <row r="781" spans="1:40" s="193" customFormat="1" ht="100.5" customHeight="1">
      <c r="A781" s="75" t="s">
        <v>1525</v>
      </c>
      <c r="B781" s="299" t="s">
        <v>33</v>
      </c>
      <c r="C781" s="364" t="s">
        <v>115</v>
      </c>
      <c r="D781" s="364" t="s">
        <v>116</v>
      </c>
      <c r="E781" s="364" t="s">
        <v>1526</v>
      </c>
      <c r="F781" s="364" t="s">
        <v>116</v>
      </c>
      <c r="G781" s="364" t="s">
        <v>1526</v>
      </c>
      <c r="H781" s="291" t="s">
        <v>1527</v>
      </c>
      <c r="I781" s="291" t="s">
        <v>1528</v>
      </c>
      <c r="J781" s="364" t="s">
        <v>38</v>
      </c>
      <c r="K781" s="359">
        <v>100</v>
      </c>
      <c r="L781" s="324">
        <v>711000000</v>
      </c>
      <c r="M781" s="298" t="s">
        <v>73</v>
      </c>
      <c r="N781" s="291" t="s">
        <v>249</v>
      </c>
      <c r="O781" s="314" t="s">
        <v>73</v>
      </c>
      <c r="P781" s="324"/>
      <c r="Q781" s="291" t="s">
        <v>1529</v>
      </c>
      <c r="R781" s="291" t="s">
        <v>76</v>
      </c>
      <c r="S781" s="324"/>
      <c r="T781" s="314" t="s">
        <v>51</v>
      </c>
      <c r="U781" s="324"/>
      <c r="V781" s="322">
        <v>64479668</v>
      </c>
      <c r="W781" s="322">
        <v>64479668</v>
      </c>
      <c r="X781" s="289">
        <f t="shared" si="70"/>
        <v>72217228.160000011</v>
      </c>
      <c r="Y781" s="324" t="s">
        <v>40</v>
      </c>
      <c r="Z781" s="314">
        <v>2016</v>
      </c>
      <c r="AA781" s="330"/>
      <c r="AB781" s="331" t="s">
        <v>1493</v>
      </c>
      <c r="AC781" s="365" t="s">
        <v>67</v>
      </c>
      <c r="AD781" s="331" t="s">
        <v>1530</v>
      </c>
      <c r="AE781" s="293" t="s">
        <v>1531</v>
      </c>
      <c r="AF781" s="331" t="s">
        <v>1532</v>
      </c>
      <c r="AG781" s="331" t="s">
        <v>1533</v>
      </c>
      <c r="AH781" s="295"/>
      <c r="AI781" s="295"/>
      <c r="AJ781" s="295"/>
      <c r="AK781" s="293" t="s">
        <v>1498</v>
      </c>
      <c r="AL781" s="207"/>
      <c r="AM781" s="332"/>
      <c r="AN781" s="332"/>
    </row>
    <row r="782" spans="1:40" s="193" customFormat="1" ht="100.5" customHeight="1">
      <c r="A782" s="75" t="s">
        <v>1534</v>
      </c>
      <c r="B782" s="291" t="s">
        <v>33</v>
      </c>
      <c r="C782" s="291" t="s">
        <v>1487</v>
      </c>
      <c r="D782" s="291" t="s">
        <v>1488</v>
      </c>
      <c r="E782" s="291" t="s">
        <v>1488</v>
      </c>
      <c r="F782" s="291" t="s">
        <v>1489</v>
      </c>
      <c r="G782" s="291" t="s">
        <v>1489</v>
      </c>
      <c r="H782" s="291" t="s">
        <v>1535</v>
      </c>
      <c r="I782" s="291" t="s">
        <v>1535</v>
      </c>
      <c r="J782" s="291" t="s">
        <v>38</v>
      </c>
      <c r="K782" s="359">
        <v>100</v>
      </c>
      <c r="L782" s="324">
        <v>711000000</v>
      </c>
      <c r="M782" s="298" t="s">
        <v>73</v>
      </c>
      <c r="N782" s="291" t="s">
        <v>249</v>
      </c>
      <c r="O782" s="314" t="s">
        <v>73</v>
      </c>
      <c r="P782" s="291"/>
      <c r="Q782" s="291" t="s">
        <v>1536</v>
      </c>
      <c r="R782" s="291" t="s">
        <v>76</v>
      </c>
      <c r="S782" s="360"/>
      <c r="T782" s="314" t="s">
        <v>51</v>
      </c>
      <c r="U782" s="356"/>
      <c r="V782" s="290">
        <v>1400000</v>
      </c>
      <c r="W782" s="290">
        <v>1400000</v>
      </c>
      <c r="X782" s="289">
        <f t="shared" si="70"/>
        <v>1568000.0000000002</v>
      </c>
      <c r="Y782" s="347" t="s">
        <v>77</v>
      </c>
      <c r="Z782" s="314">
        <v>2016</v>
      </c>
      <c r="AA782" s="330"/>
      <c r="AB782" s="331" t="s">
        <v>1493</v>
      </c>
      <c r="AC782" s="331" t="s">
        <v>1494</v>
      </c>
      <c r="AD782" s="331" t="s">
        <v>1509</v>
      </c>
      <c r="AE782" s="331" t="s">
        <v>1510</v>
      </c>
      <c r="AF782" s="331" t="s">
        <v>1511</v>
      </c>
      <c r="AG782" s="331" t="s">
        <v>1512</v>
      </c>
      <c r="AH782" s="296"/>
      <c r="AI782" s="296"/>
      <c r="AJ782" s="296"/>
      <c r="AK782" s="293" t="s">
        <v>1498</v>
      </c>
      <c r="AL782" s="332"/>
      <c r="AM782" s="332"/>
      <c r="AN782" s="332"/>
    </row>
    <row r="783" spans="1:40" s="572" customFormat="1" ht="100.5" customHeight="1">
      <c r="A783" s="535" t="s">
        <v>1537</v>
      </c>
      <c r="B783" s="553" t="s">
        <v>33</v>
      </c>
      <c r="C783" s="658" t="s">
        <v>644</v>
      </c>
      <c r="D783" s="659" t="s">
        <v>645</v>
      </c>
      <c r="E783" s="659" t="s">
        <v>645</v>
      </c>
      <c r="F783" s="660" t="s">
        <v>646</v>
      </c>
      <c r="G783" s="660" t="s">
        <v>646</v>
      </c>
      <c r="H783" s="660" t="s">
        <v>647</v>
      </c>
      <c r="I783" s="660" t="s">
        <v>647</v>
      </c>
      <c r="J783" s="659" t="s">
        <v>38</v>
      </c>
      <c r="K783" s="661">
        <v>100</v>
      </c>
      <c r="L783" s="608">
        <v>711000000</v>
      </c>
      <c r="M783" s="540" t="s">
        <v>73</v>
      </c>
      <c r="N783" s="553" t="s">
        <v>847</v>
      </c>
      <c r="O783" s="540" t="s">
        <v>73</v>
      </c>
      <c r="P783" s="607"/>
      <c r="Q783" s="554" t="s">
        <v>1538</v>
      </c>
      <c r="R783" s="553" t="s">
        <v>358</v>
      </c>
      <c r="S783" s="607"/>
      <c r="T783" s="610" t="s">
        <v>51</v>
      </c>
      <c r="U783" s="544"/>
      <c r="V783" s="544">
        <v>1500000</v>
      </c>
      <c r="W783" s="544">
        <v>0</v>
      </c>
      <c r="X783" s="544">
        <v>0</v>
      </c>
      <c r="Y783" s="659" t="s">
        <v>77</v>
      </c>
      <c r="Z783" s="662">
        <v>2016</v>
      </c>
      <c r="AA783" s="556"/>
      <c r="AB783" s="551" t="s">
        <v>126</v>
      </c>
      <c r="AC783" s="618" t="s">
        <v>209</v>
      </c>
      <c r="AD783" s="618"/>
      <c r="AE783" s="618"/>
      <c r="AF783" s="618"/>
      <c r="AG783" s="618"/>
      <c r="AH783" s="606"/>
      <c r="AI783" s="606"/>
      <c r="AJ783" s="606"/>
      <c r="AK783" s="551"/>
      <c r="AL783" s="571"/>
      <c r="AM783" s="571"/>
      <c r="AN783" s="571"/>
    </row>
    <row r="784" spans="1:40" s="572" customFormat="1" ht="100.5" customHeight="1">
      <c r="A784" s="535" t="s">
        <v>4067</v>
      </c>
      <c r="B784" s="553" t="s">
        <v>33</v>
      </c>
      <c r="C784" s="658" t="s">
        <v>644</v>
      </c>
      <c r="D784" s="659" t="s">
        <v>645</v>
      </c>
      <c r="E784" s="659" t="s">
        <v>645</v>
      </c>
      <c r="F784" s="660" t="s">
        <v>646</v>
      </c>
      <c r="G784" s="660" t="s">
        <v>646</v>
      </c>
      <c r="H784" s="660" t="s">
        <v>647</v>
      </c>
      <c r="I784" s="660" t="s">
        <v>647</v>
      </c>
      <c r="J784" s="659" t="s">
        <v>38</v>
      </c>
      <c r="K784" s="661">
        <v>100</v>
      </c>
      <c r="L784" s="608">
        <v>711000000</v>
      </c>
      <c r="M784" s="540" t="s">
        <v>73</v>
      </c>
      <c r="N784" s="553" t="s">
        <v>847</v>
      </c>
      <c r="O784" s="540" t="s">
        <v>73</v>
      </c>
      <c r="P784" s="607"/>
      <c r="Q784" s="554" t="s">
        <v>1538</v>
      </c>
      <c r="R784" s="553" t="s">
        <v>358</v>
      </c>
      <c r="S784" s="607"/>
      <c r="T784" s="610" t="s">
        <v>51</v>
      </c>
      <c r="U784" s="544"/>
      <c r="V784" s="544">
        <v>1500000</v>
      </c>
      <c r="W784" s="544">
        <v>0</v>
      </c>
      <c r="X784" s="544">
        <v>0</v>
      </c>
      <c r="Y784" s="659" t="s">
        <v>77</v>
      </c>
      <c r="Z784" s="662">
        <v>2016</v>
      </c>
      <c r="AA784" s="556" t="s">
        <v>3139</v>
      </c>
      <c r="AB784" s="551" t="s">
        <v>126</v>
      </c>
      <c r="AC784" s="618" t="s">
        <v>209</v>
      </c>
      <c r="AD784" s="618"/>
      <c r="AE784" s="618"/>
      <c r="AF784" s="618"/>
      <c r="AG784" s="618"/>
      <c r="AH784" s="606"/>
      <c r="AI784" s="606"/>
      <c r="AJ784" s="606"/>
      <c r="AK784" s="551"/>
      <c r="AL784" s="571"/>
      <c r="AM784" s="571"/>
      <c r="AN784" s="571"/>
    </row>
    <row r="785" spans="1:40" s="193" customFormat="1" ht="100.5" customHeight="1">
      <c r="A785" s="75" t="s">
        <v>1539</v>
      </c>
      <c r="B785" s="291" t="s">
        <v>33</v>
      </c>
      <c r="C785" s="339" t="s">
        <v>132</v>
      </c>
      <c r="D785" s="364" t="s">
        <v>133</v>
      </c>
      <c r="E785" s="364" t="s">
        <v>133</v>
      </c>
      <c r="F785" s="366" t="s">
        <v>133</v>
      </c>
      <c r="G785" s="364" t="s">
        <v>133</v>
      </c>
      <c r="H785" s="366" t="s">
        <v>352</v>
      </c>
      <c r="I785" s="366" t="s">
        <v>352</v>
      </c>
      <c r="J785" s="364" t="s">
        <v>38</v>
      </c>
      <c r="K785" s="367">
        <v>100</v>
      </c>
      <c r="L785" s="324">
        <v>711000000</v>
      </c>
      <c r="M785" s="298" t="s">
        <v>73</v>
      </c>
      <c r="N785" s="291" t="s">
        <v>847</v>
      </c>
      <c r="O785" s="298" t="s">
        <v>73</v>
      </c>
      <c r="P785" s="368"/>
      <c r="Q785" s="312" t="s">
        <v>1538</v>
      </c>
      <c r="R785" s="291" t="s">
        <v>358</v>
      </c>
      <c r="S785" s="368"/>
      <c r="T785" s="334" t="s">
        <v>51</v>
      </c>
      <c r="U785" s="289"/>
      <c r="V785" s="289">
        <v>50904000</v>
      </c>
      <c r="W785" s="289">
        <v>50904000</v>
      </c>
      <c r="X785" s="289">
        <f t="shared" si="70"/>
        <v>57012480.000000007</v>
      </c>
      <c r="Y785" s="364" t="s">
        <v>77</v>
      </c>
      <c r="Z785" s="369">
        <v>2016</v>
      </c>
      <c r="AA785" s="314"/>
      <c r="AB785" s="293" t="s">
        <v>126</v>
      </c>
      <c r="AC785" s="331" t="s">
        <v>653</v>
      </c>
      <c r="AD785" s="331"/>
      <c r="AE785" s="331"/>
      <c r="AF785" s="331"/>
      <c r="AG785" s="331"/>
      <c r="AH785" s="296"/>
      <c r="AI785" s="296"/>
      <c r="AJ785" s="296"/>
      <c r="AK785" s="293"/>
      <c r="AL785" s="332"/>
      <c r="AM785" s="332"/>
      <c r="AN785" s="332"/>
    </row>
    <row r="786" spans="1:40" s="193" customFormat="1" ht="100.5" customHeight="1">
      <c r="A786" s="75" t="s">
        <v>1540</v>
      </c>
      <c r="B786" s="291" t="s">
        <v>33</v>
      </c>
      <c r="C786" s="364" t="s">
        <v>1541</v>
      </c>
      <c r="D786" s="364" t="s">
        <v>359</v>
      </c>
      <c r="E786" s="364" t="s">
        <v>360</v>
      </c>
      <c r="F786" s="364" t="s">
        <v>359</v>
      </c>
      <c r="G786" s="364" t="s">
        <v>360</v>
      </c>
      <c r="H786" s="324" t="s">
        <v>361</v>
      </c>
      <c r="I786" s="324" t="s">
        <v>362</v>
      </c>
      <c r="J786" s="364" t="s">
        <v>1141</v>
      </c>
      <c r="K786" s="367">
        <v>100</v>
      </c>
      <c r="L786" s="324">
        <v>711000000</v>
      </c>
      <c r="M786" s="298" t="s">
        <v>73</v>
      </c>
      <c r="N786" s="291" t="s">
        <v>1542</v>
      </c>
      <c r="O786" s="298" t="s">
        <v>73</v>
      </c>
      <c r="P786" s="324"/>
      <c r="Q786" s="312" t="s">
        <v>1543</v>
      </c>
      <c r="R786" s="291" t="s">
        <v>358</v>
      </c>
      <c r="S786" s="324"/>
      <c r="T786" s="334" t="s">
        <v>51</v>
      </c>
      <c r="U786" s="290"/>
      <c r="V786" s="290">
        <v>4704020.4000000004</v>
      </c>
      <c r="W786" s="290">
        <v>4704020.4000000004</v>
      </c>
      <c r="X786" s="289">
        <f t="shared" si="70"/>
        <v>5268502.8480000012</v>
      </c>
      <c r="Y786" s="347" t="s">
        <v>77</v>
      </c>
      <c r="Z786" s="369">
        <v>2016</v>
      </c>
      <c r="AA786" s="341"/>
      <c r="AB786" s="293" t="s">
        <v>126</v>
      </c>
      <c r="AC786" s="293"/>
      <c r="AD786" s="331"/>
      <c r="AE786" s="331"/>
      <c r="AF786" s="331"/>
      <c r="AG786" s="331"/>
      <c r="AH786" s="296"/>
      <c r="AI786" s="296"/>
      <c r="AJ786" s="296"/>
      <c r="AK786" s="293"/>
      <c r="AL786" s="332"/>
      <c r="AM786" s="332"/>
      <c r="AN786" s="332"/>
    </row>
    <row r="787" spans="1:40" s="193" customFormat="1" ht="100.5" customHeight="1">
      <c r="A787" s="75" t="s">
        <v>1544</v>
      </c>
      <c r="B787" s="291" t="s">
        <v>33</v>
      </c>
      <c r="C787" s="312" t="s">
        <v>354</v>
      </c>
      <c r="D787" s="312" t="s">
        <v>355</v>
      </c>
      <c r="E787" s="312" t="s">
        <v>356</v>
      </c>
      <c r="F787" s="312" t="s">
        <v>355</v>
      </c>
      <c r="G787" s="312" t="s">
        <v>355</v>
      </c>
      <c r="H787" s="312" t="s">
        <v>357</v>
      </c>
      <c r="I787" s="312" t="s">
        <v>357</v>
      </c>
      <c r="J787" s="314" t="s">
        <v>227</v>
      </c>
      <c r="K787" s="323">
        <v>100</v>
      </c>
      <c r="L787" s="324">
        <v>711000000</v>
      </c>
      <c r="M787" s="298" t="s">
        <v>73</v>
      </c>
      <c r="N787" s="291" t="s">
        <v>847</v>
      </c>
      <c r="O787" s="298" t="s">
        <v>73</v>
      </c>
      <c r="P787" s="312"/>
      <c r="Q787" s="312" t="s">
        <v>1538</v>
      </c>
      <c r="R787" s="291" t="s">
        <v>2028</v>
      </c>
      <c r="S787" s="312"/>
      <c r="T787" s="334" t="s">
        <v>51</v>
      </c>
      <c r="U787" s="312"/>
      <c r="V787" s="290">
        <v>13268000</v>
      </c>
      <c r="W787" s="290">
        <v>13268000</v>
      </c>
      <c r="X787" s="289">
        <f t="shared" si="70"/>
        <v>14860160.000000002</v>
      </c>
      <c r="Y787" s="312" t="s">
        <v>77</v>
      </c>
      <c r="Z787" s="369">
        <v>2016</v>
      </c>
      <c r="AA787" s="289"/>
      <c r="AB787" s="293" t="s">
        <v>126</v>
      </c>
      <c r="AC787" s="293"/>
      <c r="AD787" s="331"/>
      <c r="AE787" s="331"/>
      <c r="AF787" s="331"/>
      <c r="AG787" s="331"/>
      <c r="AH787" s="296"/>
      <c r="AI787" s="296"/>
      <c r="AJ787" s="296"/>
      <c r="AK787" s="293" t="s">
        <v>2029</v>
      </c>
      <c r="AL787" s="332"/>
      <c r="AM787" s="332"/>
      <c r="AN787" s="332"/>
    </row>
    <row r="788" spans="1:40" s="193" customFormat="1" ht="100.5" customHeight="1">
      <c r="A788" s="75" t="s">
        <v>1545</v>
      </c>
      <c r="B788" s="312" t="s">
        <v>351</v>
      </c>
      <c r="C788" s="312" t="s">
        <v>115</v>
      </c>
      <c r="D788" s="312" t="s">
        <v>116</v>
      </c>
      <c r="E788" s="312" t="s">
        <v>117</v>
      </c>
      <c r="F788" s="312" t="s">
        <v>116</v>
      </c>
      <c r="G788" s="312" t="s">
        <v>117</v>
      </c>
      <c r="H788" s="291" t="s">
        <v>118</v>
      </c>
      <c r="I788" s="291" t="s">
        <v>119</v>
      </c>
      <c r="J788" s="312" t="s">
        <v>38</v>
      </c>
      <c r="K788" s="323">
        <v>100</v>
      </c>
      <c r="L788" s="314">
        <v>271034100</v>
      </c>
      <c r="M788" s="315" t="s">
        <v>84</v>
      </c>
      <c r="N788" s="312" t="s">
        <v>767</v>
      </c>
      <c r="O788" s="312" t="s">
        <v>84</v>
      </c>
      <c r="P788" s="312"/>
      <c r="Q788" s="312" t="s">
        <v>648</v>
      </c>
      <c r="R788" s="291" t="s">
        <v>121</v>
      </c>
      <c r="S788" s="312"/>
      <c r="T788" s="334" t="s">
        <v>51</v>
      </c>
      <c r="U788" s="312"/>
      <c r="V788" s="290">
        <v>9190597.3000000007</v>
      </c>
      <c r="W788" s="290">
        <v>9190597.3000000007</v>
      </c>
      <c r="X788" s="289">
        <f t="shared" si="70"/>
        <v>10293468.976000002</v>
      </c>
      <c r="Y788" s="312" t="s">
        <v>40</v>
      </c>
      <c r="Z788" s="369">
        <v>2016</v>
      </c>
      <c r="AA788" s="289"/>
      <c r="AB788" s="293" t="s">
        <v>126</v>
      </c>
      <c r="AC788" s="293" t="s">
        <v>67</v>
      </c>
      <c r="AD788" s="293"/>
      <c r="AE788" s="293" t="s">
        <v>123</v>
      </c>
      <c r="AF788" s="293"/>
      <c r="AG788" s="293"/>
      <c r="AH788" s="293"/>
      <c r="AI788" s="293"/>
      <c r="AJ788" s="293"/>
      <c r="AK788" s="293"/>
      <c r="AL788" s="100"/>
      <c r="AM788" s="100"/>
    </row>
    <row r="789" spans="1:40" s="193" customFormat="1" ht="100.5" customHeight="1">
      <c r="A789" s="75" t="s">
        <v>1546</v>
      </c>
      <c r="B789" s="312" t="s">
        <v>351</v>
      </c>
      <c r="C789" s="312" t="s">
        <v>115</v>
      </c>
      <c r="D789" s="312" t="s">
        <v>116</v>
      </c>
      <c r="E789" s="312" t="s">
        <v>117</v>
      </c>
      <c r="F789" s="312" t="s">
        <v>116</v>
      </c>
      <c r="G789" s="312" t="s">
        <v>117</v>
      </c>
      <c r="H789" s="291" t="s">
        <v>124</v>
      </c>
      <c r="I789" s="291" t="s">
        <v>119</v>
      </c>
      <c r="J789" s="312" t="s">
        <v>38</v>
      </c>
      <c r="K789" s="323">
        <v>100</v>
      </c>
      <c r="L789" s="314">
        <v>471010000</v>
      </c>
      <c r="M789" s="315" t="s">
        <v>125</v>
      </c>
      <c r="N789" s="312" t="s">
        <v>767</v>
      </c>
      <c r="O789" s="312" t="s">
        <v>1547</v>
      </c>
      <c r="P789" s="312"/>
      <c r="Q789" s="312" t="s">
        <v>648</v>
      </c>
      <c r="R789" s="291" t="s">
        <v>121</v>
      </c>
      <c r="S789" s="312"/>
      <c r="T789" s="334" t="s">
        <v>51</v>
      </c>
      <c r="U789" s="312"/>
      <c r="V789" s="290">
        <v>72960210.200000003</v>
      </c>
      <c r="W789" s="290">
        <v>72960210.200000003</v>
      </c>
      <c r="X789" s="289">
        <f t="shared" si="70"/>
        <v>81715435.42400001</v>
      </c>
      <c r="Y789" s="312" t="s">
        <v>40</v>
      </c>
      <c r="Z789" s="369">
        <v>2016</v>
      </c>
      <c r="AA789" s="289"/>
      <c r="AB789" s="293" t="s">
        <v>126</v>
      </c>
      <c r="AC789" s="293" t="s">
        <v>67</v>
      </c>
      <c r="AD789" s="293"/>
      <c r="AE789" s="293" t="s">
        <v>123</v>
      </c>
      <c r="AF789" s="293"/>
      <c r="AG789" s="293"/>
      <c r="AH789" s="293"/>
      <c r="AI789" s="293"/>
      <c r="AJ789" s="293"/>
      <c r="AK789" s="293"/>
      <c r="AL789" s="100"/>
      <c r="AM789" s="100"/>
    </row>
    <row r="790" spans="1:40" s="193" customFormat="1" ht="100.5" customHeight="1">
      <c r="A790" s="75" t="s">
        <v>1548</v>
      </c>
      <c r="B790" s="312" t="s">
        <v>351</v>
      </c>
      <c r="C790" s="312" t="s">
        <v>115</v>
      </c>
      <c r="D790" s="312" t="s">
        <v>116</v>
      </c>
      <c r="E790" s="312" t="s">
        <v>117</v>
      </c>
      <c r="F790" s="312" t="s">
        <v>116</v>
      </c>
      <c r="G790" s="312" t="s">
        <v>117</v>
      </c>
      <c r="H790" s="291" t="s">
        <v>124</v>
      </c>
      <c r="I790" s="291" t="s">
        <v>119</v>
      </c>
      <c r="J790" s="312" t="s">
        <v>38</v>
      </c>
      <c r="K790" s="323">
        <v>100</v>
      </c>
      <c r="L790" s="314">
        <v>271010000</v>
      </c>
      <c r="M790" s="315" t="s">
        <v>127</v>
      </c>
      <c r="N790" s="312" t="s">
        <v>767</v>
      </c>
      <c r="O790" s="312" t="s">
        <v>127</v>
      </c>
      <c r="P790" s="312"/>
      <c r="Q790" s="312" t="s">
        <v>648</v>
      </c>
      <c r="R790" s="291" t="s">
        <v>121</v>
      </c>
      <c r="S790" s="312"/>
      <c r="T790" s="334" t="s">
        <v>51</v>
      </c>
      <c r="U790" s="312"/>
      <c r="V790" s="290">
        <v>69163005.969999999</v>
      </c>
      <c r="W790" s="290">
        <v>69163005.969999999</v>
      </c>
      <c r="X790" s="289">
        <f t="shared" si="70"/>
        <v>77462566.686400011</v>
      </c>
      <c r="Y790" s="312" t="s">
        <v>40</v>
      </c>
      <c r="Z790" s="369">
        <v>2016</v>
      </c>
      <c r="AA790" s="289"/>
      <c r="AB790" s="293" t="s">
        <v>126</v>
      </c>
      <c r="AC790" s="293" t="s">
        <v>67</v>
      </c>
      <c r="AD790" s="293"/>
      <c r="AE790" s="293" t="s">
        <v>123</v>
      </c>
      <c r="AF790" s="293"/>
      <c r="AG790" s="293"/>
      <c r="AH790" s="293"/>
      <c r="AI790" s="293"/>
      <c r="AJ790" s="293"/>
      <c r="AK790" s="293"/>
      <c r="AL790" s="100"/>
      <c r="AM790" s="100"/>
    </row>
    <row r="791" spans="1:40" s="193" customFormat="1" ht="100.5" customHeight="1">
      <c r="A791" s="75" t="s">
        <v>1549</v>
      </c>
      <c r="B791" s="312" t="s">
        <v>351</v>
      </c>
      <c r="C791" s="312" t="s">
        <v>115</v>
      </c>
      <c r="D791" s="312" t="s">
        <v>116</v>
      </c>
      <c r="E791" s="312" t="s">
        <v>117</v>
      </c>
      <c r="F791" s="312" t="s">
        <v>116</v>
      </c>
      <c r="G791" s="312" t="s">
        <v>117</v>
      </c>
      <c r="H791" s="291" t="s">
        <v>124</v>
      </c>
      <c r="I791" s="291" t="s">
        <v>119</v>
      </c>
      <c r="J791" s="312" t="s">
        <v>38</v>
      </c>
      <c r="K791" s="323">
        <v>100</v>
      </c>
      <c r="L791" s="314">
        <v>231010000</v>
      </c>
      <c r="M791" s="315" t="s">
        <v>128</v>
      </c>
      <c r="N791" s="312" t="s">
        <v>767</v>
      </c>
      <c r="O791" s="312" t="s">
        <v>128</v>
      </c>
      <c r="P791" s="312"/>
      <c r="Q791" s="312" t="s">
        <v>648</v>
      </c>
      <c r="R791" s="291" t="s">
        <v>121</v>
      </c>
      <c r="S791" s="312"/>
      <c r="T791" s="334" t="s">
        <v>51</v>
      </c>
      <c r="U791" s="312"/>
      <c r="V791" s="290">
        <v>82138305.939999998</v>
      </c>
      <c r="W791" s="290">
        <v>82138305.939999998</v>
      </c>
      <c r="X791" s="289">
        <f t="shared" si="70"/>
        <v>91994902.652800009</v>
      </c>
      <c r="Y791" s="312" t="s">
        <v>40</v>
      </c>
      <c r="Z791" s="369">
        <v>2016</v>
      </c>
      <c r="AA791" s="289"/>
      <c r="AB791" s="293" t="s">
        <v>126</v>
      </c>
      <c r="AC791" s="293" t="s">
        <v>67</v>
      </c>
      <c r="AD791" s="293"/>
      <c r="AE791" s="293" t="s">
        <v>123</v>
      </c>
      <c r="AF791" s="293"/>
      <c r="AG791" s="293"/>
      <c r="AH791" s="293"/>
      <c r="AI791" s="293"/>
      <c r="AJ791" s="293"/>
      <c r="AK791" s="293"/>
      <c r="AL791" s="100"/>
      <c r="AM791" s="100"/>
    </row>
    <row r="792" spans="1:40" s="193" customFormat="1" ht="100.5" customHeight="1">
      <c r="A792" s="75" t="s">
        <v>1550</v>
      </c>
      <c r="B792" s="312" t="s">
        <v>351</v>
      </c>
      <c r="C792" s="312" t="s">
        <v>115</v>
      </c>
      <c r="D792" s="312" t="s">
        <v>116</v>
      </c>
      <c r="E792" s="312" t="s">
        <v>117</v>
      </c>
      <c r="F792" s="312" t="s">
        <v>116</v>
      </c>
      <c r="G792" s="312" t="s">
        <v>117</v>
      </c>
      <c r="H792" s="291" t="s">
        <v>124</v>
      </c>
      <c r="I792" s="291" t="s">
        <v>119</v>
      </c>
      <c r="J792" s="312" t="s">
        <v>38</v>
      </c>
      <c r="K792" s="323">
        <v>100</v>
      </c>
      <c r="L792" s="314">
        <v>151010000</v>
      </c>
      <c r="M792" s="314" t="s">
        <v>82</v>
      </c>
      <c r="N792" s="312" t="s">
        <v>767</v>
      </c>
      <c r="O792" s="312" t="s">
        <v>82</v>
      </c>
      <c r="P792" s="312"/>
      <c r="Q792" s="312" t="s">
        <v>648</v>
      </c>
      <c r="R792" s="291" t="s">
        <v>121</v>
      </c>
      <c r="S792" s="312"/>
      <c r="T792" s="334" t="s">
        <v>51</v>
      </c>
      <c r="U792" s="312"/>
      <c r="V792" s="290">
        <v>72895449.900000006</v>
      </c>
      <c r="W792" s="290">
        <v>72895449.900000006</v>
      </c>
      <c r="X792" s="289">
        <f t="shared" si="70"/>
        <v>81642903.888000011</v>
      </c>
      <c r="Y792" s="312" t="s">
        <v>40</v>
      </c>
      <c r="Z792" s="369">
        <v>2016</v>
      </c>
      <c r="AA792" s="289"/>
      <c r="AB792" s="293" t="s">
        <v>126</v>
      </c>
      <c r="AC792" s="293" t="s">
        <v>67</v>
      </c>
      <c r="AD792" s="293"/>
      <c r="AE792" s="293" t="s">
        <v>123</v>
      </c>
      <c r="AF792" s="293"/>
      <c r="AG792" s="293"/>
      <c r="AH792" s="293"/>
      <c r="AI792" s="293"/>
      <c r="AJ792" s="293"/>
      <c r="AK792" s="293"/>
      <c r="AL792" s="100"/>
      <c r="AM792" s="100"/>
    </row>
    <row r="793" spans="1:40" s="193" customFormat="1" ht="100.5" customHeight="1">
      <c r="A793" s="75" t="s">
        <v>1551</v>
      </c>
      <c r="B793" s="312" t="s">
        <v>351</v>
      </c>
      <c r="C793" s="312" t="s">
        <v>115</v>
      </c>
      <c r="D793" s="312" t="s">
        <v>116</v>
      </c>
      <c r="E793" s="312" t="s">
        <v>117</v>
      </c>
      <c r="F793" s="312" t="s">
        <v>116</v>
      </c>
      <c r="G793" s="312" t="s">
        <v>117</v>
      </c>
      <c r="H793" s="291" t="s">
        <v>124</v>
      </c>
      <c r="I793" s="291" t="s">
        <v>119</v>
      </c>
      <c r="J793" s="312" t="s">
        <v>38</v>
      </c>
      <c r="K793" s="323">
        <v>100</v>
      </c>
      <c r="L793" s="314">
        <v>431010000</v>
      </c>
      <c r="M793" s="5" t="s">
        <v>129</v>
      </c>
      <c r="N793" s="312" t="s">
        <v>767</v>
      </c>
      <c r="O793" s="312" t="s">
        <v>129</v>
      </c>
      <c r="P793" s="312"/>
      <c r="Q793" s="312" t="s">
        <v>648</v>
      </c>
      <c r="R793" s="291" t="s">
        <v>121</v>
      </c>
      <c r="S793" s="312"/>
      <c r="T793" s="334" t="s">
        <v>51</v>
      </c>
      <c r="U793" s="312"/>
      <c r="V793" s="290">
        <v>11706481.92</v>
      </c>
      <c r="W793" s="290">
        <v>11706481.92</v>
      </c>
      <c r="X793" s="289">
        <f t="shared" si="70"/>
        <v>13111259.750400001</v>
      </c>
      <c r="Y793" s="312" t="s">
        <v>40</v>
      </c>
      <c r="Z793" s="369">
        <v>2016</v>
      </c>
      <c r="AA793" s="289"/>
      <c r="AB793" s="293" t="s">
        <v>126</v>
      </c>
      <c r="AC793" s="293" t="s">
        <v>67</v>
      </c>
      <c r="AD793" s="293"/>
      <c r="AE793" s="293" t="s">
        <v>123</v>
      </c>
      <c r="AF793" s="293"/>
      <c r="AG793" s="293"/>
      <c r="AH793" s="293"/>
      <c r="AI793" s="293"/>
      <c r="AJ793" s="293"/>
      <c r="AK793" s="293"/>
      <c r="AL793" s="100"/>
      <c r="AM793" s="100"/>
    </row>
    <row r="794" spans="1:40" s="193" customFormat="1" ht="100.5" customHeight="1">
      <c r="A794" s="75" t="s">
        <v>1552</v>
      </c>
      <c r="B794" s="312" t="s">
        <v>351</v>
      </c>
      <c r="C794" s="312" t="s">
        <v>115</v>
      </c>
      <c r="D794" s="312" t="s">
        <v>116</v>
      </c>
      <c r="E794" s="312" t="s">
        <v>117</v>
      </c>
      <c r="F794" s="312" t="s">
        <v>116</v>
      </c>
      <c r="G794" s="312" t="s">
        <v>117</v>
      </c>
      <c r="H794" s="291" t="s">
        <v>124</v>
      </c>
      <c r="I794" s="291" t="s">
        <v>119</v>
      </c>
      <c r="J794" s="312" t="s">
        <v>38</v>
      </c>
      <c r="K794" s="323">
        <v>100</v>
      </c>
      <c r="L794" s="316">
        <v>511010000</v>
      </c>
      <c r="M794" s="315" t="s">
        <v>87</v>
      </c>
      <c r="N794" s="312" t="s">
        <v>767</v>
      </c>
      <c r="O794" s="312" t="s">
        <v>87</v>
      </c>
      <c r="P794" s="312"/>
      <c r="Q794" s="312" t="s">
        <v>648</v>
      </c>
      <c r="R794" s="291" t="s">
        <v>121</v>
      </c>
      <c r="S794" s="312"/>
      <c r="T794" s="334" t="s">
        <v>51</v>
      </c>
      <c r="U794" s="312"/>
      <c r="V794" s="290">
        <v>8665102.1199999992</v>
      </c>
      <c r="W794" s="290">
        <v>8665102.1199999992</v>
      </c>
      <c r="X794" s="289">
        <f t="shared" si="70"/>
        <v>9704914.3743999992</v>
      </c>
      <c r="Y794" s="312" t="s">
        <v>40</v>
      </c>
      <c r="Z794" s="369">
        <v>2016</v>
      </c>
      <c r="AA794" s="289"/>
      <c r="AB794" s="293" t="s">
        <v>126</v>
      </c>
      <c r="AC794" s="293" t="s">
        <v>67</v>
      </c>
      <c r="AD794" s="293"/>
      <c r="AE794" s="293" t="s">
        <v>123</v>
      </c>
      <c r="AF794" s="293"/>
      <c r="AG794" s="293"/>
      <c r="AH794" s="293"/>
      <c r="AI794" s="293"/>
      <c r="AJ794" s="293"/>
      <c r="AK794" s="293"/>
      <c r="AL794" s="100"/>
      <c r="AM794" s="100"/>
    </row>
    <row r="795" spans="1:40" s="193" customFormat="1" ht="100.5" customHeight="1">
      <c r="A795" s="75" t="s">
        <v>1553</v>
      </c>
      <c r="B795" s="312" t="s">
        <v>351</v>
      </c>
      <c r="C795" s="312" t="s">
        <v>115</v>
      </c>
      <c r="D795" s="312" t="s">
        <v>116</v>
      </c>
      <c r="E795" s="312" t="s">
        <v>117</v>
      </c>
      <c r="F795" s="312" t="s">
        <v>116</v>
      </c>
      <c r="G795" s="312" t="s">
        <v>117</v>
      </c>
      <c r="H795" s="291" t="s">
        <v>124</v>
      </c>
      <c r="I795" s="291" t="s">
        <v>119</v>
      </c>
      <c r="J795" s="312" t="s">
        <v>38</v>
      </c>
      <c r="K795" s="323">
        <v>100</v>
      </c>
      <c r="L795" s="314">
        <v>311010000</v>
      </c>
      <c r="M795" s="291" t="s">
        <v>348</v>
      </c>
      <c r="N795" s="312" t="s">
        <v>767</v>
      </c>
      <c r="O795" s="312" t="s">
        <v>86</v>
      </c>
      <c r="P795" s="312"/>
      <c r="Q795" s="312" t="s">
        <v>648</v>
      </c>
      <c r="R795" s="291" t="s">
        <v>121</v>
      </c>
      <c r="S795" s="312"/>
      <c r="T795" s="334" t="s">
        <v>51</v>
      </c>
      <c r="U795" s="312"/>
      <c r="V795" s="290">
        <v>18544290.41</v>
      </c>
      <c r="W795" s="290">
        <v>18544290.41</v>
      </c>
      <c r="X795" s="289">
        <f t="shared" si="70"/>
        <v>20769605.259200003</v>
      </c>
      <c r="Y795" s="312" t="s">
        <v>40</v>
      </c>
      <c r="Z795" s="369">
        <v>2016</v>
      </c>
      <c r="AA795" s="289"/>
      <c r="AB795" s="293" t="s">
        <v>126</v>
      </c>
      <c r="AC795" s="293" t="s">
        <v>67</v>
      </c>
      <c r="AD795" s="293"/>
      <c r="AE795" s="293" t="s">
        <v>123</v>
      </c>
      <c r="AF795" s="293"/>
      <c r="AG795" s="293"/>
      <c r="AH795" s="293"/>
      <c r="AI795" s="293"/>
      <c r="AJ795" s="293"/>
      <c r="AK795" s="293"/>
      <c r="AL795" s="100"/>
      <c r="AM795" s="100"/>
    </row>
    <row r="796" spans="1:40" s="193" customFormat="1" ht="100.5" customHeight="1">
      <c r="A796" s="75" t="s">
        <v>1554</v>
      </c>
      <c r="B796" s="312" t="s">
        <v>351</v>
      </c>
      <c r="C796" s="312" t="s">
        <v>115</v>
      </c>
      <c r="D796" s="312" t="s">
        <v>116</v>
      </c>
      <c r="E796" s="312" t="s">
        <v>117</v>
      </c>
      <c r="F796" s="312" t="s">
        <v>116</v>
      </c>
      <c r="G796" s="312" t="s">
        <v>117</v>
      </c>
      <c r="H796" s="291" t="s">
        <v>124</v>
      </c>
      <c r="I796" s="291" t="s">
        <v>119</v>
      </c>
      <c r="J796" s="312" t="s">
        <v>38</v>
      </c>
      <c r="K796" s="323">
        <v>100</v>
      </c>
      <c r="L796" s="314">
        <v>751000000</v>
      </c>
      <c r="M796" s="315" t="s">
        <v>83</v>
      </c>
      <c r="N796" s="312" t="s">
        <v>767</v>
      </c>
      <c r="O796" s="312" t="s">
        <v>83</v>
      </c>
      <c r="P796" s="312"/>
      <c r="Q796" s="312" t="s">
        <v>648</v>
      </c>
      <c r="R796" s="291" t="s">
        <v>121</v>
      </c>
      <c r="S796" s="312"/>
      <c r="T796" s="334" t="s">
        <v>51</v>
      </c>
      <c r="U796" s="312"/>
      <c r="V796" s="290">
        <v>4018176.4</v>
      </c>
      <c r="W796" s="290">
        <v>4018176.4</v>
      </c>
      <c r="X796" s="289">
        <f t="shared" si="70"/>
        <v>4500357.568</v>
      </c>
      <c r="Y796" s="312" t="s">
        <v>40</v>
      </c>
      <c r="Z796" s="369">
        <v>2016</v>
      </c>
      <c r="AA796" s="289"/>
      <c r="AB796" s="293" t="s">
        <v>126</v>
      </c>
      <c r="AC796" s="293" t="s">
        <v>67</v>
      </c>
      <c r="AD796" s="293"/>
      <c r="AE796" s="293" t="s">
        <v>123</v>
      </c>
      <c r="AF796" s="293"/>
      <c r="AG796" s="293"/>
      <c r="AH796" s="293"/>
      <c r="AI796" s="293"/>
      <c r="AJ796" s="293"/>
      <c r="AK796" s="293"/>
      <c r="AL796" s="100"/>
      <c r="AM796" s="100"/>
    </row>
    <row r="797" spans="1:40" s="193" customFormat="1" ht="100.5" customHeight="1">
      <c r="A797" s="75" t="s">
        <v>1555</v>
      </c>
      <c r="B797" s="312" t="s">
        <v>351</v>
      </c>
      <c r="C797" s="312" t="s">
        <v>115</v>
      </c>
      <c r="D797" s="312" t="s">
        <v>116</v>
      </c>
      <c r="E797" s="312" t="s">
        <v>117</v>
      </c>
      <c r="F797" s="312" t="s">
        <v>116</v>
      </c>
      <c r="G797" s="312" t="s">
        <v>117</v>
      </c>
      <c r="H797" s="291" t="s">
        <v>124</v>
      </c>
      <c r="I797" s="291" t="s">
        <v>119</v>
      </c>
      <c r="J797" s="312" t="s">
        <v>38</v>
      </c>
      <c r="K797" s="323">
        <v>100</v>
      </c>
      <c r="L797" s="314">
        <v>391010000</v>
      </c>
      <c r="M797" s="314" t="s">
        <v>347</v>
      </c>
      <c r="N797" s="312" t="s">
        <v>767</v>
      </c>
      <c r="O797" s="312" t="s">
        <v>130</v>
      </c>
      <c r="P797" s="312"/>
      <c r="Q797" s="312" t="s">
        <v>648</v>
      </c>
      <c r="R797" s="291" t="s">
        <v>121</v>
      </c>
      <c r="S797" s="312"/>
      <c r="T797" s="334" t="s">
        <v>51</v>
      </c>
      <c r="U797" s="312"/>
      <c r="V797" s="290">
        <v>34645347.509999998</v>
      </c>
      <c r="W797" s="290">
        <v>34645347.509999998</v>
      </c>
      <c r="X797" s="289">
        <f t="shared" si="70"/>
        <v>38802789.211199999</v>
      </c>
      <c r="Y797" s="312" t="s">
        <v>40</v>
      </c>
      <c r="Z797" s="369">
        <v>2016</v>
      </c>
      <c r="AA797" s="289"/>
      <c r="AB797" s="293" t="s">
        <v>126</v>
      </c>
      <c r="AC797" s="293" t="s">
        <v>67</v>
      </c>
      <c r="AD797" s="293"/>
      <c r="AE797" s="293" t="s">
        <v>123</v>
      </c>
      <c r="AF797" s="293"/>
      <c r="AG797" s="293"/>
      <c r="AH797" s="293"/>
      <c r="AI797" s="293"/>
      <c r="AJ797" s="293"/>
      <c r="AK797" s="293"/>
      <c r="AL797" s="100"/>
      <c r="AM797" s="100"/>
    </row>
    <row r="798" spans="1:40" s="193" customFormat="1" ht="100.5" customHeight="1">
      <c r="A798" s="75" t="s">
        <v>1556</v>
      </c>
      <c r="B798" s="312" t="s">
        <v>351</v>
      </c>
      <c r="C798" s="312" t="s">
        <v>115</v>
      </c>
      <c r="D798" s="312" t="s">
        <v>116</v>
      </c>
      <c r="E798" s="312" t="s">
        <v>117</v>
      </c>
      <c r="F798" s="312" t="s">
        <v>116</v>
      </c>
      <c r="G798" s="312" t="s">
        <v>117</v>
      </c>
      <c r="H798" s="291" t="s">
        <v>124</v>
      </c>
      <c r="I798" s="291" t="s">
        <v>119</v>
      </c>
      <c r="J798" s="312" t="s">
        <v>38</v>
      </c>
      <c r="K798" s="323">
        <v>100</v>
      </c>
      <c r="L798" s="314">
        <v>511010000</v>
      </c>
      <c r="M798" s="315" t="s">
        <v>131</v>
      </c>
      <c r="N798" s="312" t="s">
        <v>767</v>
      </c>
      <c r="O798" s="312" t="s">
        <v>131</v>
      </c>
      <c r="P798" s="312"/>
      <c r="Q798" s="312" t="s">
        <v>648</v>
      </c>
      <c r="R798" s="291" t="s">
        <v>121</v>
      </c>
      <c r="S798" s="312"/>
      <c r="T798" s="334" t="s">
        <v>51</v>
      </c>
      <c r="U798" s="312"/>
      <c r="V798" s="290">
        <v>22676220.629999999</v>
      </c>
      <c r="W798" s="290">
        <v>22676220.629999999</v>
      </c>
      <c r="X798" s="289">
        <f t="shared" si="70"/>
        <v>25397367.105599999</v>
      </c>
      <c r="Y798" s="312" t="s">
        <v>40</v>
      </c>
      <c r="Z798" s="369">
        <v>2016</v>
      </c>
      <c r="AA798" s="289"/>
      <c r="AB798" s="293" t="s">
        <v>126</v>
      </c>
      <c r="AC798" s="293" t="s">
        <v>67</v>
      </c>
      <c r="AD798" s="293"/>
      <c r="AE798" s="293" t="s">
        <v>123</v>
      </c>
      <c r="AF798" s="293"/>
      <c r="AG798" s="293"/>
      <c r="AH798" s="293"/>
      <c r="AI798" s="293"/>
      <c r="AJ798" s="293"/>
      <c r="AK798" s="293"/>
      <c r="AL798" s="100"/>
      <c r="AM798" s="100"/>
    </row>
    <row r="799" spans="1:40" s="193" customFormat="1" ht="100.5" customHeight="1">
      <c r="A799" s="75" t="s">
        <v>1557</v>
      </c>
      <c r="B799" s="368" t="s">
        <v>33</v>
      </c>
      <c r="C799" s="368" t="s">
        <v>1558</v>
      </c>
      <c r="D799" s="368" t="s">
        <v>1559</v>
      </c>
      <c r="E799" s="368" t="s">
        <v>1560</v>
      </c>
      <c r="F799" s="368" t="s">
        <v>1559</v>
      </c>
      <c r="G799" s="368" t="s">
        <v>1560</v>
      </c>
      <c r="H799" s="368" t="s">
        <v>1561</v>
      </c>
      <c r="I799" s="368" t="s">
        <v>1562</v>
      </c>
      <c r="J799" s="368" t="s">
        <v>38</v>
      </c>
      <c r="K799" s="368">
        <v>0</v>
      </c>
      <c r="L799" s="324">
        <v>711000000</v>
      </c>
      <c r="M799" s="298" t="s">
        <v>73</v>
      </c>
      <c r="N799" s="337" t="s">
        <v>64</v>
      </c>
      <c r="O799" s="368" t="s">
        <v>1563</v>
      </c>
      <c r="P799" s="368"/>
      <c r="Q799" s="368" t="s">
        <v>1564</v>
      </c>
      <c r="R799" s="368" t="s">
        <v>353</v>
      </c>
      <c r="S799" s="368"/>
      <c r="T799" s="334" t="s">
        <v>51</v>
      </c>
      <c r="U799" s="312"/>
      <c r="V799" s="289">
        <v>1849046344.4000001</v>
      </c>
      <c r="W799" s="648">
        <v>1849046344.4000001</v>
      </c>
      <c r="X799" s="289">
        <f t="shared" si="70"/>
        <v>2070931905.7280004</v>
      </c>
      <c r="Y799" s="341"/>
      <c r="Z799" s="368">
        <v>2016</v>
      </c>
      <c r="AA799" s="341"/>
      <c r="AB799" s="365" t="s">
        <v>726</v>
      </c>
      <c r="AC799" s="365" t="s">
        <v>1231</v>
      </c>
      <c r="AD799" s="293"/>
      <c r="AE799" s="293"/>
      <c r="AF799" s="293"/>
      <c r="AG799" s="293"/>
      <c r="AH799" s="293"/>
      <c r="AI799" s="293"/>
      <c r="AJ799" s="293"/>
      <c r="AK799" s="293" t="s">
        <v>1565</v>
      </c>
      <c r="AL799" s="100"/>
      <c r="AM799" s="100"/>
    </row>
    <row r="800" spans="1:40" s="572" customFormat="1" ht="100.5" customHeight="1">
      <c r="A800" s="535" t="s">
        <v>1566</v>
      </c>
      <c r="B800" s="607" t="s">
        <v>33</v>
      </c>
      <c r="C800" s="607" t="s">
        <v>1558</v>
      </c>
      <c r="D800" s="607" t="s">
        <v>1559</v>
      </c>
      <c r="E800" s="607" t="s">
        <v>1560</v>
      </c>
      <c r="F800" s="607" t="s">
        <v>1567</v>
      </c>
      <c r="G800" s="607" t="s">
        <v>1560</v>
      </c>
      <c r="H800" s="607" t="s">
        <v>1568</v>
      </c>
      <c r="I800" s="607" t="s">
        <v>1569</v>
      </c>
      <c r="J800" s="607" t="s">
        <v>38</v>
      </c>
      <c r="K800" s="607">
        <v>0</v>
      </c>
      <c r="L800" s="608">
        <v>711000000</v>
      </c>
      <c r="M800" s="540" t="s">
        <v>73</v>
      </c>
      <c r="N800" s="609" t="s">
        <v>847</v>
      </c>
      <c r="O800" s="607" t="s">
        <v>1570</v>
      </c>
      <c r="P800" s="607"/>
      <c r="Q800" s="607" t="s">
        <v>1571</v>
      </c>
      <c r="R800" s="607" t="s">
        <v>353</v>
      </c>
      <c r="S800" s="607"/>
      <c r="T800" s="610" t="s">
        <v>51</v>
      </c>
      <c r="U800" s="554"/>
      <c r="V800" s="544">
        <f>[2]расчет!$AO$33</f>
        <v>6480000</v>
      </c>
      <c r="W800" s="544">
        <v>0</v>
      </c>
      <c r="X800" s="544">
        <v>0</v>
      </c>
      <c r="Y800" s="611"/>
      <c r="Z800" s="607">
        <v>2016</v>
      </c>
      <c r="AA800" s="611"/>
      <c r="AB800" s="612" t="s">
        <v>726</v>
      </c>
      <c r="AC800" s="612" t="s">
        <v>1231</v>
      </c>
      <c r="AD800" s="551"/>
      <c r="AE800" s="551"/>
      <c r="AF800" s="551"/>
      <c r="AG800" s="551"/>
      <c r="AH800" s="551"/>
      <c r="AI800" s="551"/>
      <c r="AJ800" s="551"/>
      <c r="AK800" s="551" t="s">
        <v>1565</v>
      </c>
      <c r="AL800" s="575"/>
      <c r="AM800" s="570"/>
      <c r="AN800" s="613"/>
    </row>
    <row r="801" spans="1:40" s="572" customFormat="1" ht="100.5" customHeight="1">
      <c r="A801" s="535" t="s">
        <v>3113</v>
      </c>
      <c r="B801" s="607" t="s">
        <v>33</v>
      </c>
      <c r="C801" s="607" t="s">
        <v>1558</v>
      </c>
      <c r="D801" s="607" t="s">
        <v>1559</v>
      </c>
      <c r="E801" s="607" t="s">
        <v>1560</v>
      </c>
      <c r="F801" s="607" t="s">
        <v>1567</v>
      </c>
      <c r="G801" s="607" t="s">
        <v>1560</v>
      </c>
      <c r="H801" s="607" t="s">
        <v>1568</v>
      </c>
      <c r="I801" s="607" t="s">
        <v>1569</v>
      </c>
      <c r="J801" s="607" t="s">
        <v>38</v>
      </c>
      <c r="K801" s="607">
        <v>0</v>
      </c>
      <c r="L801" s="622">
        <v>271010000</v>
      </c>
      <c r="M801" s="553" t="s">
        <v>127</v>
      </c>
      <c r="N801" s="609" t="s">
        <v>847</v>
      </c>
      <c r="O801" s="607" t="s">
        <v>1570</v>
      </c>
      <c r="P801" s="607"/>
      <c r="Q801" s="607" t="s">
        <v>3114</v>
      </c>
      <c r="R801" s="607" t="s">
        <v>353</v>
      </c>
      <c r="S801" s="607"/>
      <c r="T801" s="610" t="s">
        <v>51</v>
      </c>
      <c r="U801" s="554"/>
      <c r="V801" s="544">
        <v>7776000</v>
      </c>
      <c r="W801" s="544">
        <v>0</v>
      </c>
      <c r="X801" s="544">
        <v>0</v>
      </c>
      <c r="Y801" s="611"/>
      <c r="Z801" s="607">
        <v>2016</v>
      </c>
      <c r="AA801" s="611" t="s">
        <v>3115</v>
      </c>
      <c r="AB801" s="612" t="s">
        <v>726</v>
      </c>
      <c r="AC801" s="612" t="s">
        <v>1231</v>
      </c>
      <c r="AD801" s="551"/>
      <c r="AE801" s="551"/>
      <c r="AF801" s="551"/>
      <c r="AG801" s="551"/>
      <c r="AH801" s="551"/>
      <c r="AI801" s="551"/>
      <c r="AJ801" s="551"/>
      <c r="AK801" s="551" t="s">
        <v>2969</v>
      </c>
      <c r="AL801" s="575"/>
      <c r="AM801" s="570"/>
      <c r="AN801" s="613"/>
    </row>
    <row r="802" spans="1:40" s="193" customFormat="1" ht="100.5" customHeight="1">
      <c r="A802" s="75" t="s">
        <v>4015</v>
      </c>
      <c r="B802" s="799" t="s">
        <v>33</v>
      </c>
      <c r="C802" s="799" t="s">
        <v>1558</v>
      </c>
      <c r="D802" s="799" t="s">
        <v>1559</v>
      </c>
      <c r="E802" s="799" t="s">
        <v>1560</v>
      </c>
      <c r="F802" s="799" t="s">
        <v>1567</v>
      </c>
      <c r="G802" s="799" t="s">
        <v>1560</v>
      </c>
      <c r="H802" s="799" t="s">
        <v>1568</v>
      </c>
      <c r="I802" s="799" t="s">
        <v>1569</v>
      </c>
      <c r="J802" s="799" t="s">
        <v>38</v>
      </c>
      <c r="K802" s="799">
        <v>0</v>
      </c>
      <c r="L802" s="814">
        <v>271010000</v>
      </c>
      <c r="M802" s="775" t="s">
        <v>127</v>
      </c>
      <c r="N802" s="802" t="s">
        <v>2041</v>
      </c>
      <c r="O802" s="799" t="s">
        <v>1570</v>
      </c>
      <c r="P802" s="799"/>
      <c r="Q802" s="799" t="s">
        <v>4016</v>
      </c>
      <c r="R802" s="799" t="s">
        <v>353</v>
      </c>
      <c r="S802" s="799"/>
      <c r="T802" s="815" t="s">
        <v>51</v>
      </c>
      <c r="U802" s="816"/>
      <c r="V802" s="817">
        <v>7776000</v>
      </c>
      <c r="W802" s="817">
        <v>7776000</v>
      </c>
      <c r="X802" s="817">
        <f t="shared" ref="X802" si="72">W802*1.12</f>
        <v>8709120</v>
      </c>
      <c r="Y802" s="818"/>
      <c r="Z802" s="799">
        <v>2016</v>
      </c>
      <c r="AA802" s="818" t="s">
        <v>4017</v>
      </c>
      <c r="AB802" s="819" t="s">
        <v>726</v>
      </c>
      <c r="AC802" s="819" t="s">
        <v>1231</v>
      </c>
      <c r="AD802" s="808"/>
      <c r="AE802" s="808"/>
      <c r="AF802" s="808"/>
      <c r="AG802" s="808"/>
      <c r="AH802" s="808"/>
      <c r="AI802" s="808"/>
      <c r="AJ802" s="808"/>
      <c r="AK802" s="808"/>
      <c r="AL802" s="100"/>
      <c r="AM802" s="191"/>
      <c r="AN802" s="192"/>
    </row>
    <row r="803" spans="1:40" s="193" customFormat="1" ht="100.5" customHeight="1">
      <c r="A803" s="75" t="s">
        <v>1572</v>
      </c>
      <c r="B803" s="368" t="s">
        <v>33</v>
      </c>
      <c r="C803" s="314" t="s">
        <v>1573</v>
      </c>
      <c r="D803" s="370" t="s">
        <v>1574</v>
      </c>
      <c r="E803" s="370" t="s">
        <v>1575</v>
      </c>
      <c r="F803" s="370" t="s">
        <v>1574</v>
      </c>
      <c r="G803" s="370" t="s">
        <v>1575</v>
      </c>
      <c r="H803" s="291" t="s">
        <v>1576</v>
      </c>
      <c r="I803" s="370" t="s">
        <v>1577</v>
      </c>
      <c r="J803" s="345" t="s">
        <v>1141</v>
      </c>
      <c r="K803" s="345">
        <v>100</v>
      </c>
      <c r="L803" s="314">
        <v>511010000</v>
      </c>
      <c r="M803" s="315" t="s">
        <v>131</v>
      </c>
      <c r="N803" s="337" t="s">
        <v>847</v>
      </c>
      <c r="O803" s="314" t="s">
        <v>1195</v>
      </c>
      <c r="P803" s="371"/>
      <c r="Q803" s="334" t="s">
        <v>848</v>
      </c>
      <c r="R803" s="368" t="s">
        <v>353</v>
      </c>
      <c r="S803" s="371"/>
      <c r="T803" s="334" t="s">
        <v>51</v>
      </c>
      <c r="U803" s="312"/>
      <c r="V803" s="289">
        <v>2010000</v>
      </c>
      <c r="W803" s="289">
        <v>2010000</v>
      </c>
      <c r="X803" s="289">
        <f t="shared" si="70"/>
        <v>2251200</v>
      </c>
      <c r="Y803" s="372" t="s">
        <v>77</v>
      </c>
      <c r="Z803" s="368">
        <v>2016</v>
      </c>
      <c r="AA803" s="373"/>
      <c r="AB803" s="1" t="s">
        <v>688</v>
      </c>
      <c r="AC803" s="365"/>
      <c r="AD803" s="293"/>
      <c r="AE803" s="293"/>
      <c r="AF803" s="293"/>
      <c r="AG803" s="331" t="s">
        <v>1578</v>
      </c>
      <c r="AH803" s="293"/>
      <c r="AI803" s="293"/>
      <c r="AJ803" s="293"/>
      <c r="AK803" s="293" t="s">
        <v>1198</v>
      </c>
      <c r="AL803" s="100"/>
      <c r="AM803" s="191"/>
      <c r="AN803" s="192"/>
    </row>
    <row r="804" spans="1:40" s="193" customFormat="1" ht="100.5" customHeight="1">
      <c r="A804" s="75" t="s">
        <v>1579</v>
      </c>
      <c r="B804" s="368" t="s">
        <v>33</v>
      </c>
      <c r="C804" s="643" t="s">
        <v>1580</v>
      </c>
      <c r="D804" s="370" t="s">
        <v>1581</v>
      </c>
      <c r="E804" s="370" t="s">
        <v>1582</v>
      </c>
      <c r="F804" s="370" t="s">
        <v>1581</v>
      </c>
      <c r="G804" s="370" t="s">
        <v>1582</v>
      </c>
      <c r="H804" s="291" t="s">
        <v>1583</v>
      </c>
      <c r="I804" s="370" t="s">
        <v>1584</v>
      </c>
      <c r="J804" s="345" t="s">
        <v>1141</v>
      </c>
      <c r="K804" s="345">
        <v>100</v>
      </c>
      <c r="L804" s="643">
        <v>511010000</v>
      </c>
      <c r="M804" s="647" t="s">
        <v>131</v>
      </c>
      <c r="N804" s="337" t="s">
        <v>847</v>
      </c>
      <c r="O804" s="643" t="s">
        <v>1195</v>
      </c>
      <c r="P804" s="371"/>
      <c r="Q804" s="334" t="s">
        <v>848</v>
      </c>
      <c r="R804" s="368" t="s">
        <v>353</v>
      </c>
      <c r="S804" s="371"/>
      <c r="T804" s="334" t="s">
        <v>51</v>
      </c>
      <c r="U804" s="312"/>
      <c r="V804" s="648">
        <v>2400000</v>
      </c>
      <c r="W804" s="648">
        <v>2400000</v>
      </c>
      <c r="X804" s="648">
        <f t="shared" si="70"/>
        <v>2688000.0000000005</v>
      </c>
      <c r="Y804" s="372" t="s">
        <v>77</v>
      </c>
      <c r="Z804" s="368">
        <v>2016</v>
      </c>
      <c r="AA804" s="373"/>
      <c r="AB804" s="1" t="s">
        <v>688</v>
      </c>
      <c r="AC804" s="365"/>
      <c r="AD804" s="293"/>
      <c r="AE804" s="293"/>
      <c r="AF804" s="293"/>
      <c r="AG804" s="646" t="s">
        <v>1585</v>
      </c>
      <c r="AH804" s="293"/>
      <c r="AI804" s="293"/>
      <c r="AJ804" s="293"/>
      <c r="AK804" s="293" t="s">
        <v>1198</v>
      </c>
      <c r="AL804" s="100"/>
      <c r="AM804" s="191"/>
    </row>
    <row r="805" spans="1:40" s="572" customFormat="1" ht="100.5" customHeight="1">
      <c r="A805" s="535" t="s">
        <v>1586</v>
      </c>
      <c r="B805" s="553" t="s">
        <v>33</v>
      </c>
      <c r="C805" s="554" t="s">
        <v>203</v>
      </c>
      <c r="D805" s="554" t="s">
        <v>204</v>
      </c>
      <c r="E805" s="554" t="s">
        <v>205</v>
      </c>
      <c r="F805" s="554" t="s">
        <v>204</v>
      </c>
      <c r="G805" s="554" t="s">
        <v>205</v>
      </c>
      <c r="H805" s="554" t="s">
        <v>2034</v>
      </c>
      <c r="I805" s="554" t="s">
        <v>2035</v>
      </c>
      <c r="J805" s="738" t="s">
        <v>227</v>
      </c>
      <c r="K805" s="738">
        <v>100</v>
      </c>
      <c r="L805" s="608">
        <v>711000000</v>
      </c>
      <c r="M805" s="540" t="s">
        <v>73</v>
      </c>
      <c r="N805" s="609" t="s">
        <v>847</v>
      </c>
      <c r="O805" s="540" t="s">
        <v>73</v>
      </c>
      <c r="P805" s="739"/>
      <c r="Q805" s="553" t="s">
        <v>675</v>
      </c>
      <c r="R805" s="553" t="s">
        <v>76</v>
      </c>
      <c r="S805" s="739"/>
      <c r="T805" s="553" t="s">
        <v>51</v>
      </c>
      <c r="U805" s="739"/>
      <c r="V805" s="557">
        <v>11543813</v>
      </c>
      <c r="W805" s="557">
        <v>0</v>
      </c>
      <c r="X805" s="544">
        <v>0</v>
      </c>
      <c r="Y805" s="553" t="s">
        <v>77</v>
      </c>
      <c r="Z805" s="553">
        <v>2016</v>
      </c>
      <c r="AA805" s="730"/>
      <c r="AB805" s="551" t="s">
        <v>126</v>
      </c>
      <c r="AC805" s="731"/>
      <c r="AD805" s="731"/>
      <c r="AE805" s="731"/>
      <c r="AF805" s="731"/>
      <c r="AG805" s="731"/>
      <c r="AH805" s="731"/>
      <c r="AI805" s="731"/>
      <c r="AJ805" s="731"/>
      <c r="AK805" s="551" t="s">
        <v>1587</v>
      </c>
      <c r="AL805" s="575"/>
      <c r="AM805" s="570"/>
    </row>
    <row r="806" spans="1:40" s="193" customFormat="1" ht="100.5" customHeight="1">
      <c r="A806" s="75" t="s">
        <v>3842</v>
      </c>
      <c r="B806" s="291" t="s">
        <v>33</v>
      </c>
      <c r="C806" s="312" t="s">
        <v>203</v>
      </c>
      <c r="D806" s="312" t="s">
        <v>204</v>
      </c>
      <c r="E806" s="312" t="s">
        <v>205</v>
      </c>
      <c r="F806" s="312" t="s">
        <v>204</v>
      </c>
      <c r="G806" s="312" t="s">
        <v>205</v>
      </c>
      <c r="H806" s="312" t="s">
        <v>2034</v>
      </c>
      <c r="I806" s="312" t="s">
        <v>2035</v>
      </c>
      <c r="J806" s="360" t="s">
        <v>227</v>
      </c>
      <c r="K806" s="360">
        <v>100</v>
      </c>
      <c r="L806" s="324">
        <v>711000000</v>
      </c>
      <c r="M806" s="298" t="s">
        <v>73</v>
      </c>
      <c r="N806" s="345" t="s">
        <v>1239</v>
      </c>
      <c r="O806" s="298" t="s">
        <v>73</v>
      </c>
      <c r="P806" s="362"/>
      <c r="Q806" s="291" t="s">
        <v>675</v>
      </c>
      <c r="R806" s="291" t="s">
        <v>76</v>
      </c>
      <c r="S806" s="362"/>
      <c r="T806" s="291" t="s">
        <v>51</v>
      </c>
      <c r="U806" s="362"/>
      <c r="V806" s="290">
        <v>11543813</v>
      </c>
      <c r="W806" s="290">
        <v>11543813</v>
      </c>
      <c r="X806" s="648">
        <f t="shared" ref="X806" si="73">W806*1.12</f>
        <v>12929070.560000001</v>
      </c>
      <c r="Y806" s="291"/>
      <c r="Z806" s="291">
        <v>2016</v>
      </c>
      <c r="AA806" s="291" t="s">
        <v>3839</v>
      </c>
      <c r="AB806" s="293" t="s">
        <v>306</v>
      </c>
      <c r="AC806" s="295"/>
      <c r="AD806" s="295"/>
      <c r="AE806" s="295"/>
      <c r="AF806" s="295"/>
      <c r="AG806" s="295"/>
      <c r="AH806" s="295"/>
      <c r="AI806" s="295"/>
      <c r="AJ806" s="295"/>
      <c r="AK806" s="293" t="s">
        <v>3843</v>
      </c>
      <c r="AL806" s="100"/>
      <c r="AM806" s="191"/>
    </row>
    <row r="807" spans="1:40" s="572" customFormat="1" ht="100.5" customHeight="1">
      <c r="A807" s="535" t="s">
        <v>1588</v>
      </c>
      <c r="B807" s="553" t="s">
        <v>33</v>
      </c>
      <c r="C807" s="554" t="s">
        <v>203</v>
      </c>
      <c r="D807" s="554" t="s">
        <v>204</v>
      </c>
      <c r="E807" s="554" t="s">
        <v>205</v>
      </c>
      <c r="F807" s="554" t="s">
        <v>204</v>
      </c>
      <c r="G807" s="554" t="s">
        <v>205</v>
      </c>
      <c r="H807" s="554" t="s">
        <v>1589</v>
      </c>
      <c r="I807" s="554" t="s">
        <v>1590</v>
      </c>
      <c r="J807" s="738" t="s">
        <v>227</v>
      </c>
      <c r="K807" s="738">
        <v>100</v>
      </c>
      <c r="L807" s="608">
        <v>711000000</v>
      </c>
      <c r="M807" s="540" t="s">
        <v>73</v>
      </c>
      <c r="N807" s="609" t="s">
        <v>847</v>
      </c>
      <c r="O807" s="540" t="s">
        <v>73</v>
      </c>
      <c r="P807" s="739"/>
      <c r="Q807" s="553" t="s">
        <v>675</v>
      </c>
      <c r="R807" s="553" t="s">
        <v>76</v>
      </c>
      <c r="S807" s="739"/>
      <c r="T807" s="553" t="s">
        <v>51</v>
      </c>
      <c r="U807" s="739"/>
      <c r="V807" s="557">
        <v>3156200</v>
      </c>
      <c r="W807" s="557">
        <v>0</v>
      </c>
      <c r="X807" s="544">
        <v>0</v>
      </c>
      <c r="Y807" s="553" t="s">
        <v>77</v>
      </c>
      <c r="Z807" s="553">
        <v>2016</v>
      </c>
      <c r="AA807" s="730"/>
      <c r="AB807" s="551" t="s">
        <v>126</v>
      </c>
      <c r="AC807" s="740"/>
      <c r="AD807" s="740"/>
      <c r="AE807" s="740"/>
      <c r="AF807" s="740"/>
      <c r="AG807" s="740"/>
      <c r="AH807" s="740"/>
      <c r="AI807" s="740"/>
      <c r="AJ807" s="740"/>
      <c r="AK807" s="551" t="s">
        <v>1587</v>
      </c>
      <c r="AL807" s="575"/>
      <c r="AM807" s="570"/>
    </row>
    <row r="808" spans="1:40" s="193" customFormat="1" ht="100.5" customHeight="1">
      <c r="A808" s="75" t="s">
        <v>3844</v>
      </c>
      <c r="B808" s="291" t="s">
        <v>33</v>
      </c>
      <c r="C808" s="312" t="s">
        <v>203</v>
      </c>
      <c r="D808" s="312" t="s">
        <v>204</v>
      </c>
      <c r="E808" s="312" t="s">
        <v>205</v>
      </c>
      <c r="F808" s="312" t="s">
        <v>204</v>
      </c>
      <c r="G808" s="312" t="s">
        <v>205</v>
      </c>
      <c r="H808" s="312" t="s">
        <v>1589</v>
      </c>
      <c r="I808" s="312" t="s">
        <v>1590</v>
      </c>
      <c r="J808" s="360" t="s">
        <v>227</v>
      </c>
      <c r="K808" s="360">
        <v>100</v>
      </c>
      <c r="L808" s="324">
        <v>711000000</v>
      </c>
      <c r="M808" s="298" t="s">
        <v>73</v>
      </c>
      <c r="N808" s="345" t="s">
        <v>1239</v>
      </c>
      <c r="O808" s="298" t="s">
        <v>73</v>
      </c>
      <c r="P808" s="362"/>
      <c r="Q808" s="291" t="s">
        <v>675</v>
      </c>
      <c r="R808" s="291" t="s">
        <v>76</v>
      </c>
      <c r="S808" s="362"/>
      <c r="T808" s="291" t="s">
        <v>51</v>
      </c>
      <c r="U808" s="362"/>
      <c r="V808" s="290">
        <v>3156200</v>
      </c>
      <c r="W808" s="290">
        <v>3156200</v>
      </c>
      <c r="X808" s="648">
        <f t="shared" ref="X808" si="74">W808*1.12</f>
        <v>3534944.0000000005</v>
      </c>
      <c r="Y808" s="291"/>
      <c r="Z808" s="291">
        <v>2016</v>
      </c>
      <c r="AA808" s="291" t="s">
        <v>3839</v>
      </c>
      <c r="AB808" s="293" t="s">
        <v>306</v>
      </c>
      <c r="AC808" s="374"/>
      <c r="AD808" s="374"/>
      <c r="AE808" s="374"/>
      <c r="AF808" s="374"/>
      <c r="AG808" s="374"/>
      <c r="AH808" s="374"/>
      <c r="AI808" s="374"/>
      <c r="AJ808" s="374"/>
      <c r="AK808" s="293" t="s">
        <v>3843</v>
      </c>
      <c r="AL808" s="100"/>
      <c r="AM808" s="191"/>
    </row>
    <row r="809" spans="1:40" s="572" customFormat="1" ht="100.5" customHeight="1">
      <c r="A809" s="535" t="s">
        <v>1591</v>
      </c>
      <c r="B809" s="553" t="s">
        <v>33</v>
      </c>
      <c r="C809" s="554" t="s">
        <v>203</v>
      </c>
      <c r="D809" s="554" t="s">
        <v>204</v>
      </c>
      <c r="E809" s="554" t="s">
        <v>205</v>
      </c>
      <c r="F809" s="554" t="s">
        <v>204</v>
      </c>
      <c r="G809" s="554" t="s">
        <v>205</v>
      </c>
      <c r="H809" s="554" t="s">
        <v>1592</v>
      </c>
      <c r="I809" s="554" t="s">
        <v>1593</v>
      </c>
      <c r="J809" s="738" t="s">
        <v>227</v>
      </c>
      <c r="K809" s="738">
        <v>100</v>
      </c>
      <c r="L809" s="608">
        <v>711000000</v>
      </c>
      <c r="M809" s="540" t="s">
        <v>73</v>
      </c>
      <c r="N809" s="609" t="s">
        <v>847</v>
      </c>
      <c r="O809" s="540" t="s">
        <v>73</v>
      </c>
      <c r="P809" s="739"/>
      <c r="Q809" s="553" t="s">
        <v>675</v>
      </c>
      <c r="R809" s="553" t="s">
        <v>76</v>
      </c>
      <c r="S809" s="739"/>
      <c r="T809" s="553" t="s">
        <v>51</v>
      </c>
      <c r="U809" s="739"/>
      <c r="V809" s="557">
        <v>9908069</v>
      </c>
      <c r="W809" s="557">
        <v>0</v>
      </c>
      <c r="X809" s="544">
        <v>0</v>
      </c>
      <c r="Y809" s="553" t="s">
        <v>77</v>
      </c>
      <c r="Z809" s="553">
        <v>2016</v>
      </c>
      <c r="AA809" s="730"/>
      <c r="AB809" s="551" t="s">
        <v>126</v>
      </c>
      <c r="AC809" s="731"/>
      <c r="AD809" s="731"/>
      <c r="AE809" s="731"/>
      <c r="AF809" s="731"/>
      <c r="AG809" s="731"/>
      <c r="AH809" s="731"/>
      <c r="AI809" s="731"/>
      <c r="AJ809" s="731"/>
      <c r="AK809" s="551" t="s">
        <v>1587</v>
      </c>
      <c r="AL809" s="575"/>
      <c r="AM809" s="570"/>
    </row>
    <row r="810" spans="1:40" s="193" customFormat="1" ht="100.5" customHeight="1">
      <c r="A810" s="75" t="s">
        <v>3845</v>
      </c>
      <c r="B810" s="291" t="s">
        <v>33</v>
      </c>
      <c r="C810" s="312" t="s">
        <v>203</v>
      </c>
      <c r="D810" s="312" t="s">
        <v>204</v>
      </c>
      <c r="E810" s="312" t="s">
        <v>205</v>
      </c>
      <c r="F810" s="312" t="s">
        <v>204</v>
      </c>
      <c r="G810" s="312" t="s">
        <v>205</v>
      </c>
      <c r="H810" s="312" t="s">
        <v>1592</v>
      </c>
      <c r="I810" s="312" t="s">
        <v>1593</v>
      </c>
      <c r="J810" s="360" t="s">
        <v>227</v>
      </c>
      <c r="K810" s="360">
        <v>100</v>
      </c>
      <c r="L810" s="324">
        <v>711000000</v>
      </c>
      <c r="M810" s="298" t="s">
        <v>73</v>
      </c>
      <c r="N810" s="345" t="s">
        <v>1239</v>
      </c>
      <c r="O810" s="298" t="s">
        <v>73</v>
      </c>
      <c r="P810" s="362"/>
      <c r="Q810" s="291" t="s">
        <v>675</v>
      </c>
      <c r="R810" s="291" t="s">
        <v>76</v>
      </c>
      <c r="S810" s="362"/>
      <c r="T810" s="291" t="s">
        <v>51</v>
      </c>
      <c r="U810" s="362"/>
      <c r="V810" s="290">
        <v>9908069</v>
      </c>
      <c r="W810" s="290">
        <v>9908069</v>
      </c>
      <c r="X810" s="648">
        <f t="shared" ref="X810" si="75">W810*1.12</f>
        <v>11097037.280000001</v>
      </c>
      <c r="Y810" s="291"/>
      <c r="Z810" s="291">
        <v>2016</v>
      </c>
      <c r="AA810" s="291" t="s">
        <v>3839</v>
      </c>
      <c r="AB810" s="293" t="s">
        <v>306</v>
      </c>
      <c r="AC810" s="295"/>
      <c r="AD810" s="295"/>
      <c r="AE810" s="295"/>
      <c r="AF810" s="295"/>
      <c r="AG810" s="295"/>
      <c r="AH810" s="295"/>
      <c r="AI810" s="295"/>
      <c r="AJ810" s="295"/>
      <c r="AK810" s="293" t="s">
        <v>3843</v>
      </c>
      <c r="AL810" s="100"/>
      <c r="AM810" s="191"/>
    </row>
    <row r="811" spans="1:40" s="572" customFormat="1" ht="100.5" customHeight="1">
      <c r="A811" s="535" t="s">
        <v>1594</v>
      </c>
      <c r="B811" s="553" t="s">
        <v>33</v>
      </c>
      <c r="C811" s="554" t="s">
        <v>1595</v>
      </c>
      <c r="D811" s="554" t="s">
        <v>1596</v>
      </c>
      <c r="E811" s="554" t="s">
        <v>1597</v>
      </c>
      <c r="F811" s="554" t="s">
        <v>1596</v>
      </c>
      <c r="G811" s="554" t="s">
        <v>1597</v>
      </c>
      <c r="H811" s="554" t="s">
        <v>1596</v>
      </c>
      <c r="I811" s="554" t="s">
        <v>1597</v>
      </c>
      <c r="J811" s="738" t="s">
        <v>38</v>
      </c>
      <c r="K811" s="738">
        <v>100</v>
      </c>
      <c r="L811" s="608">
        <v>711000000</v>
      </c>
      <c r="M811" s="540" t="s">
        <v>73</v>
      </c>
      <c r="N811" s="553" t="s">
        <v>847</v>
      </c>
      <c r="O811" s="540" t="s">
        <v>73</v>
      </c>
      <c r="P811" s="739"/>
      <c r="Q811" s="553" t="s">
        <v>675</v>
      </c>
      <c r="R811" s="553" t="s">
        <v>76</v>
      </c>
      <c r="S811" s="739"/>
      <c r="T811" s="553" t="s">
        <v>51</v>
      </c>
      <c r="U811" s="739"/>
      <c r="V811" s="557">
        <v>642000</v>
      </c>
      <c r="W811" s="557">
        <v>0</v>
      </c>
      <c r="X811" s="544">
        <v>0</v>
      </c>
      <c r="Y811" s="553" t="s">
        <v>77</v>
      </c>
      <c r="Z811" s="553">
        <v>2016</v>
      </c>
      <c r="AA811" s="730"/>
      <c r="AB811" s="551" t="s">
        <v>126</v>
      </c>
      <c r="AC811" s="551" t="s">
        <v>209</v>
      </c>
      <c r="AD811" s="731"/>
      <c r="AE811" s="731"/>
      <c r="AF811" s="731"/>
      <c r="AG811" s="731"/>
      <c r="AH811" s="731"/>
      <c r="AI811" s="731"/>
      <c r="AJ811" s="731"/>
      <c r="AK811" s="551" t="s">
        <v>1587</v>
      </c>
      <c r="AL811" s="575"/>
      <c r="AM811" s="570"/>
    </row>
    <row r="812" spans="1:40" s="193" customFormat="1" ht="100.5" customHeight="1">
      <c r="A812" s="75" t="s">
        <v>3846</v>
      </c>
      <c r="B812" s="291" t="s">
        <v>33</v>
      </c>
      <c r="C812" s="312" t="s">
        <v>1595</v>
      </c>
      <c r="D812" s="312" t="s">
        <v>1596</v>
      </c>
      <c r="E812" s="312" t="s">
        <v>1597</v>
      </c>
      <c r="F812" s="312" t="s">
        <v>1596</v>
      </c>
      <c r="G812" s="312" t="s">
        <v>1597</v>
      </c>
      <c r="H812" s="312" t="s">
        <v>1596</v>
      </c>
      <c r="I812" s="312" t="s">
        <v>1597</v>
      </c>
      <c r="J812" s="360" t="s">
        <v>38</v>
      </c>
      <c r="K812" s="360">
        <v>100</v>
      </c>
      <c r="L812" s="324">
        <v>711000000</v>
      </c>
      <c r="M812" s="298" t="s">
        <v>73</v>
      </c>
      <c r="N812" s="345" t="s">
        <v>1205</v>
      </c>
      <c r="O812" s="298" t="s">
        <v>73</v>
      </c>
      <c r="P812" s="362"/>
      <c r="Q812" s="291" t="s">
        <v>675</v>
      </c>
      <c r="R812" s="291" t="s">
        <v>76</v>
      </c>
      <c r="S812" s="362"/>
      <c r="T812" s="291" t="s">
        <v>51</v>
      </c>
      <c r="U812" s="362"/>
      <c r="V812" s="290">
        <v>642000</v>
      </c>
      <c r="W812" s="290">
        <v>642000</v>
      </c>
      <c r="X812" s="648">
        <f t="shared" ref="X812" si="76">W812*1.12</f>
        <v>719040.00000000012</v>
      </c>
      <c r="Y812" s="291" t="s">
        <v>77</v>
      </c>
      <c r="Z812" s="291">
        <v>2016</v>
      </c>
      <c r="AA812" s="291">
        <v>11</v>
      </c>
      <c r="AB812" s="293" t="s">
        <v>306</v>
      </c>
      <c r="AC812" s="293" t="s">
        <v>209</v>
      </c>
      <c r="AD812" s="295"/>
      <c r="AE812" s="295"/>
      <c r="AF812" s="295"/>
      <c r="AG812" s="295"/>
      <c r="AH812" s="295"/>
      <c r="AI812" s="295"/>
      <c r="AJ812" s="295"/>
      <c r="AK812" s="293" t="s">
        <v>3843</v>
      </c>
      <c r="AL812" s="100"/>
      <c r="AM812" s="191"/>
    </row>
    <row r="813" spans="1:40" s="572" customFormat="1" ht="100.5" customHeight="1">
      <c r="A813" s="535" t="s">
        <v>1598</v>
      </c>
      <c r="B813" s="553" t="s">
        <v>33</v>
      </c>
      <c r="C813" s="554" t="s">
        <v>1599</v>
      </c>
      <c r="D813" s="554" t="s">
        <v>1600</v>
      </c>
      <c r="E813" s="554" t="s">
        <v>1601</v>
      </c>
      <c r="F813" s="554" t="s">
        <v>1600</v>
      </c>
      <c r="G813" s="554" t="s">
        <v>1601</v>
      </c>
      <c r="H813" s="554" t="s">
        <v>1602</v>
      </c>
      <c r="I813" s="554" t="s">
        <v>1603</v>
      </c>
      <c r="J813" s="738" t="s">
        <v>38</v>
      </c>
      <c r="K813" s="738">
        <v>100</v>
      </c>
      <c r="L813" s="608">
        <v>711000000</v>
      </c>
      <c r="M813" s="540" t="s">
        <v>73</v>
      </c>
      <c r="N813" s="553" t="s">
        <v>847</v>
      </c>
      <c r="O813" s="540" t="s">
        <v>73</v>
      </c>
      <c r="P813" s="739"/>
      <c r="Q813" s="553" t="s">
        <v>675</v>
      </c>
      <c r="R813" s="553" t="s">
        <v>76</v>
      </c>
      <c r="S813" s="739"/>
      <c r="T813" s="553" t="s">
        <v>51</v>
      </c>
      <c r="U813" s="739"/>
      <c r="V813" s="557">
        <v>12999168</v>
      </c>
      <c r="W813" s="557">
        <v>0</v>
      </c>
      <c r="X813" s="544">
        <v>0</v>
      </c>
      <c r="Y813" s="553" t="s">
        <v>77</v>
      </c>
      <c r="Z813" s="553">
        <v>2016</v>
      </c>
      <c r="AA813" s="730"/>
      <c r="AB813" s="551" t="s">
        <v>126</v>
      </c>
      <c r="AC813" s="551" t="s">
        <v>1494</v>
      </c>
      <c r="AD813" s="731"/>
      <c r="AE813" s="731"/>
      <c r="AF813" s="731"/>
      <c r="AG813" s="731"/>
      <c r="AH813" s="731"/>
      <c r="AI813" s="731"/>
      <c r="AJ813" s="731"/>
      <c r="AK813" s="551" t="s">
        <v>1587</v>
      </c>
      <c r="AL813" s="575"/>
      <c r="AM813" s="570"/>
    </row>
    <row r="814" spans="1:40" s="193" customFormat="1" ht="100.5" customHeight="1">
      <c r="A814" s="75" t="s">
        <v>3847</v>
      </c>
      <c r="B814" s="291" t="s">
        <v>33</v>
      </c>
      <c r="C814" s="312" t="s">
        <v>1599</v>
      </c>
      <c r="D814" s="312" t="s">
        <v>1600</v>
      </c>
      <c r="E814" s="312" t="s">
        <v>1601</v>
      </c>
      <c r="F814" s="312" t="s">
        <v>1600</v>
      </c>
      <c r="G814" s="312" t="s">
        <v>1601</v>
      </c>
      <c r="H814" s="312" t="s">
        <v>1602</v>
      </c>
      <c r="I814" s="312" t="s">
        <v>1603</v>
      </c>
      <c r="J814" s="360" t="s">
        <v>38</v>
      </c>
      <c r="K814" s="360">
        <v>100</v>
      </c>
      <c r="L814" s="324">
        <v>711000000</v>
      </c>
      <c r="M814" s="298" t="s">
        <v>73</v>
      </c>
      <c r="N814" s="345" t="s">
        <v>1205</v>
      </c>
      <c r="O814" s="298" t="s">
        <v>73</v>
      </c>
      <c r="P814" s="362"/>
      <c r="Q814" s="291" t="s">
        <v>675</v>
      </c>
      <c r="R814" s="291" t="s">
        <v>76</v>
      </c>
      <c r="S814" s="362"/>
      <c r="T814" s="291" t="s">
        <v>51</v>
      </c>
      <c r="U814" s="362"/>
      <c r="V814" s="290">
        <v>12999168</v>
      </c>
      <c r="W814" s="290">
        <v>12999168</v>
      </c>
      <c r="X814" s="648">
        <f t="shared" ref="X814" si="77">W814*1.12</f>
        <v>14559068.160000002</v>
      </c>
      <c r="Y814" s="291" t="s">
        <v>77</v>
      </c>
      <c r="Z814" s="291">
        <v>2016</v>
      </c>
      <c r="AA814" s="291">
        <v>11</v>
      </c>
      <c r="AB814" s="293" t="s">
        <v>306</v>
      </c>
      <c r="AC814" s="293" t="s">
        <v>1494</v>
      </c>
      <c r="AD814" s="295"/>
      <c r="AE814" s="295"/>
      <c r="AF814" s="295"/>
      <c r="AG814" s="295"/>
      <c r="AH814" s="295"/>
      <c r="AI814" s="295"/>
      <c r="AJ814" s="295"/>
      <c r="AK814" s="293" t="s">
        <v>3843</v>
      </c>
      <c r="AL814" s="100"/>
      <c r="AM814" s="191"/>
    </row>
    <row r="815" spans="1:40" s="193" customFormat="1" ht="100.5" customHeight="1">
      <c r="A815" s="75" t="s">
        <v>1604</v>
      </c>
      <c r="B815" s="312" t="s">
        <v>33</v>
      </c>
      <c r="C815" s="312" t="s">
        <v>1605</v>
      </c>
      <c r="D815" s="312" t="s">
        <v>1606</v>
      </c>
      <c r="E815" s="312" t="s">
        <v>1607</v>
      </c>
      <c r="F815" s="312" t="s">
        <v>1606</v>
      </c>
      <c r="G815" s="312" t="s">
        <v>1607</v>
      </c>
      <c r="H815" s="312" t="s">
        <v>1608</v>
      </c>
      <c r="I815" s="312" t="s">
        <v>1609</v>
      </c>
      <c r="J815" s="312" t="s">
        <v>1141</v>
      </c>
      <c r="K815" s="323">
        <v>100</v>
      </c>
      <c r="L815" s="291">
        <v>151010000</v>
      </c>
      <c r="M815" s="314" t="s">
        <v>82</v>
      </c>
      <c r="N815" s="291" t="s">
        <v>249</v>
      </c>
      <c r="O815" s="312" t="s">
        <v>1610</v>
      </c>
      <c r="P815" s="312"/>
      <c r="Q815" s="312" t="s">
        <v>675</v>
      </c>
      <c r="R815" s="291" t="s">
        <v>76</v>
      </c>
      <c r="S815" s="312"/>
      <c r="T815" s="314" t="s">
        <v>51</v>
      </c>
      <c r="U815" s="312"/>
      <c r="V815" s="290">
        <v>6112069.3099999996</v>
      </c>
      <c r="W815" s="290">
        <v>6112069.3099999996</v>
      </c>
      <c r="X815" s="289">
        <f t="shared" si="70"/>
        <v>6845517.6272</v>
      </c>
      <c r="Y815" s="312" t="s">
        <v>77</v>
      </c>
      <c r="Z815" s="299">
        <v>2016</v>
      </c>
      <c r="AA815" s="375"/>
      <c r="AB815" s="1" t="s">
        <v>688</v>
      </c>
      <c r="AC815" s="307"/>
      <c r="AD815" s="307">
        <v>8401260408</v>
      </c>
      <c r="AE815" s="307"/>
      <c r="AF815" s="307" t="s">
        <v>1611</v>
      </c>
      <c r="AG815" s="307" t="s">
        <v>1612</v>
      </c>
      <c r="AH815" s="296"/>
      <c r="AI815" s="296"/>
      <c r="AJ815" s="296"/>
      <c r="AK815" s="293" t="s">
        <v>1613</v>
      </c>
    </row>
    <row r="816" spans="1:40" s="572" customFormat="1" ht="100.5" customHeight="1">
      <c r="A816" s="535" t="s">
        <v>1614</v>
      </c>
      <c r="B816" s="554" t="s">
        <v>33</v>
      </c>
      <c r="C816" s="554" t="s">
        <v>1615</v>
      </c>
      <c r="D816" s="554" t="s">
        <v>1616</v>
      </c>
      <c r="E816" s="554" t="s">
        <v>1617</v>
      </c>
      <c r="F816" s="554" t="s">
        <v>1616</v>
      </c>
      <c r="G816" s="554" t="s">
        <v>1617</v>
      </c>
      <c r="H816" s="554" t="s">
        <v>1618</v>
      </c>
      <c r="I816" s="554" t="s">
        <v>1619</v>
      </c>
      <c r="J816" s="554" t="s">
        <v>1141</v>
      </c>
      <c r="K816" s="555">
        <v>100</v>
      </c>
      <c r="L816" s="556">
        <v>471010000</v>
      </c>
      <c r="M816" s="603" t="s">
        <v>125</v>
      </c>
      <c r="N816" s="553" t="s">
        <v>249</v>
      </c>
      <c r="O816" s="554" t="s">
        <v>1620</v>
      </c>
      <c r="P816" s="554"/>
      <c r="Q816" s="554" t="s">
        <v>675</v>
      </c>
      <c r="R816" s="553" t="s">
        <v>76</v>
      </c>
      <c r="S816" s="554"/>
      <c r="T816" s="556" t="s">
        <v>51</v>
      </c>
      <c r="U816" s="554"/>
      <c r="V816" s="557">
        <v>1934700.56</v>
      </c>
      <c r="W816" s="557">
        <v>0</v>
      </c>
      <c r="X816" s="544">
        <v>0</v>
      </c>
      <c r="Y816" s="554" t="s">
        <v>77</v>
      </c>
      <c r="Z816" s="536">
        <v>2016</v>
      </c>
      <c r="AA816" s="604"/>
      <c r="AB816" s="605" t="s">
        <v>688</v>
      </c>
      <c r="AC816" s="549"/>
      <c r="AD816" s="549">
        <v>8401260408</v>
      </c>
      <c r="AE816" s="549"/>
      <c r="AF816" s="549" t="s">
        <v>1611</v>
      </c>
      <c r="AG816" s="549" t="s">
        <v>1621</v>
      </c>
      <c r="AH816" s="606"/>
      <c r="AI816" s="606"/>
      <c r="AJ816" s="606"/>
      <c r="AK816" s="551" t="s">
        <v>1613</v>
      </c>
    </row>
    <row r="817" spans="1:37" s="193" customFormat="1" ht="100.5" customHeight="1">
      <c r="A817" s="75" t="s">
        <v>3109</v>
      </c>
      <c r="B817" s="312" t="s">
        <v>33</v>
      </c>
      <c r="C817" s="312" t="s">
        <v>1615</v>
      </c>
      <c r="D817" s="312" t="s">
        <v>1616</v>
      </c>
      <c r="E817" s="312" t="s">
        <v>1617</v>
      </c>
      <c r="F817" s="312" t="s">
        <v>1616</v>
      </c>
      <c r="G817" s="312" t="s">
        <v>1617</v>
      </c>
      <c r="H817" s="312" t="s">
        <v>1618</v>
      </c>
      <c r="I817" s="312" t="s">
        <v>1619</v>
      </c>
      <c r="J817" s="312" t="s">
        <v>1141</v>
      </c>
      <c r="K817" s="323">
        <v>100</v>
      </c>
      <c r="L817" s="314">
        <v>471010000</v>
      </c>
      <c r="M817" s="376" t="s">
        <v>125</v>
      </c>
      <c r="N817" s="291" t="s">
        <v>1239</v>
      </c>
      <c r="O817" s="312" t="s">
        <v>3110</v>
      </c>
      <c r="P817" s="312"/>
      <c r="Q817" s="312" t="s">
        <v>675</v>
      </c>
      <c r="R817" s="291" t="s">
        <v>76</v>
      </c>
      <c r="S817" s="312"/>
      <c r="T817" s="314" t="s">
        <v>51</v>
      </c>
      <c r="U817" s="312"/>
      <c r="V817" s="290">
        <v>1270701</v>
      </c>
      <c r="W817" s="290">
        <v>1270701</v>
      </c>
      <c r="X817" s="289">
        <f t="shared" ref="X817" si="78">W817*1.12</f>
        <v>1423185.12</v>
      </c>
      <c r="Y817" s="312" t="s">
        <v>77</v>
      </c>
      <c r="Z817" s="299">
        <v>2016</v>
      </c>
      <c r="AA817" s="375" t="s">
        <v>3111</v>
      </c>
      <c r="AB817" s="331" t="s">
        <v>688</v>
      </c>
      <c r="AC817" s="307"/>
      <c r="AD817" s="307">
        <v>8401260408</v>
      </c>
      <c r="AE817" s="307"/>
      <c r="AF817" s="307" t="s">
        <v>1611</v>
      </c>
      <c r="AG817" s="307" t="s">
        <v>1621</v>
      </c>
      <c r="AH817" s="296"/>
      <c r="AI817" s="296"/>
      <c r="AJ817" s="296"/>
      <c r="AK817" s="293" t="s">
        <v>3112</v>
      </c>
    </row>
    <row r="818" spans="1:37" s="193" customFormat="1" ht="100.5" customHeight="1">
      <c r="A818" s="75" t="s">
        <v>1622</v>
      </c>
      <c r="B818" s="291" t="s">
        <v>33</v>
      </c>
      <c r="C818" s="368" t="s">
        <v>669</v>
      </c>
      <c r="D818" s="368" t="s">
        <v>670</v>
      </c>
      <c r="E818" s="368" t="s">
        <v>671</v>
      </c>
      <c r="F818" s="368" t="s">
        <v>670</v>
      </c>
      <c r="G818" s="368" t="s">
        <v>671</v>
      </c>
      <c r="H818" s="368" t="s">
        <v>1623</v>
      </c>
      <c r="I818" s="368" t="s">
        <v>1624</v>
      </c>
      <c r="J818" s="368" t="s">
        <v>38</v>
      </c>
      <c r="K818" s="368">
        <v>100</v>
      </c>
      <c r="L818" s="313">
        <v>311010000</v>
      </c>
      <c r="M818" s="291" t="s">
        <v>348</v>
      </c>
      <c r="N818" s="291" t="s">
        <v>249</v>
      </c>
      <c r="O818" s="312" t="s">
        <v>1625</v>
      </c>
      <c r="P818" s="368"/>
      <c r="Q818" s="368" t="s">
        <v>1626</v>
      </c>
      <c r="R818" s="368" t="s">
        <v>1627</v>
      </c>
      <c r="S818" s="368"/>
      <c r="T818" s="368" t="s">
        <v>51</v>
      </c>
      <c r="U818" s="368"/>
      <c r="V818" s="289">
        <v>107891620.13</v>
      </c>
      <c r="W818" s="289">
        <v>107891620.13</v>
      </c>
      <c r="X818" s="289">
        <f t="shared" si="70"/>
        <v>120838614.54560001</v>
      </c>
      <c r="Y818" s="341" t="s">
        <v>77</v>
      </c>
      <c r="Z818" s="368">
        <v>2016</v>
      </c>
      <c r="AA818" s="372"/>
      <c r="AB818" s="1" t="s">
        <v>688</v>
      </c>
      <c r="AC818" s="293" t="s">
        <v>695</v>
      </c>
      <c r="AD818" s="377">
        <v>8401110000</v>
      </c>
      <c r="AE818" s="377"/>
      <c r="AF818" s="377" t="s">
        <v>690</v>
      </c>
      <c r="AG818" s="377" t="s">
        <v>1628</v>
      </c>
      <c r="AH818" s="293"/>
      <c r="AI818" s="296"/>
      <c r="AJ818" s="296"/>
      <c r="AK818" s="293" t="s">
        <v>1613</v>
      </c>
    </row>
    <row r="819" spans="1:37" s="193" customFormat="1" ht="100.5" customHeight="1">
      <c r="A819" s="75" t="s">
        <v>1629</v>
      </c>
      <c r="B819" s="291" t="s">
        <v>33</v>
      </c>
      <c r="C819" s="368" t="s">
        <v>1630</v>
      </c>
      <c r="D819" s="368" t="s">
        <v>1631</v>
      </c>
      <c r="E819" s="368" t="s">
        <v>1632</v>
      </c>
      <c r="F819" s="368" t="s">
        <v>1631</v>
      </c>
      <c r="G819" s="368" t="s">
        <v>1632</v>
      </c>
      <c r="H819" s="368" t="s">
        <v>1623</v>
      </c>
      <c r="I819" s="368" t="s">
        <v>1624</v>
      </c>
      <c r="J819" s="368" t="s">
        <v>38</v>
      </c>
      <c r="K819" s="368">
        <v>100</v>
      </c>
      <c r="L819" s="313">
        <v>311010000</v>
      </c>
      <c r="M819" s="291" t="s">
        <v>348</v>
      </c>
      <c r="N819" s="291" t="s">
        <v>249</v>
      </c>
      <c r="O819" s="312" t="s">
        <v>1625</v>
      </c>
      <c r="P819" s="368"/>
      <c r="Q819" s="368" t="s">
        <v>1626</v>
      </c>
      <c r="R819" s="368" t="s">
        <v>1627</v>
      </c>
      <c r="S819" s="368"/>
      <c r="T819" s="368" t="s">
        <v>51</v>
      </c>
      <c r="U819" s="368"/>
      <c r="V819" s="289">
        <v>1740000</v>
      </c>
      <c r="W819" s="289">
        <v>1740000</v>
      </c>
      <c r="X819" s="289">
        <f t="shared" si="70"/>
        <v>1948800.0000000002</v>
      </c>
      <c r="Y819" s="341" t="s">
        <v>77</v>
      </c>
      <c r="Z819" s="368">
        <v>2016</v>
      </c>
      <c r="AA819" s="372"/>
      <c r="AB819" s="1" t="s">
        <v>688</v>
      </c>
      <c r="AC819" s="293" t="s">
        <v>695</v>
      </c>
      <c r="AD819" s="377">
        <v>8401110000</v>
      </c>
      <c r="AE819" s="377"/>
      <c r="AF819" s="377" t="s">
        <v>690</v>
      </c>
      <c r="AG819" s="377" t="s">
        <v>1633</v>
      </c>
      <c r="AH819" s="293"/>
      <c r="AI819" s="296"/>
      <c r="AJ819" s="296"/>
      <c r="AK819" s="293" t="s">
        <v>1613</v>
      </c>
    </row>
    <row r="820" spans="1:37" s="193" customFormat="1" ht="100.5" customHeight="1">
      <c r="A820" s="75" t="s">
        <v>1634</v>
      </c>
      <c r="B820" s="291" t="s">
        <v>33</v>
      </c>
      <c r="C820" s="368" t="s">
        <v>669</v>
      </c>
      <c r="D820" s="368" t="s">
        <v>670</v>
      </c>
      <c r="E820" s="368" t="s">
        <v>671</v>
      </c>
      <c r="F820" s="368" t="s">
        <v>670</v>
      </c>
      <c r="G820" s="368" t="s">
        <v>671</v>
      </c>
      <c r="H820" s="368" t="s">
        <v>1635</v>
      </c>
      <c r="I820" s="368" t="s">
        <v>1636</v>
      </c>
      <c r="J820" s="368" t="s">
        <v>38</v>
      </c>
      <c r="K820" s="368">
        <v>100</v>
      </c>
      <c r="L820" s="313">
        <v>311010000</v>
      </c>
      <c r="M820" s="291" t="s">
        <v>348</v>
      </c>
      <c r="N820" s="291" t="s">
        <v>249</v>
      </c>
      <c r="O820" s="312" t="s">
        <v>1625</v>
      </c>
      <c r="P820" s="368"/>
      <c r="Q820" s="368" t="s">
        <v>1626</v>
      </c>
      <c r="R820" s="368" t="s">
        <v>1627</v>
      </c>
      <c r="S820" s="368"/>
      <c r="T820" s="368" t="s">
        <v>51</v>
      </c>
      <c r="U820" s="368"/>
      <c r="V820" s="289">
        <v>86313296.099999994</v>
      </c>
      <c r="W820" s="289">
        <v>86313296.099999994</v>
      </c>
      <c r="X820" s="289">
        <f t="shared" ref="X820:X883" si="79">W820*1.12</f>
        <v>96670891.631999999</v>
      </c>
      <c r="Y820" s="341" t="s">
        <v>77</v>
      </c>
      <c r="Z820" s="368">
        <v>2016</v>
      </c>
      <c r="AA820" s="372"/>
      <c r="AB820" s="1" t="s">
        <v>688</v>
      </c>
      <c r="AC820" s="293" t="s">
        <v>695</v>
      </c>
      <c r="AD820" s="377">
        <v>8401110000</v>
      </c>
      <c r="AE820" s="377"/>
      <c r="AF820" s="377" t="s">
        <v>690</v>
      </c>
      <c r="AG820" s="377" t="s">
        <v>1637</v>
      </c>
      <c r="AH820" s="293"/>
      <c r="AI820" s="296"/>
      <c r="AJ820" s="296"/>
      <c r="AK820" s="293" t="s">
        <v>1613</v>
      </c>
    </row>
    <row r="821" spans="1:37" s="193" customFormat="1" ht="100.5" customHeight="1">
      <c r="A821" s="75" t="s">
        <v>1638</v>
      </c>
      <c r="B821" s="314" t="s">
        <v>33</v>
      </c>
      <c r="C821" s="368" t="s">
        <v>669</v>
      </c>
      <c r="D821" s="368" t="s">
        <v>670</v>
      </c>
      <c r="E821" s="312" t="s">
        <v>671</v>
      </c>
      <c r="F821" s="368" t="s">
        <v>670</v>
      </c>
      <c r="G821" s="312" t="s">
        <v>671</v>
      </c>
      <c r="H821" s="368" t="s">
        <v>1639</v>
      </c>
      <c r="I821" s="312" t="s">
        <v>1640</v>
      </c>
      <c r="J821" s="368" t="s">
        <v>38</v>
      </c>
      <c r="K821" s="368">
        <v>100</v>
      </c>
      <c r="L821" s="314">
        <v>391010000</v>
      </c>
      <c r="M821" s="315" t="s">
        <v>347</v>
      </c>
      <c r="N821" s="291" t="s">
        <v>713</v>
      </c>
      <c r="O821" s="368" t="s">
        <v>1641</v>
      </c>
      <c r="P821" s="312"/>
      <c r="Q821" s="312" t="s">
        <v>675</v>
      </c>
      <c r="R821" s="368" t="s">
        <v>1627</v>
      </c>
      <c r="S821" s="312"/>
      <c r="T821" s="314" t="s">
        <v>51</v>
      </c>
      <c r="U821" s="356"/>
      <c r="V821" s="290">
        <v>260064</v>
      </c>
      <c r="W821" s="290">
        <v>260064</v>
      </c>
      <c r="X821" s="289">
        <f t="shared" si="79"/>
        <v>291271.68000000005</v>
      </c>
      <c r="Y821" s="341" t="s">
        <v>77</v>
      </c>
      <c r="Z821" s="368">
        <v>2016</v>
      </c>
      <c r="AA821" s="375"/>
      <c r="AB821" s="1" t="s">
        <v>688</v>
      </c>
      <c r="AC821" s="307" t="s">
        <v>695</v>
      </c>
      <c r="AD821" s="378">
        <v>8401110000</v>
      </c>
      <c r="AE821" s="378"/>
      <c r="AF821" s="378" t="s">
        <v>690</v>
      </c>
      <c r="AG821" s="378" t="s">
        <v>1642</v>
      </c>
      <c r="AH821" s="293"/>
      <c r="AI821" s="296"/>
      <c r="AJ821" s="296"/>
      <c r="AK821" s="293" t="s">
        <v>1613</v>
      </c>
    </row>
    <row r="822" spans="1:37" s="193" customFormat="1" ht="100.5" customHeight="1">
      <c r="A822" s="75" t="s">
        <v>1643</v>
      </c>
      <c r="B822" s="314" t="s">
        <v>33</v>
      </c>
      <c r="C822" s="368" t="s">
        <v>669</v>
      </c>
      <c r="D822" s="368" t="s">
        <v>670</v>
      </c>
      <c r="E822" s="312" t="s">
        <v>671</v>
      </c>
      <c r="F822" s="368" t="s">
        <v>670</v>
      </c>
      <c r="G822" s="312" t="s">
        <v>671</v>
      </c>
      <c r="H822" s="368" t="s">
        <v>1644</v>
      </c>
      <c r="I822" s="312" t="s">
        <v>1645</v>
      </c>
      <c r="J822" s="368" t="s">
        <v>38</v>
      </c>
      <c r="K822" s="368">
        <v>100</v>
      </c>
      <c r="L822" s="314">
        <v>391010000</v>
      </c>
      <c r="M822" s="315" t="s">
        <v>347</v>
      </c>
      <c r="N822" s="291" t="s">
        <v>713</v>
      </c>
      <c r="O822" s="368" t="s">
        <v>1641</v>
      </c>
      <c r="P822" s="312"/>
      <c r="Q822" s="312" t="s">
        <v>675</v>
      </c>
      <c r="R822" s="368" t="s">
        <v>1627</v>
      </c>
      <c r="S822" s="312"/>
      <c r="T822" s="314" t="s">
        <v>51</v>
      </c>
      <c r="U822" s="356"/>
      <c r="V822" s="290">
        <v>272340</v>
      </c>
      <c r="W822" s="290">
        <v>272340</v>
      </c>
      <c r="X822" s="289">
        <f t="shared" si="79"/>
        <v>305020.80000000005</v>
      </c>
      <c r="Y822" s="341" t="s">
        <v>77</v>
      </c>
      <c r="Z822" s="368">
        <v>2016</v>
      </c>
      <c r="AA822" s="375"/>
      <c r="AB822" s="1" t="s">
        <v>688</v>
      </c>
      <c r="AC822" s="307" t="s">
        <v>695</v>
      </c>
      <c r="AD822" s="378">
        <v>8401110000</v>
      </c>
      <c r="AE822" s="378"/>
      <c r="AF822" s="378" t="s">
        <v>690</v>
      </c>
      <c r="AG822" s="378" t="s">
        <v>1646</v>
      </c>
      <c r="AH822" s="293"/>
      <c r="AI822" s="296"/>
      <c r="AJ822" s="296"/>
      <c r="AK822" s="293" t="s">
        <v>1613</v>
      </c>
    </row>
    <row r="823" spans="1:37" s="193" customFormat="1" ht="100.5" customHeight="1">
      <c r="A823" s="75" t="s">
        <v>1647</v>
      </c>
      <c r="B823" s="314" t="s">
        <v>33</v>
      </c>
      <c r="C823" s="368" t="s">
        <v>669</v>
      </c>
      <c r="D823" s="368" t="s">
        <v>670</v>
      </c>
      <c r="E823" s="312" t="s">
        <v>671</v>
      </c>
      <c r="F823" s="368" t="s">
        <v>670</v>
      </c>
      <c r="G823" s="312" t="s">
        <v>671</v>
      </c>
      <c r="H823" s="368" t="s">
        <v>1648</v>
      </c>
      <c r="I823" s="312" t="s">
        <v>1649</v>
      </c>
      <c r="J823" s="368" t="s">
        <v>38</v>
      </c>
      <c r="K823" s="368">
        <v>100</v>
      </c>
      <c r="L823" s="314">
        <v>391010000</v>
      </c>
      <c r="M823" s="315" t="s">
        <v>347</v>
      </c>
      <c r="N823" s="291" t="s">
        <v>713</v>
      </c>
      <c r="O823" s="368" t="s">
        <v>1641</v>
      </c>
      <c r="P823" s="312"/>
      <c r="Q823" s="312" t="s">
        <v>675</v>
      </c>
      <c r="R823" s="368" t="s">
        <v>1627</v>
      </c>
      <c r="S823" s="312"/>
      <c r="T823" s="314" t="s">
        <v>51</v>
      </c>
      <c r="U823" s="356"/>
      <c r="V823" s="290">
        <v>2304000</v>
      </c>
      <c r="W823" s="290">
        <v>2304000</v>
      </c>
      <c r="X823" s="289">
        <f t="shared" si="79"/>
        <v>2580480.0000000005</v>
      </c>
      <c r="Y823" s="341" t="s">
        <v>77</v>
      </c>
      <c r="Z823" s="368">
        <v>2016</v>
      </c>
      <c r="AA823" s="375"/>
      <c r="AB823" s="1" t="s">
        <v>688</v>
      </c>
      <c r="AC823" s="307" t="s">
        <v>695</v>
      </c>
      <c r="AD823" s="378">
        <v>8401110000</v>
      </c>
      <c r="AE823" s="378"/>
      <c r="AF823" s="378" t="s">
        <v>690</v>
      </c>
      <c r="AG823" s="378" t="s">
        <v>1650</v>
      </c>
      <c r="AH823" s="293"/>
      <c r="AI823" s="296"/>
      <c r="AJ823" s="296"/>
      <c r="AK823" s="293" t="s">
        <v>1613</v>
      </c>
    </row>
    <row r="824" spans="1:37" s="193" customFormat="1" ht="100.5" customHeight="1">
      <c r="A824" s="75" t="s">
        <v>1651</v>
      </c>
      <c r="B824" s="314" t="s">
        <v>33</v>
      </c>
      <c r="C824" s="368" t="s">
        <v>669</v>
      </c>
      <c r="D824" s="368" t="s">
        <v>670</v>
      </c>
      <c r="E824" s="312" t="s">
        <v>671</v>
      </c>
      <c r="F824" s="368" t="s">
        <v>670</v>
      </c>
      <c r="G824" s="312" t="s">
        <v>671</v>
      </c>
      <c r="H824" s="368" t="s">
        <v>1652</v>
      </c>
      <c r="I824" s="312" t="s">
        <v>1653</v>
      </c>
      <c r="J824" s="368" t="s">
        <v>38</v>
      </c>
      <c r="K824" s="368">
        <v>100</v>
      </c>
      <c r="L824" s="314">
        <v>391010000</v>
      </c>
      <c r="M824" s="315" t="s">
        <v>347</v>
      </c>
      <c r="N824" s="291" t="s">
        <v>713</v>
      </c>
      <c r="O824" s="368" t="s">
        <v>1641</v>
      </c>
      <c r="P824" s="312"/>
      <c r="Q824" s="312" t="s">
        <v>675</v>
      </c>
      <c r="R824" s="368" t="s">
        <v>1627</v>
      </c>
      <c r="S824" s="312"/>
      <c r="T824" s="314" t="s">
        <v>51</v>
      </c>
      <c r="U824" s="356"/>
      <c r="V824" s="290">
        <v>2820469.83</v>
      </c>
      <c r="W824" s="290">
        <v>2820469.83</v>
      </c>
      <c r="X824" s="289">
        <f t="shared" si="79"/>
        <v>3158926.2096000002</v>
      </c>
      <c r="Y824" s="341" t="s">
        <v>77</v>
      </c>
      <c r="Z824" s="368">
        <v>2016</v>
      </c>
      <c r="AA824" s="375"/>
      <c r="AB824" s="1" t="s">
        <v>688</v>
      </c>
      <c r="AC824" s="307" t="s">
        <v>695</v>
      </c>
      <c r="AD824" s="378">
        <v>8401110000</v>
      </c>
      <c r="AE824" s="378"/>
      <c r="AF824" s="378" t="s">
        <v>690</v>
      </c>
      <c r="AG824" s="378" t="s">
        <v>1654</v>
      </c>
      <c r="AH824" s="293"/>
      <c r="AI824" s="296"/>
      <c r="AJ824" s="296"/>
      <c r="AK824" s="293" t="s">
        <v>1613</v>
      </c>
    </row>
    <row r="825" spans="1:37" s="193" customFormat="1" ht="100.5" customHeight="1">
      <c r="A825" s="75" t="s">
        <v>1655</v>
      </c>
      <c r="B825" s="314" t="s">
        <v>33</v>
      </c>
      <c r="C825" s="368" t="s">
        <v>669</v>
      </c>
      <c r="D825" s="368" t="s">
        <v>670</v>
      </c>
      <c r="E825" s="312" t="s">
        <v>671</v>
      </c>
      <c r="F825" s="368" t="s">
        <v>670</v>
      </c>
      <c r="G825" s="312" t="s">
        <v>671</v>
      </c>
      <c r="H825" s="368" t="s">
        <v>1656</v>
      </c>
      <c r="I825" s="312" t="s">
        <v>1657</v>
      </c>
      <c r="J825" s="368" t="s">
        <v>38</v>
      </c>
      <c r="K825" s="368">
        <v>100</v>
      </c>
      <c r="L825" s="314">
        <v>391010000</v>
      </c>
      <c r="M825" s="315" t="s">
        <v>347</v>
      </c>
      <c r="N825" s="291" t="s">
        <v>713</v>
      </c>
      <c r="O825" s="368" t="s">
        <v>1641</v>
      </c>
      <c r="P825" s="312"/>
      <c r="Q825" s="312" t="s">
        <v>675</v>
      </c>
      <c r="R825" s="368" t="s">
        <v>1627</v>
      </c>
      <c r="S825" s="312"/>
      <c r="T825" s="314" t="s">
        <v>51</v>
      </c>
      <c r="U825" s="356"/>
      <c r="V825" s="290">
        <v>653140</v>
      </c>
      <c r="W825" s="290">
        <v>653140</v>
      </c>
      <c r="X825" s="289">
        <f t="shared" si="79"/>
        <v>731516.8</v>
      </c>
      <c r="Y825" s="341" t="s">
        <v>77</v>
      </c>
      <c r="Z825" s="368">
        <v>2016</v>
      </c>
      <c r="AA825" s="375"/>
      <c r="AB825" s="1" t="s">
        <v>688</v>
      </c>
      <c r="AC825" s="307" t="s">
        <v>695</v>
      </c>
      <c r="AD825" s="378">
        <v>8401110000</v>
      </c>
      <c r="AE825" s="378"/>
      <c r="AF825" s="378" t="s">
        <v>690</v>
      </c>
      <c r="AG825" s="378" t="s">
        <v>1658</v>
      </c>
      <c r="AH825" s="293"/>
      <c r="AI825" s="296"/>
      <c r="AJ825" s="296"/>
      <c r="AK825" s="293" t="s">
        <v>1613</v>
      </c>
    </row>
    <row r="826" spans="1:37" s="193" customFormat="1" ht="100.5" customHeight="1">
      <c r="A826" s="75" t="s">
        <v>1659</v>
      </c>
      <c r="B826" s="314" t="s">
        <v>33</v>
      </c>
      <c r="C826" s="368" t="s">
        <v>669</v>
      </c>
      <c r="D826" s="368" t="s">
        <v>670</v>
      </c>
      <c r="E826" s="312" t="s">
        <v>671</v>
      </c>
      <c r="F826" s="368" t="s">
        <v>670</v>
      </c>
      <c r="G826" s="312" t="s">
        <v>671</v>
      </c>
      <c r="H826" s="368" t="s">
        <v>1660</v>
      </c>
      <c r="I826" s="312" t="s">
        <v>1661</v>
      </c>
      <c r="J826" s="368" t="s">
        <v>38</v>
      </c>
      <c r="K826" s="368">
        <v>100</v>
      </c>
      <c r="L826" s="314">
        <v>391010000</v>
      </c>
      <c r="M826" s="315" t="s">
        <v>347</v>
      </c>
      <c r="N826" s="291" t="s">
        <v>713</v>
      </c>
      <c r="O826" s="368" t="s">
        <v>1641</v>
      </c>
      <c r="P826" s="312"/>
      <c r="Q826" s="312" t="s">
        <v>675</v>
      </c>
      <c r="R826" s="368" t="s">
        <v>1627</v>
      </c>
      <c r="S826" s="312"/>
      <c r="T826" s="314" t="s">
        <v>51</v>
      </c>
      <c r="U826" s="356"/>
      <c r="V826" s="290">
        <v>3092810</v>
      </c>
      <c r="W826" s="290">
        <v>3092810</v>
      </c>
      <c r="X826" s="289">
        <f t="shared" si="79"/>
        <v>3463947.2</v>
      </c>
      <c r="Y826" s="341" t="s">
        <v>77</v>
      </c>
      <c r="Z826" s="368">
        <v>2016</v>
      </c>
      <c r="AA826" s="375"/>
      <c r="AB826" s="1" t="s">
        <v>688</v>
      </c>
      <c r="AC826" s="307" t="s">
        <v>695</v>
      </c>
      <c r="AD826" s="378">
        <v>8401110000</v>
      </c>
      <c r="AE826" s="378"/>
      <c r="AF826" s="378" t="s">
        <v>690</v>
      </c>
      <c r="AG826" s="378" t="s">
        <v>1662</v>
      </c>
      <c r="AH826" s="293"/>
      <c r="AI826" s="296"/>
      <c r="AJ826" s="296"/>
      <c r="AK826" s="293" t="s">
        <v>1613</v>
      </c>
    </row>
    <row r="827" spans="1:37" s="193" customFormat="1" ht="100.5" customHeight="1">
      <c r="A827" s="75" t="s">
        <v>1663</v>
      </c>
      <c r="B827" s="314" t="s">
        <v>33</v>
      </c>
      <c r="C827" s="368" t="s">
        <v>669</v>
      </c>
      <c r="D827" s="368" t="s">
        <v>670</v>
      </c>
      <c r="E827" s="312" t="s">
        <v>671</v>
      </c>
      <c r="F827" s="368" t="s">
        <v>670</v>
      </c>
      <c r="G827" s="312" t="s">
        <v>671</v>
      </c>
      <c r="H827" s="368" t="s">
        <v>1664</v>
      </c>
      <c r="I827" s="312" t="s">
        <v>1665</v>
      </c>
      <c r="J827" s="368" t="s">
        <v>38</v>
      </c>
      <c r="K827" s="368">
        <v>100</v>
      </c>
      <c r="L827" s="314">
        <v>391010000</v>
      </c>
      <c r="M827" s="315" t="s">
        <v>347</v>
      </c>
      <c r="N827" s="291" t="s">
        <v>713</v>
      </c>
      <c r="O827" s="368" t="s">
        <v>1641</v>
      </c>
      <c r="P827" s="312"/>
      <c r="Q827" s="312" t="s">
        <v>675</v>
      </c>
      <c r="R827" s="368" t="s">
        <v>1627</v>
      </c>
      <c r="S827" s="312"/>
      <c r="T827" s="314" t="s">
        <v>51</v>
      </c>
      <c r="U827" s="356"/>
      <c r="V827" s="290">
        <v>1459960</v>
      </c>
      <c r="W827" s="290">
        <v>1459960</v>
      </c>
      <c r="X827" s="289">
        <f t="shared" si="79"/>
        <v>1635155.2000000002</v>
      </c>
      <c r="Y827" s="341" t="s">
        <v>77</v>
      </c>
      <c r="Z827" s="368">
        <v>2016</v>
      </c>
      <c r="AA827" s="375"/>
      <c r="AB827" s="1" t="s">
        <v>688</v>
      </c>
      <c r="AC827" s="307" t="s">
        <v>695</v>
      </c>
      <c r="AD827" s="378">
        <v>8401110000</v>
      </c>
      <c r="AE827" s="378"/>
      <c r="AF827" s="378" t="s">
        <v>690</v>
      </c>
      <c r="AG827" s="378" t="s">
        <v>1666</v>
      </c>
      <c r="AH827" s="293"/>
      <c r="AI827" s="296"/>
      <c r="AJ827" s="296"/>
      <c r="AK827" s="293" t="s">
        <v>1613</v>
      </c>
    </row>
    <row r="828" spans="1:37" s="193" customFormat="1" ht="100.5" customHeight="1">
      <c r="A828" s="75" t="s">
        <v>1667</v>
      </c>
      <c r="B828" s="314" t="s">
        <v>33</v>
      </c>
      <c r="C828" s="368" t="s">
        <v>669</v>
      </c>
      <c r="D828" s="368" t="s">
        <v>670</v>
      </c>
      <c r="E828" s="312" t="s">
        <v>671</v>
      </c>
      <c r="F828" s="368" t="s">
        <v>670</v>
      </c>
      <c r="G828" s="312" t="s">
        <v>671</v>
      </c>
      <c r="H828" s="368" t="s">
        <v>1668</v>
      </c>
      <c r="I828" s="312" t="s">
        <v>1669</v>
      </c>
      <c r="J828" s="368" t="s">
        <v>38</v>
      </c>
      <c r="K828" s="368">
        <v>100</v>
      </c>
      <c r="L828" s="314">
        <v>391010000</v>
      </c>
      <c r="M828" s="315" t="s">
        <v>347</v>
      </c>
      <c r="N828" s="291" t="s">
        <v>713</v>
      </c>
      <c r="O828" s="368" t="s">
        <v>1641</v>
      </c>
      <c r="P828" s="312"/>
      <c r="Q828" s="312" t="s">
        <v>675</v>
      </c>
      <c r="R828" s="368" t="s">
        <v>1627</v>
      </c>
      <c r="S828" s="312"/>
      <c r="T828" s="314" t="s">
        <v>51</v>
      </c>
      <c r="U828" s="356"/>
      <c r="V828" s="290">
        <v>2670190</v>
      </c>
      <c r="W828" s="290">
        <v>2670190</v>
      </c>
      <c r="X828" s="289">
        <f t="shared" si="79"/>
        <v>2990612.8000000003</v>
      </c>
      <c r="Y828" s="341" t="s">
        <v>77</v>
      </c>
      <c r="Z828" s="368">
        <v>2016</v>
      </c>
      <c r="AA828" s="375"/>
      <c r="AB828" s="1" t="s">
        <v>688</v>
      </c>
      <c r="AC828" s="307" t="s">
        <v>695</v>
      </c>
      <c r="AD828" s="378">
        <v>8401110000</v>
      </c>
      <c r="AE828" s="378"/>
      <c r="AF828" s="378" t="s">
        <v>690</v>
      </c>
      <c r="AG828" s="378" t="s">
        <v>1670</v>
      </c>
      <c r="AH828" s="293"/>
      <c r="AI828" s="296"/>
      <c r="AJ828" s="296"/>
      <c r="AK828" s="293" t="s">
        <v>1613</v>
      </c>
    </row>
    <row r="829" spans="1:37" s="193" customFormat="1" ht="100.5" customHeight="1">
      <c r="A829" s="75" t="s">
        <v>1671</v>
      </c>
      <c r="B829" s="314" t="s">
        <v>33</v>
      </c>
      <c r="C829" s="368" t="s">
        <v>669</v>
      </c>
      <c r="D829" s="368" t="s">
        <v>670</v>
      </c>
      <c r="E829" s="312" t="s">
        <v>671</v>
      </c>
      <c r="F829" s="368" t="s">
        <v>670</v>
      </c>
      <c r="G829" s="312" t="s">
        <v>671</v>
      </c>
      <c r="H829" s="368" t="s">
        <v>1672</v>
      </c>
      <c r="I829" s="312" t="s">
        <v>1673</v>
      </c>
      <c r="J829" s="368" t="s">
        <v>38</v>
      </c>
      <c r="K829" s="368">
        <v>100</v>
      </c>
      <c r="L829" s="314">
        <v>391010000</v>
      </c>
      <c r="M829" s="315" t="s">
        <v>347</v>
      </c>
      <c r="N829" s="291" t="s">
        <v>713</v>
      </c>
      <c r="O829" s="368" t="s">
        <v>1641</v>
      </c>
      <c r="P829" s="312"/>
      <c r="Q829" s="312" t="s">
        <v>675</v>
      </c>
      <c r="R829" s="368" t="s">
        <v>1627</v>
      </c>
      <c r="S829" s="312"/>
      <c r="T829" s="314" t="s">
        <v>51</v>
      </c>
      <c r="U829" s="356"/>
      <c r="V829" s="290">
        <v>149838</v>
      </c>
      <c r="W829" s="290">
        <v>149838</v>
      </c>
      <c r="X829" s="289">
        <f t="shared" si="79"/>
        <v>167818.56000000003</v>
      </c>
      <c r="Y829" s="341" t="s">
        <v>77</v>
      </c>
      <c r="Z829" s="368">
        <v>2016</v>
      </c>
      <c r="AA829" s="375"/>
      <c r="AB829" s="1" t="s">
        <v>688</v>
      </c>
      <c r="AC829" s="307" t="s">
        <v>695</v>
      </c>
      <c r="AD829" s="378">
        <v>8401110000</v>
      </c>
      <c r="AE829" s="378"/>
      <c r="AF829" s="378" t="s">
        <v>690</v>
      </c>
      <c r="AG829" s="378" t="s">
        <v>1674</v>
      </c>
      <c r="AH829" s="293"/>
      <c r="AI829" s="296"/>
      <c r="AJ829" s="296"/>
      <c r="AK829" s="293" t="s">
        <v>1613</v>
      </c>
    </row>
    <row r="830" spans="1:37" s="193" customFormat="1" ht="100.5" customHeight="1">
      <c r="A830" s="75" t="s">
        <v>1675</v>
      </c>
      <c r="B830" s="314" t="s">
        <v>33</v>
      </c>
      <c r="C830" s="368" t="s">
        <v>669</v>
      </c>
      <c r="D830" s="368" t="s">
        <v>670</v>
      </c>
      <c r="E830" s="312" t="s">
        <v>671</v>
      </c>
      <c r="F830" s="368" t="s">
        <v>670</v>
      </c>
      <c r="G830" s="312" t="s">
        <v>671</v>
      </c>
      <c r="H830" s="368" t="s">
        <v>1676</v>
      </c>
      <c r="I830" s="312" t="s">
        <v>1677</v>
      </c>
      <c r="J830" s="368" t="s">
        <v>38</v>
      </c>
      <c r="K830" s="368">
        <v>100</v>
      </c>
      <c r="L830" s="314">
        <v>391010000</v>
      </c>
      <c r="M830" s="315" t="s">
        <v>347</v>
      </c>
      <c r="N830" s="291" t="s">
        <v>713</v>
      </c>
      <c r="O830" s="368" t="s">
        <v>1641</v>
      </c>
      <c r="P830" s="312"/>
      <c r="Q830" s="312" t="s">
        <v>675</v>
      </c>
      <c r="R830" s="368" t="s">
        <v>1627</v>
      </c>
      <c r="S830" s="312"/>
      <c r="T830" s="314" t="s">
        <v>51</v>
      </c>
      <c r="U830" s="356"/>
      <c r="V830" s="290">
        <v>461040</v>
      </c>
      <c r="W830" s="290">
        <v>461040</v>
      </c>
      <c r="X830" s="289">
        <f t="shared" si="79"/>
        <v>516364.80000000005</v>
      </c>
      <c r="Y830" s="341" t="s">
        <v>77</v>
      </c>
      <c r="Z830" s="368">
        <v>2016</v>
      </c>
      <c r="AA830" s="375"/>
      <c r="AB830" s="1" t="s">
        <v>688</v>
      </c>
      <c r="AC830" s="307" t="s">
        <v>695</v>
      </c>
      <c r="AD830" s="378">
        <v>8401110000</v>
      </c>
      <c r="AE830" s="378"/>
      <c r="AF830" s="378" t="s">
        <v>690</v>
      </c>
      <c r="AG830" s="378" t="s">
        <v>1678</v>
      </c>
      <c r="AH830" s="293"/>
      <c r="AI830" s="296"/>
      <c r="AJ830" s="296"/>
      <c r="AK830" s="293" t="s">
        <v>1613</v>
      </c>
    </row>
    <row r="831" spans="1:37" s="193" customFormat="1" ht="100.5" customHeight="1">
      <c r="A831" s="75" t="s">
        <v>1679</v>
      </c>
      <c r="B831" s="314" t="s">
        <v>33</v>
      </c>
      <c r="C831" s="368" t="s">
        <v>669</v>
      </c>
      <c r="D831" s="368" t="s">
        <v>670</v>
      </c>
      <c r="E831" s="312" t="s">
        <v>671</v>
      </c>
      <c r="F831" s="368" t="s">
        <v>670</v>
      </c>
      <c r="G831" s="312" t="s">
        <v>671</v>
      </c>
      <c r="H831" s="368" t="s">
        <v>1680</v>
      </c>
      <c r="I831" s="312" t="s">
        <v>1681</v>
      </c>
      <c r="J831" s="368" t="s">
        <v>38</v>
      </c>
      <c r="K831" s="368">
        <v>100</v>
      </c>
      <c r="L831" s="291">
        <v>511010000</v>
      </c>
      <c r="M831" s="315" t="s">
        <v>88</v>
      </c>
      <c r="N831" s="291" t="s">
        <v>249</v>
      </c>
      <c r="O831" s="368" t="s">
        <v>1682</v>
      </c>
      <c r="P831" s="312"/>
      <c r="Q831" s="312" t="s">
        <v>675</v>
      </c>
      <c r="R831" s="368" t="s">
        <v>1627</v>
      </c>
      <c r="S831" s="312"/>
      <c r="T831" s="314" t="s">
        <v>51</v>
      </c>
      <c r="U831" s="356"/>
      <c r="V831" s="290">
        <f>125388580+283883.64</f>
        <v>125672463.64</v>
      </c>
      <c r="W831" s="290">
        <v>125672463.64</v>
      </c>
      <c r="X831" s="289">
        <f t="shared" si="79"/>
        <v>140753159.27680001</v>
      </c>
      <c r="Y831" s="341" t="s">
        <v>77</v>
      </c>
      <c r="Z831" s="368">
        <v>2016</v>
      </c>
      <c r="AA831" s="375"/>
      <c r="AB831" s="1" t="s">
        <v>688</v>
      </c>
      <c r="AC831" s="307" t="s">
        <v>695</v>
      </c>
      <c r="AD831" s="378" t="s">
        <v>1683</v>
      </c>
      <c r="AE831" s="378"/>
      <c r="AF831" s="378" t="s">
        <v>1684</v>
      </c>
      <c r="AG831" s="378" t="s">
        <v>1685</v>
      </c>
      <c r="AH831" s="293"/>
      <c r="AI831" s="296"/>
      <c r="AJ831" s="296"/>
      <c r="AK831" s="293" t="s">
        <v>1613</v>
      </c>
    </row>
    <row r="832" spans="1:37" s="193" customFormat="1" ht="100.5" customHeight="1">
      <c r="A832" s="75" t="s">
        <v>1686</v>
      </c>
      <c r="B832" s="314" t="s">
        <v>33</v>
      </c>
      <c r="C832" s="368" t="s">
        <v>669</v>
      </c>
      <c r="D832" s="368" t="s">
        <v>670</v>
      </c>
      <c r="E832" s="312" t="s">
        <v>671</v>
      </c>
      <c r="F832" s="368" t="s">
        <v>670</v>
      </c>
      <c r="G832" s="312" t="s">
        <v>671</v>
      </c>
      <c r="H832" s="368" t="s">
        <v>1680</v>
      </c>
      <c r="I832" s="312" t="s">
        <v>1681</v>
      </c>
      <c r="J832" s="368" t="s">
        <v>38</v>
      </c>
      <c r="K832" s="368">
        <v>100</v>
      </c>
      <c r="L832" s="291">
        <v>511010000</v>
      </c>
      <c r="M832" s="315" t="s">
        <v>88</v>
      </c>
      <c r="N832" s="291" t="s">
        <v>249</v>
      </c>
      <c r="O832" s="368" t="s">
        <v>1687</v>
      </c>
      <c r="P832" s="312"/>
      <c r="Q832" s="312" t="s">
        <v>675</v>
      </c>
      <c r="R832" s="368" t="s">
        <v>1627</v>
      </c>
      <c r="S832" s="312"/>
      <c r="T832" s="314" t="s">
        <v>51</v>
      </c>
      <c r="U832" s="356"/>
      <c r="V832" s="290">
        <f>704910533.49+331950</f>
        <v>705242483.49000001</v>
      </c>
      <c r="W832" s="290">
        <v>705242483.49000001</v>
      </c>
      <c r="X832" s="289">
        <f t="shared" si="79"/>
        <v>789871581.50880003</v>
      </c>
      <c r="Y832" s="341" t="s">
        <v>77</v>
      </c>
      <c r="Z832" s="368">
        <v>2016</v>
      </c>
      <c r="AA832" s="375"/>
      <c r="AB832" s="1" t="s">
        <v>688</v>
      </c>
      <c r="AC832" s="307" t="s">
        <v>695</v>
      </c>
      <c r="AD832" s="378" t="s">
        <v>1683</v>
      </c>
      <c r="AE832" s="378"/>
      <c r="AF832" s="378" t="s">
        <v>1684</v>
      </c>
      <c r="AG832" s="378" t="s">
        <v>1685</v>
      </c>
      <c r="AH832" s="293"/>
      <c r="AI832" s="296"/>
      <c r="AJ832" s="296"/>
      <c r="AK832" s="293" t="s">
        <v>1613</v>
      </c>
    </row>
    <row r="833" spans="1:37" s="193" customFormat="1" ht="100.5" customHeight="1">
      <c r="A833" s="75" t="s">
        <v>1688</v>
      </c>
      <c r="B833" s="314" t="s">
        <v>33</v>
      </c>
      <c r="C833" s="368" t="s">
        <v>1689</v>
      </c>
      <c r="D833" s="368" t="s">
        <v>1690</v>
      </c>
      <c r="E833" s="312" t="s">
        <v>1691</v>
      </c>
      <c r="F833" s="368" t="s">
        <v>1690</v>
      </c>
      <c r="G833" s="312" t="s">
        <v>1691</v>
      </c>
      <c r="H833" s="368" t="s">
        <v>1692</v>
      </c>
      <c r="I833" s="312" t="s">
        <v>1693</v>
      </c>
      <c r="J833" s="368" t="s">
        <v>38</v>
      </c>
      <c r="K833" s="368">
        <v>100</v>
      </c>
      <c r="L833" s="314">
        <v>391010000</v>
      </c>
      <c r="M833" s="315" t="s">
        <v>347</v>
      </c>
      <c r="N833" s="291" t="s">
        <v>713</v>
      </c>
      <c r="O833" s="312" t="s">
        <v>1694</v>
      </c>
      <c r="P833" s="312"/>
      <c r="Q833" s="312" t="s">
        <v>675</v>
      </c>
      <c r="R833" s="368" t="s">
        <v>683</v>
      </c>
      <c r="S833" s="312"/>
      <c r="T833" s="314" t="s">
        <v>51</v>
      </c>
      <c r="U833" s="356"/>
      <c r="V833" s="290">
        <v>159229.28</v>
      </c>
      <c r="W833" s="290">
        <v>159229.28</v>
      </c>
      <c r="X833" s="289">
        <f t="shared" si="79"/>
        <v>178336.7936</v>
      </c>
      <c r="Y833" s="341" t="s">
        <v>77</v>
      </c>
      <c r="Z833" s="368">
        <v>2016</v>
      </c>
      <c r="AA833" s="375"/>
      <c r="AB833" s="1" t="s">
        <v>688</v>
      </c>
      <c r="AC833" s="307" t="s">
        <v>728</v>
      </c>
      <c r="AD833" s="331">
        <v>8401140003</v>
      </c>
      <c r="AE833" s="331"/>
      <c r="AF833" s="331" t="s">
        <v>1695</v>
      </c>
      <c r="AG833" s="331" t="s">
        <v>1696</v>
      </c>
      <c r="AH833" s="293"/>
      <c r="AI833" s="296"/>
      <c r="AJ833" s="296"/>
      <c r="AK833" s="293" t="s">
        <v>1613</v>
      </c>
    </row>
    <row r="834" spans="1:37" s="193" customFormat="1" ht="100.5" customHeight="1">
      <c r="A834" s="75" t="s">
        <v>1697</v>
      </c>
      <c r="B834" s="314" t="s">
        <v>33</v>
      </c>
      <c r="C834" s="368" t="s">
        <v>1698</v>
      </c>
      <c r="D834" s="368" t="s">
        <v>1699</v>
      </c>
      <c r="E834" s="312" t="s">
        <v>1700</v>
      </c>
      <c r="F834" s="368" t="s">
        <v>1701</v>
      </c>
      <c r="G834" s="312" t="s">
        <v>1702</v>
      </c>
      <c r="H834" s="368" t="s">
        <v>1703</v>
      </c>
      <c r="I834" s="312" t="s">
        <v>1704</v>
      </c>
      <c r="J834" s="368" t="s">
        <v>38</v>
      </c>
      <c r="K834" s="368">
        <v>100</v>
      </c>
      <c r="L834" s="314">
        <v>391010000</v>
      </c>
      <c r="M834" s="315" t="s">
        <v>347</v>
      </c>
      <c r="N834" s="291" t="s">
        <v>713</v>
      </c>
      <c r="O834" s="368" t="s">
        <v>1694</v>
      </c>
      <c r="P834" s="312"/>
      <c r="Q834" s="312" t="s">
        <v>675</v>
      </c>
      <c r="R834" s="368" t="s">
        <v>683</v>
      </c>
      <c r="S834" s="312"/>
      <c r="T834" s="314" t="s">
        <v>51</v>
      </c>
      <c r="U834" s="356"/>
      <c r="V834" s="290">
        <v>124159.6</v>
      </c>
      <c r="W834" s="290">
        <v>124159.6</v>
      </c>
      <c r="X834" s="289">
        <f t="shared" si="79"/>
        <v>139058.75200000001</v>
      </c>
      <c r="Y834" s="341" t="s">
        <v>77</v>
      </c>
      <c r="Z834" s="368">
        <v>2016</v>
      </c>
      <c r="AA834" s="375"/>
      <c r="AB834" s="1" t="s">
        <v>688</v>
      </c>
      <c r="AC834" s="307" t="s">
        <v>728</v>
      </c>
      <c r="AD834" s="331">
        <v>8401140003</v>
      </c>
      <c r="AE834" s="331"/>
      <c r="AF834" s="331" t="s">
        <v>1695</v>
      </c>
      <c r="AG834" s="331" t="s">
        <v>1705</v>
      </c>
      <c r="AH834" s="293"/>
      <c r="AI834" s="296"/>
      <c r="AJ834" s="296"/>
      <c r="AK834" s="293" t="s">
        <v>1613</v>
      </c>
    </row>
    <row r="835" spans="1:37" s="193" customFormat="1" ht="100.5" customHeight="1">
      <c r="A835" s="75" t="s">
        <v>1706</v>
      </c>
      <c r="B835" s="314" t="s">
        <v>33</v>
      </c>
      <c r="C835" s="368" t="s">
        <v>1689</v>
      </c>
      <c r="D835" s="368" t="s">
        <v>1690</v>
      </c>
      <c r="E835" s="312" t="s">
        <v>1691</v>
      </c>
      <c r="F835" s="368" t="s">
        <v>1690</v>
      </c>
      <c r="G835" s="312" t="s">
        <v>1691</v>
      </c>
      <c r="H835" s="368" t="s">
        <v>1692</v>
      </c>
      <c r="I835" s="312" t="s">
        <v>1693</v>
      </c>
      <c r="J835" s="368" t="s">
        <v>38</v>
      </c>
      <c r="K835" s="368">
        <v>100</v>
      </c>
      <c r="L835" s="314">
        <v>391010000</v>
      </c>
      <c r="M835" s="315" t="s">
        <v>347</v>
      </c>
      <c r="N835" s="291" t="s">
        <v>713</v>
      </c>
      <c r="O835" s="368" t="s">
        <v>1707</v>
      </c>
      <c r="P835" s="312"/>
      <c r="Q835" s="312" t="s">
        <v>675</v>
      </c>
      <c r="R835" s="368" t="s">
        <v>683</v>
      </c>
      <c r="S835" s="312"/>
      <c r="T835" s="314" t="s">
        <v>51</v>
      </c>
      <c r="U835" s="356"/>
      <c r="V835" s="290">
        <v>117444.6</v>
      </c>
      <c r="W835" s="290">
        <v>117444.6</v>
      </c>
      <c r="X835" s="289">
        <f t="shared" si="79"/>
        <v>131537.95200000002</v>
      </c>
      <c r="Y835" s="341" t="s">
        <v>77</v>
      </c>
      <c r="Z835" s="368">
        <v>2016</v>
      </c>
      <c r="AA835" s="375"/>
      <c r="AB835" s="1" t="s">
        <v>688</v>
      </c>
      <c r="AC835" s="307" t="s">
        <v>728</v>
      </c>
      <c r="AD835" s="331">
        <v>8401140003</v>
      </c>
      <c r="AE835" s="331"/>
      <c r="AF835" s="331" t="s">
        <v>1695</v>
      </c>
      <c r="AG835" s="331" t="s">
        <v>1708</v>
      </c>
      <c r="AH835" s="293"/>
      <c r="AI835" s="296"/>
      <c r="AJ835" s="296"/>
      <c r="AK835" s="293" t="s">
        <v>1613</v>
      </c>
    </row>
    <row r="836" spans="1:37" s="193" customFormat="1" ht="100.5" customHeight="1">
      <c r="A836" s="75" t="s">
        <v>1709</v>
      </c>
      <c r="B836" s="314" t="s">
        <v>33</v>
      </c>
      <c r="C836" s="368" t="s">
        <v>1698</v>
      </c>
      <c r="D836" s="368" t="s">
        <v>1699</v>
      </c>
      <c r="E836" s="312" t="s">
        <v>1700</v>
      </c>
      <c r="F836" s="368" t="s">
        <v>1701</v>
      </c>
      <c r="G836" s="312" t="s">
        <v>1702</v>
      </c>
      <c r="H836" s="368" t="s">
        <v>1703</v>
      </c>
      <c r="I836" s="312" t="s">
        <v>1704</v>
      </c>
      <c r="J836" s="368" t="s">
        <v>38</v>
      </c>
      <c r="K836" s="368">
        <v>100</v>
      </c>
      <c r="L836" s="314">
        <v>391010000</v>
      </c>
      <c r="M836" s="315" t="s">
        <v>347</v>
      </c>
      <c r="N836" s="291" t="s">
        <v>713</v>
      </c>
      <c r="O836" s="368" t="s">
        <v>1707</v>
      </c>
      <c r="P836" s="312"/>
      <c r="Q836" s="312" t="s">
        <v>675</v>
      </c>
      <c r="R836" s="368" t="s">
        <v>683</v>
      </c>
      <c r="S836" s="312"/>
      <c r="T836" s="314" t="s">
        <v>51</v>
      </c>
      <c r="U836" s="356"/>
      <c r="V836" s="290">
        <v>127826.4</v>
      </c>
      <c r="W836" s="290">
        <v>127826.4</v>
      </c>
      <c r="X836" s="289">
        <f t="shared" si="79"/>
        <v>143165.568</v>
      </c>
      <c r="Y836" s="341" t="s">
        <v>77</v>
      </c>
      <c r="Z836" s="368">
        <v>2016</v>
      </c>
      <c r="AA836" s="375"/>
      <c r="AB836" s="1" t="s">
        <v>688</v>
      </c>
      <c r="AC836" s="307" t="s">
        <v>728</v>
      </c>
      <c r="AD836" s="331">
        <v>8401140003</v>
      </c>
      <c r="AE836" s="331"/>
      <c r="AF836" s="331" t="s">
        <v>1695</v>
      </c>
      <c r="AG836" s="331" t="s">
        <v>1710</v>
      </c>
      <c r="AH836" s="293"/>
      <c r="AI836" s="296"/>
      <c r="AJ836" s="296"/>
      <c r="AK836" s="293" t="s">
        <v>1613</v>
      </c>
    </row>
    <row r="837" spans="1:37" s="193" customFormat="1" ht="100.5" customHeight="1">
      <c r="A837" s="75" t="s">
        <v>1711</v>
      </c>
      <c r="B837" s="314" t="s">
        <v>33</v>
      </c>
      <c r="C837" s="368" t="s">
        <v>1689</v>
      </c>
      <c r="D837" s="368" t="s">
        <v>1690</v>
      </c>
      <c r="E837" s="312" t="s">
        <v>1691</v>
      </c>
      <c r="F837" s="368" t="s">
        <v>1690</v>
      </c>
      <c r="G837" s="312" t="s">
        <v>1691</v>
      </c>
      <c r="H837" s="368" t="s">
        <v>1712</v>
      </c>
      <c r="I837" s="312" t="s">
        <v>1713</v>
      </c>
      <c r="J837" s="368" t="s">
        <v>38</v>
      </c>
      <c r="K837" s="368">
        <v>100</v>
      </c>
      <c r="L837" s="314">
        <v>391010000</v>
      </c>
      <c r="M837" s="315" t="s">
        <v>347</v>
      </c>
      <c r="N837" s="291" t="s">
        <v>713</v>
      </c>
      <c r="O837" s="368" t="s">
        <v>1714</v>
      </c>
      <c r="P837" s="312"/>
      <c r="Q837" s="312" t="s">
        <v>675</v>
      </c>
      <c r="R837" s="368" t="s">
        <v>683</v>
      </c>
      <c r="S837" s="312"/>
      <c r="T837" s="314" t="s">
        <v>51</v>
      </c>
      <c r="U837" s="356"/>
      <c r="V837" s="290">
        <v>22170.720000000001</v>
      </c>
      <c r="W837" s="290">
        <v>22170.720000000001</v>
      </c>
      <c r="X837" s="289">
        <f t="shared" si="79"/>
        <v>24831.206400000003</v>
      </c>
      <c r="Y837" s="341" t="s">
        <v>77</v>
      </c>
      <c r="Z837" s="368">
        <v>2016</v>
      </c>
      <c r="AA837" s="375"/>
      <c r="AB837" s="1" t="s">
        <v>688</v>
      </c>
      <c r="AC837" s="307" t="s">
        <v>728</v>
      </c>
      <c r="AD837" s="331">
        <v>8401140003</v>
      </c>
      <c r="AE837" s="331"/>
      <c r="AF837" s="331" t="s">
        <v>1695</v>
      </c>
      <c r="AG837" s="331" t="s">
        <v>1715</v>
      </c>
      <c r="AH837" s="293"/>
      <c r="AI837" s="296"/>
      <c r="AJ837" s="296"/>
      <c r="AK837" s="293" t="s">
        <v>1613</v>
      </c>
    </row>
    <row r="838" spans="1:37" s="193" customFormat="1" ht="100.5" customHeight="1">
      <c r="A838" s="75" t="s">
        <v>1716</v>
      </c>
      <c r="B838" s="314" t="s">
        <v>33</v>
      </c>
      <c r="C838" s="368" t="s">
        <v>1698</v>
      </c>
      <c r="D838" s="368" t="s">
        <v>1699</v>
      </c>
      <c r="E838" s="312" t="s">
        <v>1700</v>
      </c>
      <c r="F838" s="368" t="s">
        <v>1701</v>
      </c>
      <c r="G838" s="312" t="s">
        <v>1702</v>
      </c>
      <c r="H838" s="368" t="s">
        <v>1717</v>
      </c>
      <c r="I838" s="312" t="s">
        <v>1718</v>
      </c>
      <c r="J838" s="368" t="s">
        <v>38</v>
      </c>
      <c r="K838" s="368">
        <v>100</v>
      </c>
      <c r="L838" s="314">
        <v>391010000</v>
      </c>
      <c r="M838" s="315" t="s">
        <v>347</v>
      </c>
      <c r="N838" s="291" t="s">
        <v>713</v>
      </c>
      <c r="O838" s="368" t="s">
        <v>1714</v>
      </c>
      <c r="P838" s="312"/>
      <c r="Q838" s="312" t="s">
        <v>675</v>
      </c>
      <c r="R838" s="368" t="s">
        <v>683</v>
      </c>
      <c r="S838" s="312"/>
      <c r="T838" s="314" t="s">
        <v>51</v>
      </c>
      <c r="U838" s="356"/>
      <c r="V838" s="290">
        <v>23404.2</v>
      </c>
      <c r="W838" s="290">
        <v>23404.2</v>
      </c>
      <c r="X838" s="289">
        <f t="shared" si="79"/>
        <v>26212.704000000002</v>
      </c>
      <c r="Y838" s="341" t="s">
        <v>77</v>
      </c>
      <c r="Z838" s="368">
        <v>2016</v>
      </c>
      <c r="AA838" s="375"/>
      <c r="AB838" s="1" t="s">
        <v>688</v>
      </c>
      <c r="AC838" s="307" t="s">
        <v>728</v>
      </c>
      <c r="AD838" s="331">
        <v>8401140003</v>
      </c>
      <c r="AE838" s="331"/>
      <c r="AF838" s="331" t="s">
        <v>1695</v>
      </c>
      <c r="AG838" s="331" t="s">
        <v>1719</v>
      </c>
      <c r="AH838" s="293"/>
      <c r="AI838" s="296"/>
      <c r="AJ838" s="296"/>
      <c r="AK838" s="293" t="s">
        <v>1613</v>
      </c>
    </row>
    <row r="839" spans="1:37" s="193" customFormat="1" ht="100.5" customHeight="1">
      <c r="A839" s="75" t="s">
        <v>1720</v>
      </c>
      <c r="B839" s="314" t="s">
        <v>33</v>
      </c>
      <c r="C839" s="368" t="s">
        <v>1689</v>
      </c>
      <c r="D839" s="368" t="s">
        <v>1690</v>
      </c>
      <c r="E839" s="312" t="s">
        <v>1691</v>
      </c>
      <c r="F839" s="368" t="s">
        <v>1690</v>
      </c>
      <c r="G839" s="312" t="s">
        <v>1691</v>
      </c>
      <c r="H839" s="368" t="s">
        <v>1712</v>
      </c>
      <c r="I839" s="312" t="s">
        <v>1713</v>
      </c>
      <c r="J839" s="368" t="s">
        <v>38</v>
      </c>
      <c r="K839" s="368">
        <v>100</v>
      </c>
      <c r="L839" s="314">
        <v>391010000</v>
      </c>
      <c r="M839" s="315" t="s">
        <v>347</v>
      </c>
      <c r="N839" s="291" t="s">
        <v>713</v>
      </c>
      <c r="O839" s="368" t="s">
        <v>1721</v>
      </c>
      <c r="P839" s="312"/>
      <c r="Q839" s="312" t="s">
        <v>675</v>
      </c>
      <c r="R839" s="368" t="s">
        <v>683</v>
      </c>
      <c r="S839" s="312"/>
      <c r="T839" s="314" t="s">
        <v>51</v>
      </c>
      <c r="U839" s="356"/>
      <c r="V839" s="290">
        <v>53479.68</v>
      </c>
      <c r="W839" s="290">
        <v>53479.68</v>
      </c>
      <c r="X839" s="289">
        <f t="shared" si="79"/>
        <v>59897.241600000008</v>
      </c>
      <c r="Y839" s="341" t="s">
        <v>77</v>
      </c>
      <c r="Z839" s="368">
        <v>2016</v>
      </c>
      <c r="AA839" s="375"/>
      <c r="AB839" s="1" t="s">
        <v>688</v>
      </c>
      <c r="AC839" s="307" t="s">
        <v>728</v>
      </c>
      <c r="AD839" s="331">
        <v>8401140003</v>
      </c>
      <c r="AE839" s="331"/>
      <c r="AF839" s="331" t="s">
        <v>1695</v>
      </c>
      <c r="AG839" s="331" t="s">
        <v>1722</v>
      </c>
      <c r="AH839" s="293"/>
      <c r="AI839" s="296"/>
      <c r="AJ839" s="296"/>
      <c r="AK839" s="293" t="s">
        <v>1613</v>
      </c>
    </row>
    <row r="840" spans="1:37" s="193" customFormat="1" ht="100.5" customHeight="1">
      <c r="A840" s="75" t="s">
        <v>1723</v>
      </c>
      <c r="B840" s="314" t="s">
        <v>33</v>
      </c>
      <c r="C840" s="368" t="s">
        <v>1698</v>
      </c>
      <c r="D840" s="368" t="s">
        <v>1699</v>
      </c>
      <c r="E840" s="312" t="s">
        <v>1700</v>
      </c>
      <c r="F840" s="368" t="s">
        <v>1701</v>
      </c>
      <c r="G840" s="312" t="s">
        <v>1702</v>
      </c>
      <c r="H840" s="368" t="s">
        <v>1717</v>
      </c>
      <c r="I840" s="312" t="s">
        <v>1718</v>
      </c>
      <c r="J840" s="368" t="s">
        <v>38</v>
      </c>
      <c r="K840" s="368">
        <v>100</v>
      </c>
      <c r="L840" s="314">
        <v>391010000</v>
      </c>
      <c r="M840" s="315" t="s">
        <v>347</v>
      </c>
      <c r="N840" s="291" t="s">
        <v>713</v>
      </c>
      <c r="O840" s="368" t="s">
        <v>1721</v>
      </c>
      <c r="P840" s="312"/>
      <c r="Q840" s="312" t="s">
        <v>675</v>
      </c>
      <c r="R840" s="368" t="s">
        <v>683</v>
      </c>
      <c r="S840" s="312"/>
      <c r="T840" s="314" t="s">
        <v>51</v>
      </c>
      <c r="U840" s="356"/>
      <c r="V840" s="290">
        <v>20469.84</v>
      </c>
      <c r="W840" s="290">
        <v>20469.84</v>
      </c>
      <c r="X840" s="289">
        <f t="shared" si="79"/>
        <v>22926.220800000003</v>
      </c>
      <c r="Y840" s="341" t="s">
        <v>77</v>
      </c>
      <c r="Z840" s="368">
        <v>2016</v>
      </c>
      <c r="AA840" s="375"/>
      <c r="AB840" s="1" t="s">
        <v>688</v>
      </c>
      <c r="AC840" s="307" t="s">
        <v>728</v>
      </c>
      <c r="AD840" s="331">
        <v>8401140003</v>
      </c>
      <c r="AE840" s="331"/>
      <c r="AF840" s="331" t="s">
        <v>1695</v>
      </c>
      <c r="AG840" s="331" t="s">
        <v>1724</v>
      </c>
      <c r="AH840" s="293"/>
      <c r="AI840" s="296"/>
      <c r="AJ840" s="296"/>
      <c r="AK840" s="293" t="s">
        <v>1613</v>
      </c>
    </row>
    <row r="841" spans="1:37" s="193" customFormat="1" ht="100.5" customHeight="1">
      <c r="A841" s="75" t="s">
        <v>1725</v>
      </c>
      <c r="B841" s="314" t="s">
        <v>33</v>
      </c>
      <c r="C841" s="368" t="s">
        <v>1689</v>
      </c>
      <c r="D841" s="368" t="s">
        <v>1690</v>
      </c>
      <c r="E841" s="312" t="s">
        <v>1691</v>
      </c>
      <c r="F841" s="368" t="s">
        <v>1690</v>
      </c>
      <c r="G841" s="312" t="s">
        <v>1691</v>
      </c>
      <c r="H841" s="368" t="s">
        <v>1726</v>
      </c>
      <c r="I841" s="312" t="s">
        <v>1727</v>
      </c>
      <c r="J841" s="368" t="s">
        <v>38</v>
      </c>
      <c r="K841" s="368">
        <v>100</v>
      </c>
      <c r="L841" s="291">
        <v>511010000</v>
      </c>
      <c r="M841" s="315" t="s">
        <v>88</v>
      </c>
      <c r="N841" s="291" t="s">
        <v>249</v>
      </c>
      <c r="O841" s="368" t="s">
        <v>1682</v>
      </c>
      <c r="P841" s="312"/>
      <c r="Q841" s="312" t="s">
        <v>675</v>
      </c>
      <c r="R841" s="368" t="s">
        <v>683</v>
      </c>
      <c r="S841" s="312"/>
      <c r="T841" s="314" t="s">
        <v>51</v>
      </c>
      <c r="U841" s="356"/>
      <c r="V841" s="290">
        <v>1032510.48</v>
      </c>
      <c r="W841" s="290">
        <v>1032510.48</v>
      </c>
      <c r="X841" s="289">
        <f t="shared" si="79"/>
        <v>1156411.7376000001</v>
      </c>
      <c r="Y841" s="341" t="s">
        <v>77</v>
      </c>
      <c r="Z841" s="368">
        <v>2016</v>
      </c>
      <c r="AA841" s="375"/>
      <c r="AB841" s="1" t="s">
        <v>688</v>
      </c>
      <c r="AC841" s="307" t="s">
        <v>728</v>
      </c>
      <c r="AD841" s="331">
        <v>8401140003</v>
      </c>
      <c r="AE841" s="331"/>
      <c r="AF841" s="331" t="s">
        <v>1695</v>
      </c>
      <c r="AG841" s="331" t="s">
        <v>1728</v>
      </c>
      <c r="AH841" s="293"/>
      <c r="AI841" s="296"/>
      <c r="AJ841" s="296"/>
      <c r="AK841" s="293" t="s">
        <v>1613</v>
      </c>
    </row>
    <row r="842" spans="1:37" s="193" customFormat="1" ht="100.5" customHeight="1">
      <c r="A842" s="75" t="s">
        <v>1729</v>
      </c>
      <c r="B842" s="314" t="s">
        <v>33</v>
      </c>
      <c r="C842" s="368" t="s">
        <v>1689</v>
      </c>
      <c r="D842" s="368" t="s">
        <v>1690</v>
      </c>
      <c r="E842" s="312" t="s">
        <v>1691</v>
      </c>
      <c r="F842" s="368" t="s">
        <v>1690</v>
      </c>
      <c r="G842" s="312" t="s">
        <v>1691</v>
      </c>
      <c r="H842" s="368" t="s">
        <v>1726</v>
      </c>
      <c r="I842" s="312" t="s">
        <v>1727</v>
      </c>
      <c r="J842" s="368" t="s">
        <v>38</v>
      </c>
      <c r="K842" s="368">
        <v>100</v>
      </c>
      <c r="L842" s="291">
        <v>511010000</v>
      </c>
      <c r="M842" s="315" t="s">
        <v>88</v>
      </c>
      <c r="N842" s="291" t="s">
        <v>249</v>
      </c>
      <c r="O842" s="368" t="s">
        <v>1687</v>
      </c>
      <c r="P842" s="312"/>
      <c r="Q842" s="312" t="s">
        <v>675</v>
      </c>
      <c r="R842" s="368" t="s">
        <v>683</v>
      </c>
      <c r="S842" s="312"/>
      <c r="T842" s="314" t="s">
        <v>51</v>
      </c>
      <c r="U842" s="356"/>
      <c r="V842" s="290">
        <v>22991.52</v>
      </c>
      <c r="W842" s="290">
        <v>22991.52</v>
      </c>
      <c r="X842" s="289">
        <f t="shared" si="79"/>
        <v>25750.502400000001</v>
      </c>
      <c r="Y842" s="341" t="s">
        <v>77</v>
      </c>
      <c r="Z842" s="368">
        <v>2016</v>
      </c>
      <c r="AA842" s="375"/>
      <c r="AB842" s="1" t="s">
        <v>688</v>
      </c>
      <c r="AC842" s="307" t="s">
        <v>728</v>
      </c>
      <c r="AD842" s="331">
        <v>8401140003</v>
      </c>
      <c r="AE842" s="331"/>
      <c r="AF842" s="331" t="s">
        <v>1695</v>
      </c>
      <c r="AG842" s="331" t="s">
        <v>1730</v>
      </c>
      <c r="AH842" s="293"/>
      <c r="AI842" s="296"/>
      <c r="AJ842" s="296"/>
      <c r="AK842" s="293" t="s">
        <v>1613</v>
      </c>
    </row>
    <row r="843" spans="1:37" s="193" customFormat="1" ht="100.5" customHeight="1">
      <c r="A843" s="75" t="s">
        <v>1731</v>
      </c>
      <c r="B843" s="314" t="s">
        <v>33</v>
      </c>
      <c r="C843" s="368" t="s">
        <v>1698</v>
      </c>
      <c r="D843" s="368" t="s">
        <v>1699</v>
      </c>
      <c r="E843" s="312" t="s">
        <v>1700</v>
      </c>
      <c r="F843" s="368" t="s">
        <v>1701</v>
      </c>
      <c r="G843" s="312" t="s">
        <v>1702</v>
      </c>
      <c r="H843" s="368" t="s">
        <v>1732</v>
      </c>
      <c r="I843" s="312" t="s">
        <v>1733</v>
      </c>
      <c r="J843" s="368" t="s">
        <v>38</v>
      </c>
      <c r="K843" s="368">
        <v>100</v>
      </c>
      <c r="L843" s="291">
        <v>511010000</v>
      </c>
      <c r="M843" s="315" t="s">
        <v>88</v>
      </c>
      <c r="N843" s="291" t="s">
        <v>249</v>
      </c>
      <c r="O843" s="368" t="s">
        <v>1734</v>
      </c>
      <c r="P843" s="312"/>
      <c r="Q843" s="312" t="s">
        <v>675</v>
      </c>
      <c r="R843" s="368" t="s">
        <v>683</v>
      </c>
      <c r="S843" s="312"/>
      <c r="T843" s="314" t="s">
        <v>51</v>
      </c>
      <c r="U843" s="356"/>
      <c r="V843" s="290">
        <v>336000</v>
      </c>
      <c r="W843" s="290">
        <v>336000</v>
      </c>
      <c r="X843" s="289">
        <f t="shared" si="79"/>
        <v>376320.00000000006</v>
      </c>
      <c r="Y843" s="341" t="s">
        <v>77</v>
      </c>
      <c r="Z843" s="368">
        <v>2016</v>
      </c>
      <c r="AA843" s="375"/>
      <c r="AB843" s="1" t="s">
        <v>688</v>
      </c>
      <c r="AC843" s="307" t="s">
        <v>728</v>
      </c>
      <c r="AD843" s="331">
        <v>8401140003</v>
      </c>
      <c r="AE843" s="331"/>
      <c r="AF843" s="331" t="s">
        <v>1695</v>
      </c>
      <c r="AG843" s="331" t="s">
        <v>1735</v>
      </c>
      <c r="AH843" s="293"/>
      <c r="AI843" s="296"/>
      <c r="AJ843" s="296"/>
      <c r="AK843" s="293" t="s">
        <v>1613</v>
      </c>
    </row>
    <row r="844" spans="1:37" s="193" customFormat="1" ht="100.5" customHeight="1">
      <c r="A844" s="75" t="s">
        <v>1736</v>
      </c>
      <c r="B844" s="314" t="s">
        <v>33</v>
      </c>
      <c r="C844" s="368" t="s">
        <v>1737</v>
      </c>
      <c r="D844" s="368" t="s">
        <v>1738</v>
      </c>
      <c r="E844" s="312" t="s">
        <v>1739</v>
      </c>
      <c r="F844" s="368" t="s">
        <v>1738</v>
      </c>
      <c r="G844" s="312" t="s">
        <v>1739</v>
      </c>
      <c r="H844" s="368" t="s">
        <v>1740</v>
      </c>
      <c r="I844" s="312" t="s">
        <v>1741</v>
      </c>
      <c r="J844" s="299" t="s">
        <v>38</v>
      </c>
      <c r="K844" s="368">
        <v>100</v>
      </c>
      <c r="L844" s="314">
        <v>391010000</v>
      </c>
      <c r="M844" s="315" t="s">
        <v>347</v>
      </c>
      <c r="N844" s="291" t="s">
        <v>713</v>
      </c>
      <c r="O844" s="368" t="s">
        <v>1641</v>
      </c>
      <c r="P844" s="312"/>
      <c r="Q844" s="312" t="s">
        <v>675</v>
      </c>
      <c r="R844" s="368" t="s">
        <v>683</v>
      </c>
      <c r="S844" s="312"/>
      <c r="T844" s="314" t="s">
        <v>51</v>
      </c>
      <c r="U844" s="356"/>
      <c r="V844" s="290">
        <v>1499976.29</v>
      </c>
      <c r="W844" s="290">
        <v>1499976.29</v>
      </c>
      <c r="X844" s="289">
        <f t="shared" si="79"/>
        <v>1679973.4448000002</v>
      </c>
      <c r="Y844" s="341" t="s">
        <v>77</v>
      </c>
      <c r="Z844" s="368">
        <v>2016</v>
      </c>
      <c r="AA844" s="375"/>
      <c r="AB844" s="1" t="s">
        <v>688</v>
      </c>
      <c r="AC844" s="307" t="s">
        <v>209</v>
      </c>
      <c r="AD844" s="331">
        <v>8401060601</v>
      </c>
      <c r="AE844" s="331"/>
      <c r="AF844" s="331" t="s">
        <v>1742</v>
      </c>
      <c r="AG844" s="331" t="s">
        <v>1743</v>
      </c>
      <c r="AH844" s="293"/>
      <c r="AI844" s="296"/>
      <c r="AJ844" s="296"/>
      <c r="AK844" s="293" t="s">
        <v>1613</v>
      </c>
    </row>
    <row r="845" spans="1:37" s="193" customFormat="1" ht="100.5" customHeight="1">
      <c r="A845" s="75" t="s">
        <v>1744</v>
      </c>
      <c r="B845" s="314" t="s">
        <v>33</v>
      </c>
      <c r="C845" s="368" t="s">
        <v>1737</v>
      </c>
      <c r="D845" s="368" t="s">
        <v>1738</v>
      </c>
      <c r="E845" s="312" t="s">
        <v>1739</v>
      </c>
      <c r="F845" s="368" t="s">
        <v>1738</v>
      </c>
      <c r="G845" s="312" t="s">
        <v>1739</v>
      </c>
      <c r="H845" s="368" t="s">
        <v>1745</v>
      </c>
      <c r="I845" s="312" t="s">
        <v>1746</v>
      </c>
      <c r="J845" s="299" t="s">
        <v>38</v>
      </c>
      <c r="K845" s="368">
        <v>100</v>
      </c>
      <c r="L845" s="314">
        <v>391010000</v>
      </c>
      <c r="M845" s="315" t="s">
        <v>347</v>
      </c>
      <c r="N845" s="291" t="s">
        <v>713</v>
      </c>
      <c r="O845" s="368" t="s">
        <v>1641</v>
      </c>
      <c r="P845" s="312"/>
      <c r="Q845" s="312" t="s">
        <v>675</v>
      </c>
      <c r="R845" s="368" t="s">
        <v>683</v>
      </c>
      <c r="S845" s="312"/>
      <c r="T845" s="314" t="s">
        <v>51</v>
      </c>
      <c r="U845" s="356"/>
      <c r="V845" s="290">
        <v>112793.15</v>
      </c>
      <c r="W845" s="290">
        <v>112793.15</v>
      </c>
      <c r="X845" s="289">
        <f t="shared" si="79"/>
        <v>126328.32800000001</v>
      </c>
      <c r="Y845" s="341" t="s">
        <v>77</v>
      </c>
      <c r="Z845" s="368">
        <v>2016</v>
      </c>
      <c r="AA845" s="375"/>
      <c r="AB845" s="1" t="s">
        <v>688</v>
      </c>
      <c r="AC845" s="307" t="s">
        <v>209</v>
      </c>
      <c r="AD845" s="331">
        <v>8401060601</v>
      </c>
      <c r="AE845" s="331"/>
      <c r="AF845" s="331" t="s">
        <v>1742</v>
      </c>
      <c r="AG845" s="331" t="s">
        <v>1747</v>
      </c>
      <c r="AH845" s="293"/>
      <c r="AI845" s="296"/>
      <c r="AJ845" s="296"/>
      <c r="AK845" s="293" t="s">
        <v>1613</v>
      </c>
    </row>
    <row r="846" spans="1:37" s="193" customFormat="1" ht="100.5" customHeight="1">
      <c r="A846" s="75" t="s">
        <v>1748</v>
      </c>
      <c r="B846" s="314" t="s">
        <v>33</v>
      </c>
      <c r="C846" s="368" t="s">
        <v>1737</v>
      </c>
      <c r="D846" s="368" t="s">
        <v>1738</v>
      </c>
      <c r="E846" s="312" t="s">
        <v>1739</v>
      </c>
      <c r="F846" s="368" t="s">
        <v>1738</v>
      </c>
      <c r="G846" s="312" t="s">
        <v>1739</v>
      </c>
      <c r="H846" s="368" t="s">
        <v>1749</v>
      </c>
      <c r="I846" s="312" t="s">
        <v>1750</v>
      </c>
      <c r="J846" s="299" t="s">
        <v>38</v>
      </c>
      <c r="K846" s="368">
        <v>100</v>
      </c>
      <c r="L846" s="314">
        <v>391010000</v>
      </c>
      <c r="M846" s="315" t="s">
        <v>347</v>
      </c>
      <c r="N846" s="291" t="s">
        <v>713</v>
      </c>
      <c r="O846" s="368" t="s">
        <v>1641</v>
      </c>
      <c r="P846" s="312"/>
      <c r="Q846" s="312" t="s">
        <v>675</v>
      </c>
      <c r="R846" s="368" t="s">
        <v>683</v>
      </c>
      <c r="S846" s="312"/>
      <c r="T846" s="314" t="s">
        <v>51</v>
      </c>
      <c r="U846" s="356"/>
      <c r="V846" s="290">
        <v>135084.28</v>
      </c>
      <c r="W846" s="290">
        <v>135084.28</v>
      </c>
      <c r="X846" s="289">
        <f t="shared" si="79"/>
        <v>151294.39360000001</v>
      </c>
      <c r="Y846" s="341" t="s">
        <v>77</v>
      </c>
      <c r="Z846" s="368">
        <v>2016</v>
      </c>
      <c r="AA846" s="375"/>
      <c r="AB846" s="1" t="s">
        <v>688</v>
      </c>
      <c r="AC846" s="307" t="s">
        <v>209</v>
      </c>
      <c r="AD846" s="331">
        <v>8401060601</v>
      </c>
      <c r="AE846" s="331"/>
      <c r="AF846" s="331" t="s">
        <v>1742</v>
      </c>
      <c r="AG846" s="331" t="s">
        <v>1751</v>
      </c>
      <c r="AH846" s="293"/>
      <c r="AI846" s="296"/>
      <c r="AJ846" s="296"/>
      <c r="AK846" s="293" t="s">
        <v>1613</v>
      </c>
    </row>
    <row r="847" spans="1:37" s="193" customFormat="1" ht="100.5" customHeight="1">
      <c r="A847" s="75" t="s">
        <v>1752</v>
      </c>
      <c r="B847" s="314" t="s">
        <v>33</v>
      </c>
      <c r="C847" s="368" t="s">
        <v>1737</v>
      </c>
      <c r="D847" s="368" t="s">
        <v>1738</v>
      </c>
      <c r="E847" s="312" t="s">
        <v>1739</v>
      </c>
      <c r="F847" s="368" t="s">
        <v>1738</v>
      </c>
      <c r="G847" s="312" t="s">
        <v>1739</v>
      </c>
      <c r="H847" s="368" t="s">
        <v>1753</v>
      </c>
      <c r="I847" s="312" t="s">
        <v>1754</v>
      </c>
      <c r="J847" s="299" t="s">
        <v>38</v>
      </c>
      <c r="K847" s="368">
        <v>100</v>
      </c>
      <c r="L847" s="314">
        <v>391010000</v>
      </c>
      <c r="M847" s="315" t="s">
        <v>347</v>
      </c>
      <c r="N847" s="291" t="s">
        <v>713</v>
      </c>
      <c r="O847" s="368" t="s">
        <v>1641</v>
      </c>
      <c r="P847" s="312"/>
      <c r="Q847" s="312" t="s">
        <v>675</v>
      </c>
      <c r="R847" s="368" t="s">
        <v>683</v>
      </c>
      <c r="S847" s="312"/>
      <c r="T847" s="314" t="s">
        <v>51</v>
      </c>
      <c r="U847" s="356"/>
      <c r="V847" s="290">
        <v>1741327.63</v>
      </c>
      <c r="W847" s="290">
        <v>1741327.63</v>
      </c>
      <c r="X847" s="289">
        <f t="shared" si="79"/>
        <v>1950286.9456</v>
      </c>
      <c r="Y847" s="341" t="s">
        <v>77</v>
      </c>
      <c r="Z847" s="368">
        <v>2016</v>
      </c>
      <c r="AA847" s="375"/>
      <c r="AB847" s="1" t="s">
        <v>688</v>
      </c>
      <c r="AC847" s="307" t="s">
        <v>209</v>
      </c>
      <c r="AD847" s="331">
        <v>8401060601</v>
      </c>
      <c r="AE847" s="331"/>
      <c r="AF847" s="331" t="s">
        <v>1742</v>
      </c>
      <c r="AG847" s="331" t="s">
        <v>1755</v>
      </c>
      <c r="AH847" s="293"/>
      <c r="AI847" s="296"/>
      <c r="AJ847" s="296"/>
      <c r="AK847" s="293" t="s">
        <v>1613</v>
      </c>
    </row>
    <row r="848" spans="1:37" s="193" customFormat="1" ht="100.5" customHeight="1">
      <c r="A848" s="75" t="s">
        <v>1756</v>
      </c>
      <c r="B848" s="314" t="s">
        <v>33</v>
      </c>
      <c r="C848" s="368" t="s">
        <v>1737</v>
      </c>
      <c r="D848" s="368" t="s">
        <v>1738</v>
      </c>
      <c r="E848" s="312" t="s">
        <v>1739</v>
      </c>
      <c r="F848" s="368" t="s">
        <v>1738</v>
      </c>
      <c r="G848" s="312" t="s">
        <v>1739</v>
      </c>
      <c r="H848" s="368" t="s">
        <v>1757</v>
      </c>
      <c r="I848" s="312" t="s">
        <v>1758</v>
      </c>
      <c r="J848" s="299" t="s">
        <v>38</v>
      </c>
      <c r="K848" s="368">
        <v>100</v>
      </c>
      <c r="L848" s="291">
        <v>511010000</v>
      </c>
      <c r="M848" s="315" t="s">
        <v>88</v>
      </c>
      <c r="N848" s="291" t="s">
        <v>249</v>
      </c>
      <c r="O848" s="368" t="s">
        <v>1682</v>
      </c>
      <c r="P848" s="312"/>
      <c r="Q848" s="312" t="s">
        <v>675</v>
      </c>
      <c r="R848" s="368" t="s">
        <v>683</v>
      </c>
      <c r="S848" s="312"/>
      <c r="T848" s="314" t="s">
        <v>51</v>
      </c>
      <c r="U848" s="356"/>
      <c r="V848" s="290">
        <v>243160.86</v>
      </c>
      <c r="W848" s="290">
        <v>243160.86</v>
      </c>
      <c r="X848" s="289">
        <f t="shared" si="79"/>
        <v>272340.16320000001</v>
      </c>
      <c r="Y848" s="341" t="s">
        <v>77</v>
      </c>
      <c r="Z848" s="368">
        <v>2016</v>
      </c>
      <c r="AA848" s="375"/>
      <c r="AB848" s="1" t="s">
        <v>688</v>
      </c>
      <c r="AC848" s="307" t="s">
        <v>209</v>
      </c>
      <c r="AD848" s="331">
        <v>8401060601</v>
      </c>
      <c r="AE848" s="331"/>
      <c r="AF848" s="331" t="s">
        <v>1742</v>
      </c>
      <c r="AG848" s="331" t="s">
        <v>1759</v>
      </c>
      <c r="AH848" s="293"/>
      <c r="AI848" s="296"/>
      <c r="AJ848" s="296"/>
      <c r="AK848" s="293" t="s">
        <v>1613</v>
      </c>
    </row>
    <row r="849" spans="1:37" s="193" customFormat="1" ht="100.5" customHeight="1">
      <c r="A849" s="75" t="s">
        <v>1760</v>
      </c>
      <c r="B849" s="314" t="s">
        <v>33</v>
      </c>
      <c r="C849" s="368" t="s">
        <v>1737</v>
      </c>
      <c r="D849" s="368" t="s">
        <v>1738</v>
      </c>
      <c r="E849" s="312" t="s">
        <v>1739</v>
      </c>
      <c r="F849" s="368" t="s">
        <v>1738</v>
      </c>
      <c r="G849" s="312" t="s">
        <v>1739</v>
      </c>
      <c r="H849" s="368" t="s">
        <v>1757</v>
      </c>
      <c r="I849" s="312" t="s">
        <v>1758</v>
      </c>
      <c r="J849" s="299" t="s">
        <v>38</v>
      </c>
      <c r="K849" s="368">
        <v>100</v>
      </c>
      <c r="L849" s="291">
        <v>511010000</v>
      </c>
      <c r="M849" s="315" t="s">
        <v>88</v>
      </c>
      <c r="N849" s="291" t="s">
        <v>249</v>
      </c>
      <c r="O849" s="368" t="s">
        <v>1687</v>
      </c>
      <c r="P849" s="312"/>
      <c r="Q849" s="312" t="s">
        <v>675</v>
      </c>
      <c r="R849" s="368" t="s">
        <v>683</v>
      </c>
      <c r="S849" s="312"/>
      <c r="T849" s="314" t="s">
        <v>51</v>
      </c>
      <c r="U849" s="356"/>
      <c r="V849" s="290">
        <v>222769.37760000001</v>
      </c>
      <c r="W849" s="290">
        <v>222769.37760000001</v>
      </c>
      <c r="X849" s="289">
        <f t="shared" si="79"/>
        <v>249501.70291200004</v>
      </c>
      <c r="Y849" s="341" t="s">
        <v>77</v>
      </c>
      <c r="Z849" s="368">
        <v>2016</v>
      </c>
      <c r="AA849" s="375"/>
      <c r="AB849" s="1" t="s">
        <v>688</v>
      </c>
      <c r="AC849" s="307" t="s">
        <v>209</v>
      </c>
      <c r="AD849" s="331">
        <v>8401060601</v>
      </c>
      <c r="AE849" s="331"/>
      <c r="AF849" s="331" t="s">
        <v>1742</v>
      </c>
      <c r="AG849" s="331" t="s">
        <v>1759</v>
      </c>
      <c r="AH849" s="293"/>
      <c r="AI849" s="296"/>
      <c r="AJ849" s="296"/>
      <c r="AK849" s="293" t="s">
        <v>1613</v>
      </c>
    </row>
    <row r="850" spans="1:37" s="193" customFormat="1" ht="100.5" customHeight="1">
      <c r="A850" s="75" t="s">
        <v>1761</v>
      </c>
      <c r="B850" s="314" t="s">
        <v>33</v>
      </c>
      <c r="C850" s="368" t="s">
        <v>1737</v>
      </c>
      <c r="D850" s="368" t="s">
        <v>1738</v>
      </c>
      <c r="E850" s="312" t="s">
        <v>1739</v>
      </c>
      <c r="F850" s="368" t="s">
        <v>1738</v>
      </c>
      <c r="G850" s="312" t="s">
        <v>1739</v>
      </c>
      <c r="H850" s="368" t="s">
        <v>1762</v>
      </c>
      <c r="I850" s="312" t="s">
        <v>1763</v>
      </c>
      <c r="J850" s="299" t="s">
        <v>38</v>
      </c>
      <c r="K850" s="368">
        <v>100</v>
      </c>
      <c r="L850" s="291">
        <v>511010000</v>
      </c>
      <c r="M850" s="315" t="s">
        <v>88</v>
      </c>
      <c r="N850" s="291" t="s">
        <v>249</v>
      </c>
      <c r="O850" s="368" t="s">
        <v>1764</v>
      </c>
      <c r="P850" s="312"/>
      <c r="Q850" s="312" t="s">
        <v>675</v>
      </c>
      <c r="R850" s="368" t="s">
        <v>683</v>
      </c>
      <c r="S850" s="312"/>
      <c r="T850" s="314" t="s">
        <v>51</v>
      </c>
      <c r="U850" s="356"/>
      <c r="V850" s="290">
        <v>1521177.64</v>
      </c>
      <c r="W850" s="290">
        <v>1521177.64</v>
      </c>
      <c r="X850" s="289">
        <f t="shared" si="79"/>
        <v>1703718.9568</v>
      </c>
      <c r="Y850" s="341" t="s">
        <v>77</v>
      </c>
      <c r="Z850" s="368">
        <v>2016</v>
      </c>
      <c r="AA850" s="375"/>
      <c r="AB850" s="1" t="s">
        <v>688</v>
      </c>
      <c r="AC850" s="307" t="s">
        <v>209</v>
      </c>
      <c r="AD850" s="331">
        <v>8401060601</v>
      </c>
      <c r="AE850" s="331"/>
      <c r="AF850" s="331" t="s">
        <v>1742</v>
      </c>
      <c r="AG850" s="331" t="s">
        <v>1765</v>
      </c>
      <c r="AH850" s="293"/>
      <c r="AI850" s="296"/>
      <c r="AJ850" s="296"/>
      <c r="AK850" s="293" t="s">
        <v>1613</v>
      </c>
    </row>
    <row r="851" spans="1:37" s="193" customFormat="1" ht="100.5" customHeight="1">
      <c r="A851" s="75" t="s">
        <v>1766</v>
      </c>
      <c r="B851" s="314" t="s">
        <v>33</v>
      </c>
      <c r="C851" s="368" t="s">
        <v>1737</v>
      </c>
      <c r="D851" s="368" t="s">
        <v>1738</v>
      </c>
      <c r="E851" s="312" t="s">
        <v>1739</v>
      </c>
      <c r="F851" s="368" t="s">
        <v>1738</v>
      </c>
      <c r="G851" s="312" t="s">
        <v>1739</v>
      </c>
      <c r="H851" s="368" t="s">
        <v>1762</v>
      </c>
      <c r="I851" s="312" t="s">
        <v>1763</v>
      </c>
      <c r="J851" s="299" t="s">
        <v>38</v>
      </c>
      <c r="K851" s="368">
        <v>100</v>
      </c>
      <c r="L851" s="291">
        <v>511010000</v>
      </c>
      <c r="M851" s="315" t="s">
        <v>88</v>
      </c>
      <c r="N851" s="291" t="s">
        <v>249</v>
      </c>
      <c r="O851" s="368" t="s">
        <v>1767</v>
      </c>
      <c r="P851" s="312"/>
      <c r="Q851" s="312" t="s">
        <v>675</v>
      </c>
      <c r="R851" s="368" t="s">
        <v>683</v>
      </c>
      <c r="S851" s="312"/>
      <c r="T851" s="314" t="s">
        <v>51</v>
      </c>
      <c r="U851" s="356"/>
      <c r="V851" s="290">
        <v>1630633.4657000001</v>
      </c>
      <c r="W851" s="290">
        <v>1630633.4657000001</v>
      </c>
      <c r="X851" s="289">
        <f t="shared" si="79"/>
        <v>1826309.4815840002</v>
      </c>
      <c r="Y851" s="341" t="s">
        <v>77</v>
      </c>
      <c r="Z851" s="368">
        <v>2016</v>
      </c>
      <c r="AA851" s="375"/>
      <c r="AB851" s="1" t="s">
        <v>688</v>
      </c>
      <c r="AC851" s="307" t="s">
        <v>209</v>
      </c>
      <c r="AD851" s="331">
        <v>8401060601</v>
      </c>
      <c r="AE851" s="331"/>
      <c r="AF851" s="331" t="s">
        <v>1742</v>
      </c>
      <c r="AG851" s="331" t="s">
        <v>1765</v>
      </c>
      <c r="AH851" s="293"/>
      <c r="AI851" s="296"/>
      <c r="AJ851" s="296"/>
      <c r="AK851" s="293" t="s">
        <v>1613</v>
      </c>
    </row>
    <row r="852" spans="1:37" s="193" customFormat="1" ht="100.5" customHeight="1">
      <c r="A852" s="75" t="s">
        <v>1768</v>
      </c>
      <c r="B852" s="314" t="s">
        <v>33</v>
      </c>
      <c r="C852" s="368" t="s">
        <v>1410</v>
      </c>
      <c r="D852" s="368" t="s">
        <v>1411</v>
      </c>
      <c r="E852" s="312" t="s">
        <v>1769</v>
      </c>
      <c r="F852" s="368" t="s">
        <v>1411</v>
      </c>
      <c r="G852" s="312" t="s">
        <v>1769</v>
      </c>
      <c r="H852" s="368" t="s">
        <v>1770</v>
      </c>
      <c r="I852" s="312" t="s">
        <v>1771</v>
      </c>
      <c r="J852" s="368" t="s">
        <v>38</v>
      </c>
      <c r="K852" s="368">
        <v>100</v>
      </c>
      <c r="L852" s="291">
        <v>511010000</v>
      </c>
      <c r="M852" s="315" t="s">
        <v>88</v>
      </c>
      <c r="N852" s="291" t="s">
        <v>249</v>
      </c>
      <c r="O852" s="368" t="s">
        <v>1772</v>
      </c>
      <c r="P852" s="312"/>
      <c r="Q852" s="312" t="s">
        <v>675</v>
      </c>
      <c r="R852" s="368" t="s">
        <v>1773</v>
      </c>
      <c r="S852" s="312"/>
      <c r="T852" s="314" t="s">
        <v>51</v>
      </c>
      <c r="U852" s="356"/>
      <c r="V852" s="290">
        <v>87740</v>
      </c>
      <c r="W852" s="290">
        <v>87740</v>
      </c>
      <c r="X852" s="289">
        <f t="shared" si="79"/>
        <v>98268.800000000003</v>
      </c>
      <c r="Y852" s="341" t="s">
        <v>77</v>
      </c>
      <c r="Z852" s="368">
        <v>2016</v>
      </c>
      <c r="AA852" s="375"/>
      <c r="AB852" s="1" t="s">
        <v>688</v>
      </c>
      <c r="AC852" s="307" t="s">
        <v>209</v>
      </c>
      <c r="AD852" s="331">
        <v>8401060604</v>
      </c>
      <c r="AE852" s="331"/>
      <c r="AF852" s="331" t="s">
        <v>1774</v>
      </c>
      <c r="AG852" s="331" t="s">
        <v>1775</v>
      </c>
      <c r="AH852" s="293"/>
      <c r="AI852" s="296"/>
      <c r="AJ852" s="296"/>
      <c r="AK852" s="293" t="s">
        <v>1613</v>
      </c>
    </row>
    <row r="853" spans="1:37" s="193" customFormat="1" ht="100.5" customHeight="1">
      <c r="A853" s="75" t="s">
        <v>1776</v>
      </c>
      <c r="B853" s="291" t="s">
        <v>33</v>
      </c>
      <c r="C853" s="368" t="s">
        <v>669</v>
      </c>
      <c r="D853" s="368" t="s">
        <v>670</v>
      </c>
      <c r="E853" s="368" t="s">
        <v>671</v>
      </c>
      <c r="F853" s="368" t="s">
        <v>670</v>
      </c>
      <c r="G853" s="368" t="s">
        <v>671</v>
      </c>
      <c r="H853" s="368" t="s">
        <v>1777</v>
      </c>
      <c r="I853" s="368" t="s">
        <v>1778</v>
      </c>
      <c r="J853" s="368" t="s">
        <v>38</v>
      </c>
      <c r="K853" s="368">
        <v>100</v>
      </c>
      <c r="L853" s="314">
        <v>271010000</v>
      </c>
      <c r="M853" s="291" t="s">
        <v>127</v>
      </c>
      <c r="N853" s="337" t="s">
        <v>331</v>
      </c>
      <c r="O853" s="379" t="s">
        <v>1779</v>
      </c>
      <c r="P853" s="368"/>
      <c r="Q853" s="368" t="s">
        <v>675</v>
      </c>
      <c r="R853" s="368" t="s">
        <v>1627</v>
      </c>
      <c r="S853" s="368"/>
      <c r="T853" s="368" t="s">
        <v>51</v>
      </c>
      <c r="U853" s="368"/>
      <c r="V853" s="289">
        <v>1597927.8199999998</v>
      </c>
      <c r="W853" s="289">
        <v>1597927.8199999998</v>
      </c>
      <c r="X853" s="289">
        <f t="shared" si="79"/>
        <v>1789679.1584000001</v>
      </c>
      <c r="Y853" s="341" t="s">
        <v>77</v>
      </c>
      <c r="Z853" s="368">
        <v>2016</v>
      </c>
      <c r="AA853" s="372"/>
      <c r="AB853" s="1" t="s">
        <v>688</v>
      </c>
      <c r="AC853" s="293" t="s">
        <v>695</v>
      </c>
      <c r="AD853" s="377">
        <v>8401110000</v>
      </c>
      <c r="AE853" s="377"/>
      <c r="AF853" s="377" t="s">
        <v>690</v>
      </c>
      <c r="AG853" s="293" t="s">
        <v>1780</v>
      </c>
      <c r="AH853" s="293"/>
      <c r="AI853" s="296"/>
      <c r="AJ853" s="296"/>
      <c r="AK853" s="293" t="s">
        <v>1613</v>
      </c>
    </row>
    <row r="854" spans="1:37" s="193" customFormat="1" ht="100.5" customHeight="1">
      <c r="A854" s="75" t="s">
        <v>1781</v>
      </c>
      <c r="B854" s="291" t="s">
        <v>33</v>
      </c>
      <c r="C854" s="368" t="s">
        <v>669</v>
      </c>
      <c r="D854" s="368" t="s">
        <v>670</v>
      </c>
      <c r="E854" s="368" t="s">
        <v>671</v>
      </c>
      <c r="F854" s="368" t="s">
        <v>670</v>
      </c>
      <c r="G854" s="368" t="s">
        <v>671</v>
      </c>
      <c r="H854" s="368" t="s">
        <v>1777</v>
      </c>
      <c r="I854" s="368" t="s">
        <v>1778</v>
      </c>
      <c r="J854" s="368" t="s">
        <v>38</v>
      </c>
      <c r="K854" s="368">
        <v>100</v>
      </c>
      <c r="L854" s="312">
        <v>271010000</v>
      </c>
      <c r="M854" s="291" t="s">
        <v>127</v>
      </c>
      <c r="N854" s="337" t="s">
        <v>331</v>
      </c>
      <c r="O854" s="379" t="s">
        <v>1782</v>
      </c>
      <c r="P854" s="368"/>
      <c r="Q854" s="368" t="s">
        <v>675</v>
      </c>
      <c r="R854" s="368" t="s">
        <v>1627</v>
      </c>
      <c r="S854" s="368"/>
      <c r="T854" s="368" t="s">
        <v>51</v>
      </c>
      <c r="U854" s="368"/>
      <c r="V854" s="289">
        <v>38201275.520000003</v>
      </c>
      <c r="W854" s="289">
        <v>38201275.520000003</v>
      </c>
      <c r="X854" s="289">
        <f t="shared" si="79"/>
        <v>42785428.582400009</v>
      </c>
      <c r="Y854" s="341" t="s">
        <v>77</v>
      </c>
      <c r="Z854" s="368">
        <v>2016</v>
      </c>
      <c r="AA854" s="372"/>
      <c r="AB854" s="1" t="s">
        <v>688</v>
      </c>
      <c r="AC854" s="293" t="s">
        <v>695</v>
      </c>
      <c r="AD854" s="377">
        <v>8401110000</v>
      </c>
      <c r="AE854" s="377"/>
      <c r="AF854" s="377" t="s">
        <v>690</v>
      </c>
      <c r="AG854" s="293" t="s">
        <v>1780</v>
      </c>
      <c r="AH854" s="293"/>
      <c r="AI854" s="296"/>
      <c r="AJ854" s="296"/>
      <c r="AK854" s="293" t="s">
        <v>1613</v>
      </c>
    </row>
    <row r="855" spans="1:37" s="193" customFormat="1" ht="100.5" customHeight="1">
      <c r="A855" s="75" t="s">
        <v>1783</v>
      </c>
      <c r="B855" s="291" t="s">
        <v>33</v>
      </c>
      <c r="C855" s="368" t="s">
        <v>669</v>
      </c>
      <c r="D855" s="368" t="s">
        <v>670</v>
      </c>
      <c r="E855" s="368" t="s">
        <v>671</v>
      </c>
      <c r="F855" s="368" t="s">
        <v>670</v>
      </c>
      <c r="G855" s="368" t="s">
        <v>671</v>
      </c>
      <c r="H855" s="368" t="s">
        <v>1777</v>
      </c>
      <c r="I855" s="368" t="s">
        <v>1778</v>
      </c>
      <c r="J855" s="368" t="s">
        <v>38</v>
      </c>
      <c r="K855" s="368">
        <v>100</v>
      </c>
      <c r="L855" s="312">
        <v>271010000</v>
      </c>
      <c r="M855" s="291" t="s">
        <v>127</v>
      </c>
      <c r="N855" s="337" t="s">
        <v>331</v>
      </c>
      <c r="O855" s="379" t="s">
        <v>1784</v>
      </c>
      <c r="P855" s="368"/>
      <c r="Q855" s="368" t="s">
        <v>675</v>
      </c>
      <c r="R855" s="368" t="s">
        <v>1627</v>
      </c>
      <c r="S855" s="368"/>
      <c r="T855" s="368" t="s">
        <v>51</v>
      </c>
      <c r="U855" s="368"/>
      <c r="V855" s="289">
        <v>28433570.009999998</v>
      </c>
      <c r="W855" s="289">
        <v>28433570.009999998</v>
      </c>
      <c r="X855" s="289">
        <f t="shared" si="79"/>
        <v>31845598.411200002</v>
      </c>
      <c r="Y855" s="341" t="s">
        <v>77</v>
      </c>
      <c r="Z855" s="368">
        <v>2016</v>
      </c>
      <c r="AA855" s="372"/>
      <c r="AB855" s="1" t="s">
        <v>688</v>
      </c>
      <c r="AC855" s="293" t="s">
        <v>695</v>
      </c>
      <c r="AD855" s="377">
        <v>8401110000</v>
      </c>
      <c r="AE855" s="377"/>
      <c r="AF855" s="377" t="s">
        <v>690</v>
      </c>
      <c r="AG855" s="293" t="s">
        <v>1780</v>
      </c>
      <c r="AH855" s="293"/>
      <c r="AI855" s="296"/>
      <c r="AJ855" s="296"/>
      <c r="AK855" s="293" t="s">
        <v>1613</v>
      </c>
    </row>
    <row r="856" spans="1:37" s="193" customFormat="1" ht="100.5" customHeight="1">
      <c r="A856" s="75" t="s">
        <v>1785</v>
      </c>
      <c r="B856" s="291" t="s">
        <v>33</v>
      </c>
      <c r="C856" s="368" t="s">
        <v>669</v>
      </c>
      <c r="D856" s="368" t="s">
        <v>670</v>
      </c>
      <c r="E856" s="368" t="s">
        <v>671</v>
      </c>
      <c r="F856" s="368" t="s">
        <v>670</v>
      </c>
      <c r="G856" s="368" t="s">
        <v>671</v>
      </c>
      <c r="H856" s="368" t="s">
        <v>1777</v>
      </c>
      <c r="I856" s="368" t="s">
        <v>1778</v>
      </c>
      <c r="J856" s="368" t="s">
        <v>38</v>
      </c>
      <c r="K856" s="368">
        <v>100</v>
      </c>
      <c r="L856" s="312">
        <v>271010000</v>
      </c>
      <c r="M856" s="291" t="s">
        <v>127</v>
      </c>
      <c r="N856" s="337" t="s">
        <v>331</v>
      </c>
      <c r="O856" s="379" t="s">
        <v>1786</v>
      </c>
      <c r="P856" s="368"/>
      <c r="Q856" s="368" t="s">
        <v>675</v>
      </c>
      <c r="R856" s="368" t="s">
        <v>1627</v>
      </c>
      <c r="S856" s="368"/>
      <c r="T856" s="368" t="s">
        <v>51</v>
      </c>
      <c r="U856" s="368"/>
      <c r="V856" s="289">
        <v>38035183.259999998</v>
      </c>
      <c r="W856" s="289">
        <v>38035183.259999998</v>
      </c>
      <c r="X856" s="289">
        <f t="shared" si="79"/>
        <v>42599405.251200005</v>
      </c>
      <c r="Y856" s="341" t="s">
        <v>77</v>
      </c>
      <c r="Z856" s="368">
        <v>2016</v>
      </c>
      <c r="AA856" s="372"/>
      <c r="AB856" s="1" t="s">
        <v>688</v>
      </c>
      <c r="AC856" s="293" t="s">
        <v>695</v>
      </c>
      <c r="AD856" s="377">
        <v>8401110000</v>
      </c>
      <c r="AE856" s="377"/>
      <c r="AF856" s="377" t="s">
        <v>690</v>
      </c>
      <c r="AG856" s="293" t="s">
        <v>1780</v>
      </c>
      <c r="AH856" s="293"/>
      <c r="AI856" s="296"/>
      <c r="AJ856" s="296"/>
      <c r="AK856" s="293" t="s">
        <v>1613</v>
      </c>
    </row>
    <row r="857" spans="1:37" s="193" customFormat="1" ht="100.5" customHeight="1">
      <c r="A857" s="75" t="s">
        <v>1787</v>
      </c>
      <c r="B857" s="291" t="s">
        <v>33</v>
      </c>
      <c r="C857" s="368" t="s">
        <v>669</v>
      </c>
      <c r="D857" s="368" t="s">
        <v>670</v>
      </c>
      <c r="E857" s="368" t="s">
        <v>671</v>
      </c>
      <c r="F857" s="368" t="s">
        <v>670</v>
      </c>
      <c r="G857" s="368" t="s">
        <v>671</v>
      </c>
      <c r="H857" s="368" t="s">
        <v>1788</v>
      </c>
      <c r="I857" s="368" t="s">
        <v>1789</v>
      </c>
      <c r="J857" s="368" t="s">
        <v>38</v>
      </c>
      <c r="K857" s="368">
        <v>100</v>
      </c>
      <c r="L857" s="312">
        <v>271010000</v>
      </c>
      <c r="M857" s="291" t="s">
        <v>127</v>
      </c>
      <c r="N857" s="337" t="s">
        <v>331</v>
      </c>
      <c r="O857" s="379" t="s">
        <v>1779</v>
      </c>
      <c r="P857" s="368"/>
      <c r="Q857" s="368" t="s">
        <v>675</v>
      </c>
      <c r="R857" s="368" t="s">
        <v>1627</v>
      </c>
      <c r="S857" s="368"/>
      <c r="T857" s="368" t="s">
        <v>51</v>
      </c>
      <c r="U857" s="368"/>
      <c r="V857" s="289">
        <v>629060</v>
      </c>
      <c r="W857" s="289">
        <v>629060</v>
      </c>
      <c r="X857" s="289">
        <f t="shared" si="79"/>
        <v>704547.20000000007</v>
      </c>
      <c r="Y857" s="341" t="s">
        <v>77</v>
      </c>
      <c r="Z857" s="368">
        <v>2016</v>
      </c>
      <c r="AA857" s="372"/>
      <c r="AB857" s="1" t="s">
        <v>688</v>
      </c>
      <c r="AC857" s="293" t="s">
        <v>695</v>
      </c>
      <c r="AD857" s="377">
        <v>8401110000</v>
      </c>
      <c r="AE857" s="377"/>
      <c r="AF857" s="377" t="s">
        <v>690</v>
      </c>
      <c r="AG857" s="293" t="s">
        <v>1790</v>
      </c>
      <c r="AH857" s="293"/>
      <c r="AI857" s="296"/>
      <c r="AJ857" s="296"/>
      <c r="AK857" s="293" t="s">
        <v>1613</v>
      </c>
    </row>
    <row r="858" spans="1:37" s="193" customFormat="1" ht="100.5" customHeight="1">
      <c r="A858" s="75" t="s">
        <v>1791</v>
      </c>
      <c r="B858" s="291" t="s">
        <v>33</v>
      </c>
      <c r="C858" s="368" t="s">
        <v>669</v>
      </c>
      <c r="D858" s="368" t="s">
        <v>670</v>
      </c>
      <c r="E858" s="368" t="s">
        <v>671</v>
      </c>
      <c r="F858" s="368" t="s">
        <v>670</v>
      </c>
      <c r="G858" s="368" t="s">
        <v>671</v>
      </c>
      <c r="H858" s="368" t="s">
        <v>1788</v>
      </c>
      <c r="I858" s="368" t="s">
        <v>1789</v>
      </c>
      <c r="J858" s="368" t="s">
        <v>38</v>
      </c>
      <c r="K858" s="368">
        <v>100</v>
      </c>
      <c r="L858" s="312">
        <v>271010000</v>
      </c>
      <c r="M858" s="291" t="s">
        <v>127</v>
      </c>
      <c r="N858" s="337" t="s">
        <v>331</v>
      </c>
      <c r="O858" s="379" t="s">
        <v>1782</v>
      </c>
      <c r="P858" s="368"/>
      <c r="Q858" s="368" t="s">
        <v>675</v>
      </c>
      <c r="R858" s="368" t="s">
        <v>1627</v>
      </c>
      <c r="S858" s="368"/>
      <c r="T858" s="368" t="s">
        <v>51</v>
      </c>
      <c r="U858" s="368"/>
      <c r="V858" s="289">
        <v>15062000</v>
      </c>
      <c r="W858" s="289">
        <v>15062000</v>
      </c>
      <c r="X858" s="289">
        <f t="shared" si="79"/>
        <v>16869440</v>
      </c>
      <c r="Y858" s="341" t="s">
        <v>77</v>
      </c>
      <c r="Z858" s="368">
        <v>2016</v>
      </c>
      <c r="AA858" s="372"/>
      <c r="AB858" s="1" t="s">
        <v>688</v>
      </c>
      <c r="AC858" s="293" t="s">
        <v>695</v>
      </c>
      <c r="AD858" s="377">
        <v>8401110000</v>
      </c>
      <c r="AE858" s="377"/>
      <c r="AF858" s="377" t="s">
        <v>690</v>
      </c>
      <c r="AG858" s="293" t="s">
        <v>1790</v>
      </c>
      <c r="AH858" s="293"/>
      <c r="AI858" s="296"/>
      <c r="AJ858" s="296"/>
      <c r="AK858" s="293" t="s">
        <v>1613</v>
      </c>
    </row>
    <row r="859" spans="1:37" s="193" customFormat="1" ht="100.5" customHeight="1">
      <c r="A859" s="75" t="s">
        <v>1792</v>
      </c>
      <c r="B859" s="291" t="s">
        <v>33</v>
      </c>
      <c r="C859" s="368" t="s">
        <v>669</v>
      </c>
      <c r="D859" s="368" t="s">
        <v>670</v>
      </c>
      <c r="E859" s="368" t="s">
        <v>671</v>
      </c>
      <c r="F859" s="368" t="s">
        <v>670</v>
      </c>
      <c r="G859" s="368" t="s">
        <v>671</v>
      </c>
      <c r="H859" s="368" t="s">
        <v>1788</v>
      </c>
      <c r="I859" s="368" t="s">
        <v>1789</v>
      </c>
      <c r="J859" s="368" t="s">
        <v>38</v>
      </c>
      <c r="K859" s="368">
        <v>100</v>
      </c>
      <c r="L859" s="312">
        <v>271010000</v>
      </c>
      <c r="M859" s="291" t="s">
        <v>127</v>
      </c>
      <c r="N859" s="337" t="s">
        <v>331</v>
      </c>
      <c r="O859" s="379" t="s">
        <v>1782</v>
      </c>
      <c r="P859" s="368"/>
      <c r="Q859" s="368" t="s">
        <v>675</v>
      </c>
      <c r="R859" s="368" t="s">
        <v>1627</v>
      </c>
      <c r="S859" s="368"/>
      <c r="T859" s="368" t="s">
        <v>51</v>
      </c>
      <c r="U859" s="368"/>
      <c r="V859" s="289">
        <v>58968</v>
      </c>
      <c r="W859" s="289">
        <v>58968</v>
      </c>
      <c r="X859" s="289">
        <f t="shared" si="79"/>
        <v>66044.160000000003</v>
      </c>
      <c r="Y859" s="341" t="s">
        <v>77</v>
      </c>
      <c r="Z859" s="368">
        <v>2016</v>
      </c>
      <c r="AA859" s="372"/>
      <c r="AB859" s="1" t="s">
        <v>688</v>
      </c>
      <c r="AC859" s="293" t="s">
        <v>695</v>
      </c>
      <c r="AD859" s="377">
        <v>8401110000</v>
      </c>
      <c r="AE859" s="377"/>
      <c r="AF859" s="377" t="s">
        <v>690</v>
      </c>
      <c r="AG859" s="293" t="s">
        <v>1793</v>
      </c>
      <c r="AH859" s="293"/>
      <c r="AI859" s="296"/>
      <c r="AJ859" s="296"/>
      <c r="AK859" s="293" t="s">
        <v>1613</v>
      </c>
    </row>
    <row r="860" spans="1:37" s="193" customFormat="1" ht="100.5" customHeight="1">
      <c r="A860" s="75" t="s">
        <v>1794</v>
      </c>
      <c r="B860" s="291" t="s">
        <v>33</v>
      </c>
      <c r="C860" s="368" t="s">
        <v>669</v>
      </c>
      <c r="D860" s="368" t="s">
        <v>670</v>
      </c>
      <c r="E860" s="368" t="s">
        <v>671</v>
      </c>
      <c r="F860" s="368" t="s">
        <v>670</v>
      </c>
      <c r="G860" s="368" t="s">
        <v>671</v>
      </c>
      <c r="H860" s="368" t="s">
        <v>1788</v>
      </c>
      <c r="I860" s="368" t="s">
        <v>1789</v>
      </c>
      <c r="J860" s="368" t="s">
        <v>38</v>
      </c>
      <c r="K860" s="368">
        <v>100</v>
      </c>
      <c r="L860" s="312">
        <v>271010000</v>
      </c>
      <c r="M860" s="291" t="s">
        <v>127</v>
      </c>
      <c r="N860" s="337" t="s">
        <v>331</v>
      </c>
      <c r="O860" s="379" t="s">
        <v>1784</v>
      </c>
      <c r="P860" s="368"/>
      <c r="Q860" s="368" t="s">
        <v>675</v>
      </c>
      <c r="R860" s="368" t="s">
        <v>1627</v>
      </c>
      <c r="S860" s="368"/>
      <c r="T860" s="368" t="s">
        <v>51</v>
      </c>
      <c r="U860" s="368"/>
      <c r="V860" s="289">
        <v>11198517</v>
      </c>
      <c r="W860" s="289">
        <v>11198517</v>
      </c>
      <c r="X860" s="289">
        <f t="shared" si="79"/>
        <v>12542339.040000001</v>
      </c>
      <c r="Y860" s="341" t="s">
        <v>77</v>
      </c>
      <c r="Z860" s="368">
        <v>2016</v>
      </c>
      <c r="AA860" s="372"/>
      <c r="AB860" s="1" t="s">
        <v>688</v>
      </c>
      <c r="AC860" s="293" t="s">
        <v>695</v>
      </c>
      <c r="AD860" s="377">
        <v>8401110000</v>
      </c>
      <c r="AE860" s="377"/>
      <c r="AF860" s="377" t="s">
        <v>690</v>
      </c>
      <c r="AG860" s="293" t="s">
        <v>1790</v>
      </c>
      <c r="AH860" s="293"/>
      <c r="AI860" s="296"/>
      <c r="AJ860" s="296"/>
      <c r="AK860" s="293" t="s">
        <v>1613</v>
      </c>
    </row>
    <row r="861" spans="1:37" s="193" customFormat="1" ht="100.5" customHeight="1">
      <c r="A861" s="75" t="s">
        <v>1795</v>
      </c>
      <c r="B861" s="291" t="s">
        <v>33</v>
      </c>
      <c r="C861" s="368" t="s">
        <v>669</v>
      </c>
      <c r="D861" s="368" t="s">
        <v>670</v>
      </c>
      <c r="E861" s="368" t="s">
        <v>671</v>
      </c>
      <c r="F861" s="368" t="s">
        <v>670</v>
      </c>
      <c r="G861" s="368" t="s">
        <v>671</v>
      </c>
      <c r="H861" s="368" t="s">
        <v>1788</v>
      </c>
      <c r="I861" s="368" t="s">
        <v>1789</v>
      </c>
      <c r="J861" s="368" t="s">
        <v>38</v>
      </c>
      <c r="K861" s="368">
        <v>100</v>
      </c>
      <c r="L861" s="312">
        <v>271010000</v>
      </c>
      <c r="M861" s="291" t="s">
        <v>127</v>
      </c>
      <c r="N861" s="337" t="s">
        <v>331</v>
      </c>
      <c r="O861" s="379" t="s">
        <v>1786</v>
      </c>
      <c r="P861" s="368"/>
      <c r="Q861" s="368" t="s">
        <v>675</v>
      </c>
      <c r="R861" s="368" t="s">
        <v>1627</v>
      </c>
      <c r="S861" s="368"/>
      <c r="T861" s="368" t="s">
        <v>51</v>
      </c>
      <c r="U861" s="368"/>
      <c r="V861" s="289">
        <v>14973400</v>
      </c>
      <c r="W861" s="289">
        <v>14973400</v>
      </c>
      <c r="X861" s="289">
        <f t="shared" si="79"/>
        <v>16770208.000000002</v>
      </c>
      <c r="Y861" s="341" t="s">
        <v>77</v>
      </c>
      <c r="Z861" s="368">
        <v>2016</v>
      </c>
      <c r="AA861" s="372"/>
      <c r="AB861" s="1" t="s">
        <v>688</v>
      </c>
      <c r="AC861" s="293" t="s">
        <v>695</v>
      </c>
      <c r="AD861" s="377">
        <v>8401110000</v>
      </c>
      <c r="AE861" s="377"/>
      <c r="AF861" s="377" t="s">
        <v>690</v>
      </c>
      <c r="AG861" s="293" t="s">
        <v>1790</v>
      </c>
      <c r="AH861" s="293"/>
      <c r="AI861" s="296"/>
      <c r="AJ861" s="296"/>
      <c r="AK861" s="293" t="s">
        <v>1613</v>
      </c>
    </row>
    <row r="862" spans="1:37" s="193" customFormat="1" ht="100.5" customHeight="1">
      <c r="A862" s="75" t="s">
        <v>1796</v>
      </c>
      <c r="B862" s="314" t="s">
        <v>33</v>
      </c>
      <c r="C862" s="368" t="s">
        <v>1737</v>
      </c>
      <c r="D862" s="368" t="s">
        <v>1738</v>
      </c>
      <c r="E862" s="312" t="s">
        <v>1739</v>
      </c>
      <c r="F862" s="368" t="s">
        <v>1738</v>
      </c>
      <c r="G862" s="312" t="s">
        <v>1739</v>
      </c>
      <c r="H862" s="368" t="s">
        <v>1753</v>
      </c>
      <c r="I862" s="312" t="s">
        <v>1754</v>
      </c>
      <c r="J862" s="299" t="s">
        <v>1141</v>
      </c>
      <c r="K862" s="368">
        <v>100</v>
      </c>
      <c r="L862" s="291">
        <v>511010000</v>
      </c>
      <c r="M862" s="315" t="s">
        <v>88</v>
      </c>
      <c r="N862" s="337" t="s">
        <v>713</v>
      </c>
      <c r="O862" s="368" t="s">
        <v>1797</v>
      </c>
      <c r="P862" s="312"/>
      <c r="Q862" s="312" t="s">
        <v>675</v>
      </c>
      <c r="R862" s="368" t="s">
        <v>683</v>
      </c>
      <c r="S862" s="312"/>
      <c r="T862" s="368" t="s">
        <v>51</v>
      </c>
      <c r="U862" s="312"/>
      <c r="V862" s="290">
        <v>942158.86100000015</v>
      </c>
      <c r="W862" s="290">
        <v>942158.86100000015</v>
      </c>
      <c r="X862" s="289">
        <f t="shared" si="79"/>
        <v>1055217.9243200002</v>
      </c>
      <c r="Y862" s="341" t="s">
        <v>77</v>
      </c>
      <c r="Z862" s="368">
        <v>2016</v>
      </c>
      <c r="AA862" s="380"/>
      <c r="AB862" s="1" t="s">
        <v>688</v>
      </c>
      <c r="AC862" s="293"/>
      <c r="AD862" s="331">
        <v>8401060601</v>
      </c>
      <c r="AE862" s="331"/>
      <c r="AF862" s="331" t="s">
        <v>1742</v>
      </c>
      <c r="AG862" s="331" t="s">
        <v>1759</v>
      </c>
      <c r="AH862" s="293"/>
      <c r="AI862" s="296"/>
      <c r="AJ862" s="296"/>
      <c r="AK862" s="293" t="s">
        <v>1613</v>
      </c>
    </row>
    <row r="863" spans="1:37" s="193" customFormat="1" ht="100.5" customHeight="1">
      <c r="A863" s="75" t="s">
        <v>1798</v>
      </c>
      <c r="B863" s="314" t="s">
        <v>33</v>
      </c>
      <c r="C863" s="368" t="s">
        <v>1737</v>
      </c>
      <c r="D863" s="368" t="s">
        <v>1738</v>
      </c>
      <c r="E863" s="312" t="s">
        <v>1739</v>
      </c>
      <c r="F863" s="368" t="s">
        <v>1738</v>
      </c>
      <c r="G863" s="312" t="s">
        <v>1739</v>
      </c>
      <c r="H863" s="368" t="s">
        <v>1753</v>
      </c>
      <c r="I863" s="312" t="s">
        <v>1754</v>
      </c>
      <c r="J863" s="299" t="s">
        <v>1141</v>
      </c>
      <c r="K863" s="368">
        <v>100</v>
      </c>
      <c r="L863" s="312">
        <v>511010000</v>
      </c>
      <c r="M863" s="315" t="s">
        <v>88</v>
      </c>
      <c r="N863" s="337" t="s">
        <v>713</v>
      </c>
      <c r="O863" s="368" t="s">
        <v>1799</v>
      </c>
      <c r="P863" s="312"/>
      <c r="Q863" s="312" t="s">
        <v>675</v>
      </c>
      <c r="R863" s="368" t="s">
        <v>683</v>
      </c>
      <c r="S863" s="312"/>
      <c r="T863" s="368" t="s">
        <v>51</v>
      </c>
      <c r="U863" s="312"/>
      <c r="V863" s="290">
        <v>213381.7433</v>
      </c>
      <c r="W863" s="290">
        <v>213381.7433</v>
      </c>
      <c r="X863" s="289">
        <f t="shared" si="79"/>
        <v>238987.55249600002</v>
      </c>
      <c r="Y863" s="341" t="s">
        <v>77</v>
      </c>
      <c r="Z863" s="368">
        <v>2016</v>
      </c>
      <c r="AA863" s="380"/>
      <c r="AB863" s="1" t="s">
        <v>688</v>
      </c>
      <c r="AC863" s="293"/>
      <c r="AD863" s="331">
        <v>8401060601</v>
      </c>
      <c r="AE863" s="331"/>
      <c r="AF863" s="331" t="s">
        <v>1742</v>
      </c>
      <c r="AG863" s="331" t="s">
        <v>1759</v>
      </c>
      <c r="AH863" s="293"/>
      <c r="AI863" s="296"/>
      <c r="AJ863" s="296"/>
      <c r="AK863" s="293" t="s">
        <v>1613</v>
      </c>
    </row>
    <row r="864" spans="1:37" s="193" customFormat="1" ht="100.5" customHeight="1">
      <c r="A864" s="75" t="s">
        <v>1800</v>
      </c>
      <c r="B864" s="314" t="s">
        <v>33</v>
      </c>
      <c r="C864" s="368" t="s">
        <v>1737</v>
      </c>
      <c r="D864" s="368" t="s">
        <v>1738</v>
      </c>
      <c r="E864" s="312" t="s">
        <v>1739</v>
      </c>
      <c r="F864" s="368" t="s">
        <v>1738</v>
      </c>
      <c r="G864" s="312" t="s">
        <v>1739</v>
      </c>
      <c r="H864" s="368" t="s">
        <v>1749</v>
      </c>
      <c r="I864" s="312" t="s">
        <v>1750</v>
      </c>
      <c r="J864" s="299" t="s">
        <v>1141</v>
      </c>
      <c r="K864" s="368">
        <v>100</v>
      </c>
      <c r="L864" s="312">
        <v>511010000</v>
      </c>
      <c r="M864" s="315" t="s">
        <v>88</v>
      </c>
      <c r="N864" s="337" t="s">
        <v>713</v>
      </c>
      <c r="O864" s="368" t="s">
        <v>1682</v>
      </c>
      <c r="P864" s="312"/>
      <c r="Q864" s="312" t="s">
        <v>675</v>
      </c>
      <c r="R864" s="368" t="s">
        <v>683</v>
      </c>
      <c r="S864" s="312"/>
      <c r="T864" s="368" t="s">
        <v>51</v>
      </c>
      <c r="U864" s="312"/>
      <c r="V864" s="290">
        <v>228575.85</v>
      </c>
      <c r="W864" s="290">
        <v>228575.85</v>
      </c>
      <c r="X864" s="289">
        <f t="shared" si="79"/>
        <v>256004.95200000002</v>
      </c>
      <c r="Y864" s="341" t="s">
        <v>77</v>
      </c>
      <c r="Z864" s="368">
        <v>2016</v>
      </c>
      <c r="AA864" s="380"/>
      <c r="AB864" s="1" t="s">
        <v>688</v>
      </c>
      <c r="AC864" s="293"/>
      <c r="AD864" s="331">
        <v>8401060601</v>
      </c>
      <c r="AE864" s="331"/>
      <c r="AF864" s="331" t="s">
        <v>1742</v>
      </c>
      <c r="AG864" s="331" t="s">
        <v>1801</v>
      </c>
      <c r="AH864" s="293"/>
      <c r="AI864" s="296"/>
      <c r="AJ864" s="296"/>
      <c r="AK864" s="293" t="s">
        <v>1613</v>
      </c>
    </row>
    <row r="865" spans="1:40" s="193" customFormat="1" ht="100.5" customHeight="1">
      <c r="A865" s="75" t="s">
        <v>1802</v>
      </c>
      <c r="B865" s="314" t="s">
        <v>33</v>
      </c>
      <c r="C865" s="368" t="s">
        <v>1737</v>
      </c>
      <c r="D865" s="368" t="s">
        <v>1738</v>
      </c>
      <c r="E865" s="312" t="s">
        <v>1739</v>
      </c>
      <c r="F865" s="368" t="s">
        <v>1738</v>
      </c>
      <c r="G865" s="312" t="s">
        <v>1739</v>
      </c>
      <c r="H865" s="368" t="s">
        <v>1749</v>
      </c>
      <c r="I865" s="312" t="s">
        <v>1750</v>
      </c>
      <c r="J865" s="299" t="s">
        <v>1141</v>
      </c>
      <c r="K865" s="368">
        <v>100</v>
      </c>
      <c r="L865" s="312">
        <v>511010000</v>
      </c>
      <c r="M865" s="315" t="s">
        <v>88</v>
      </c>
      <c r="N865" s="337" t="s">
        <v>713</v>
      </c>
      <c r="O865" s="368" t="s">
        <v>1687</v>
      </c>
      <c r="P865" s="312"/>
      <c r="Q865" s="312" t="s">
        <v>675</v>
      </c>
      <c r="R865" s="368" t="s">
        <v>683</v>
      </c>
      <c r="S865" s="312"/>
      <c r="T865" s="368" t="s">
        <v>51</v>
      </c>
      <c r="U865" s="312"/>
      <c r="V865" s="290">
        <v>70533.850000000006</v>
      </c>
      <c r="W865" s="290">
        <v>70533.850000000006</v>
      </c>
      <c r="X865" s="289">
        <f t="shared" si="79"/>
        <v>78997.912000000011</v>
      </c>
      <c r="Y865" s="341" t="s">
        <v>77</v>
      </c>
      <c r="Z865" s="368">
        <v>2016</v>
      </c>
      <c r="AA865" s="380"/>
      <c r="AB865" s="1" t="s">
        <v>688</v>
      </c>
      <c r="AC865" s="293"/>
      <c r="AD865" s="331">
        <v>8401060601</v>
      </c>
      <c r="AE865" s="331"/>
      <c r="AF865" s="331" t="s">
        <v>1742</v>
      </c>
      <c r="AG865" s="331" t="s">
        <v>1801</v>
      </c>
      <c r="AH865" s="293"/>
      <c r="AI865" s="296"/>
      <c r="AJ865" s="296"/>
      <c r="AK865" s="293" t="s">
        <v>1613</v>
      </c>
    </row>
    <row r="866" spans="1:40" s="193" customFormat="1" ht="100.5" customHeight="1">
      <c r="A866" s="75" t="s">
        <v>1803</v>
      </c>
      <c r="B866" s="314" t="s">
        <v>33</v>
      </c>
      <c r="C866" s="368" t="s">
        <v>1737</v>
      </c>
      <c r="D866" s="368" t="s">
        <v>1738</v>
      </c>
      <c r="E866" s="312" t="s">
        <v>1739</v>
      </c>
      <c r="F866" s="368" t="s">
        <v>1738</v>
      </c>
      <c r="G866" s="312" t="s">
        <v>1739</v>
      </c>
      <c r="H866" s="368" t="s">
        <v>1804</v>
      </c>
      <c r="I866" s="312" t="s">
        <v>1805</v>
      </c>
      <c r="J866" s="299" t="s">
        <v>1141</v>
      </c>
      <c r="K866" s="368">
        <v>100</v>
      </c>
      <c r="L866" s="312">
        <v>511010000</v>
      </c>
      <c r="M866" s="315" t="s">
        <v>88</v>
      </c>
      <c r="N866" s="337" t="s">
        <v>713</v>
      </c>
      <c r="O866" s="368" t="s">
        <v>1806</v>
      </c>
      <c r="P866" s="312"/>
      <c r="Q866" s="312" t="s">
        <v>675</v>
      </c>
      <c r="R866" s="368" t="s">
        <v>683</v>
      </c>
      <c r="S866" s="312"/>
      <c r="T866" s="368" t="s">
        <v>51</v>
      </c>
      <c r="U866" s="312"/>
      <c r="V866" s="290">
        <v>3603601.83</v>
      </c>
      <c r="W866" s="290">
        <v>3603601.83</v>
      </c>
      <c r="X866" s="289">
        <f t="shared" si="79"/>
        <v>4036034.0496000005</v>
      </c>
      <c r="Y866" s="341" t="s">
        <v>77</v>
      </c>
      <c r="Z866" s="368">
        <v>2016</v>
      </c>
      <c r="AA866" s="380"/>
      <c r="AB866" s="1" t="s">
        <v>688</v>
      </c>
      <c r="AC866" s="293"/>
      <c r="AD866" s="331">
        <v>8401060601</v>
      </c>
      <c r="AE866" s="331"/>
      <c r="AF866" s="331" t="s">
        <v>1742</v>
      </c>
      <c r="AG866" s="331" t="s">
        <v>1807</v>
      </c>
      <c r="AH866" s="293"/>
      <c r="AI866" s="296"/>
      <c r="AJ866" s="296"/>
      <c r="AK866" s="293" t="s">
        <v>1613</v>
      </c>
    </row>
    <row r="867" spans="1:40" s="193" customFormat="1" ht="100.5" customHeight="1">
      <c r="A867" s="75" t="s">
        <v>1808</v>
      </c>
      <c r="B867" s="314" t="s">
        <v>33</v>
      </c>
      <c r="C867" s="368" t="s">
        <v>1737</v>
      </c>
      <c r="D867" s="368" t="s">
        <v>1738</v>
      </c>
      <c r="E867" s="312" t="s">
        <v>1739</v>
      </c>
      <c r="F867" s="368" t="s">
        <v>1738</v>
      </c>
      <c r="G867" s="312" t="s">
        <v>1739</v>
      </c>
      <c r="H867" s="368" t="s">
        <v>1804</v>
      </c>
      <c r="I867" s="312" t="s">
        <v>1805</v>
      </c>
      <c r="J867" s="299" t="s">
        <v>1141</v>
      </c>
      <c r="K867" s="368">
        <v>100</v>
      </c>
      <c r="L867" s="312">
        <v>511010000</v>
      </c>
      <c r="M867" s="315" t="s">
        <v>88</v>
      </c>
      <c r="N867" s="337" t="s">
        <v>713</v>
      </c>
      <c r="O867" s="368" t="s">
        <v>1809</v>
      </c>
      <c r="P867" s="312"/>
      <c r="Q867" s="312" t="s">
        <v>675</v>
      </c>
      <c r="R867" s="368" t="s">
        <v>683</v>
      </c>
      <c r="S867" s="312"/>
      <c r="T867" s="368" t="s">
        <v>51</v>
      </c>
      <c r="U867" s="312"/>
      <c r="V867" s="290">
        <v>702884.1</v>
      </c>
      <c r="W867" s="290">
        <v>702884.1</v>
      </c>
      <c r="X867" s="289">
        <f t="shared" si="79"/>
        <v>787230.19200000004</v>
      </c>
      <c r="Y867" s="341" t="s">
        <v>77</v>
      </c>
      <c r="Z867" s="368">
        <v>2016</v>
      </c>
      <c r="AA867" s="380"/>
      <c r="AB867" s="1" t="s">
        <v>688</v>
      </c>
      <c r="AC867" s="293"/>
      <c r="AD867" s="331">
        <v>8401060601</v>
      </c>
      <c r="AE867" s="331"/>
      <c r="AF867" s="331" t="s">
        <v>1742</v>
      </c>
      <c r="AG867" s="331" t="s">
        <v>1807</v>
      </c>
      <c r="AH867" s="293"/>
      <c r="AI867" s="296"/>
      <c r="AJ867" s="296"/>
      <c r="AK867" s="293" t="s">
        <v>1613</v>
      </c>
    </row>
    <row r="868" spans="1:40" s="193" customFormat="1" ht="100.5" customHeight="1">
      <c r="A868" s="75" t="s">
        <v>1810</v>
      </c>
      <c r="B868" s="314" t="s">
        <v>33</v>
      </c>
      <c r="C868" s="312" t="s">
        <v>1811</v>
      </c>
      <c r="D868" s="312" t="s">
        <v>1812</v>
      </c>
      <c r="E868" s="312" t="s">
        <v>1812</v>
      </c>
      <c r="F868" s="312" t="s">
        <v>1812</v>
      </c>
      <c r="G868" s="312" t="s">
        <v>1812</v>
      </c>
      <c r="H868" s="312" t="s">
        <v>1813</v>
      </c>
      <c r="I868" s="312" t="s">
        <v>1814</v>
      </c>
      <c r="J868" s="312" t="s">
        <v>38</v>
      </c>
      <c r="K868" s="323">
        <v>100</v>
      </c>
      <c r="L868" s="316">
        <v>511010000</v>
      </c>
      <c r="M868" s="314" t="s">
        <v>87</v>
      </c>
      <c r="N868" s="337" t="s">
        <v>331</v>
      </c>
      <c r="O868" s="312" t="s">
        <v>1815</v>
      </c>
      <c r="P868" s="312"/>
      <c r="Q868" s="312" t="s">
        <v>675</v>
      </c>
      <c r="R868" s="312" t="s">
        <v>683</v>
      </c>
      <c r="S868" s="312"/>
      <c r="T868" s="368" t="s">
        <v>51</v>
      </c>
      <c r="U868" s="312"/>
      <c r="V868" s="290">
        <v>504000</v>
      </c>
      <c r="W868" s="290">
        <v>504000</v>
      </c>
      <c r="X868" s="289">
        <f t="shared" si="79"/>
        <v>564480</v>
      </c>
      <c r="Y868" s="312" t="s">
        <v>77</v>
      </c>
      <c r="Z868" s="312">
        <v>2016</v>
      </c>
      <c r="AA868" s="381"/>
      <c r="AB868" s="1" t="s">
        <v>688</v>
      </c>
      <c r="AC868" s="307" t="s">
        <v>209</v>
      </c>
      <c r="AD868" s="307">
        <v>8401260408</v>
      </c>
      <c r="AE868" s="307"/>
      <c r="AF868" s="307" t="s">
        <v>1611</v>
      </c>
      <c r="AG868" s="307" t="s">
        <v>1816</v>
      </c>
      <c r="AH868" s="293"/>
      <c r="AI868" s="296"/>
      <c r="AJ868" s="296"/>
      <c r="AK868" s="293" t="s">
        <v>1613</v>
      </c>
    </row>
    <row r="869" spans="1:40" s="193" customFormat="1" ht="100.5" customHeight="1">
      <c r="A869" s="75" t="s">
        <v>1817</v>
      </c>
      <c r="B869" s="314" t="s">
        <v>33</v>
      </c>
      <c r="C869" s="312" t="s">
        <v>1818</v>
      </c>
      <c r="D869" s="312" t="s">
        <v>1819</v>
      </c>
      <c r="E869" s="312" t="s">
        <v>1819</v>
      </c>
      <c r="F869" s="312" t="s">
        <v>1819</v>
      </c>
      <c r="G869" s="312" t="s">
        <v>1819</v>
      </c>
      <c r="H869" s="312" t="s">
        <v>1820</v>
      </c>
      <c r="I869" s="312" t="s">
        <v>1821</v>
      </c>
      <c r="J869" s="312" t="s">
        <v>38</v>
      </c>
      <c r="K869" s="323">
        <v>100</v>
      </c>
      <c r="L869" s="316">
        <v>511010000</v>
      </c>
      <c r="M869" s="314" t="s">
        <v>87</v>
      </c>
      <c r="N869" s="337" t="s">
        <v>331</v>
      </c>
      <c r="O869" s="312" t="s">
        <v>1815</v>
      </c>
      <c r="P869" s="312"/>
      <c r="Q869" s="312" t="s">
        <v>675</v>
      </c>
      <c r="R869" s="312" t="s">
        <v>683</v>
      </c>
      <c r="S869" s="312"/>
      <c r="T869" s="368" t="s">
        <v>51</v>
      </c>
      <c r="U869" s="312"/>
      <c r="V869" s="290">
        <v>240000</v>
      </c>
      <c r="W869" s="290">
        <v>240000</v>
      </c>
      <c r="X869" s="289">
        <f t="shared" si="79"/>
        <v>268800</v>
      </c>
      <c r="Y869" s="312" t="s">
        <v>77</v>
      </c>
      <c r="Z869" s="312">
        <v>2016</v>
      </c>
      <c r="AA869" s="381"/>
      <c r="AB869" s="1" t="s">
        <v>688</v>
      </c>
      <c r="AC869" s="307" t="s">
        <v>209</v>
      </c>
      <c r="AD869" s="307">
        <v>8401260408</v>
      </c>
      <c r="AE869" s="307"/>
      <c r="AF869" s="307" t="s">
        <v>1611</v>
      </c>
      <c r="AG869" s="307" t="s">
        <v>1822</v>
      </c>
      <c r="AH869" s="293"/>
      <c r="AI869" s="296"/>
      <c r="AJ869" s="296"/>
      <c r="AK869" s="293" t="s">
        <v>1613</v>
      </c>
    </row>
    <row r="870" spans="1:40" s="193" customFormat="1" ht="100.5" customHeight="1">
      <c r="A870" s="75" t="s">
        <v>1823</v>
      </c>
      <c r="B870" s="74" t="s">
        <v>33</v>
      </c>
      <c r="C870" s="74" t="s">
        <v>650</v>
      </c>
      <c r="D870" s="74" t="s">
        <v>651</v>
      </c>
      <c r="E870" s="74" t="s">
        <v>1824</v>
      </c>
      <c r="F870" s="74" t="s">
        <v>651</v>
      </c>
      <c r="G870" s="74" t="s">
        <v>1824</v>
      </c>
      <c r="H870" s="74" t="s">
        <v>1825</v>
      </c>
      <c r="I870" s="74" t="s">
        <v>1826</v>
      </c>
      <c r="J870" s="74" t="s">
        <v>38</v>
      </c>
      <c r="K870" s="78">
        <v>100</v>
      </c>
      <c r="L870" s="316">
        <v>751000000</v>
      </c>
      <c r="M870" s="315" t="s">
        <v>1827</v>
      </c>
      <c r="N870" s="74" t="s">
        <v>713</v>
      </c>
      <c r="O870" s="74" t="s">
        <v>1828</v>
      </c>
      <c r="P870" s="74"/>
      <c r="Q870" s="74" t="s">
        <v>675</v>
      </c>
      <c r="R870" s="74" t="s">
        <v>1829</v>
      </c>
      <c r="S870" s="74"/>
      <c r="T870" s="368" t="s">
        <v>51</v>
      </c>
      <c r="U870" s="312"/>
      <c r="V870" s="302">
        <v>3207600</v>
      </c>
      <c r="W870" s="302">
        <v>3207600</v>
      </c>
      <c r="X870" s="289">
        <f t="shared" si="79"/>
        <v>3592512.0000000005</v>
      </c>
      <c r="Y870" s="312" t="s">
        <v>77</v>
      </c>
      <c r="Z870" s="74">
        <v>2016</v>
      </c>
      <c r="AA870" s="381"/>
      <c r="AB870" s="1" t="s">
        <v>688</v>
      </c>
      <c r="AC870" s="307" t="s">
        <v>653</v>
      </c>
      <c r="AD870" s="307">
        <v>8401210003</v>
      </c>
      <c r="AE870" s="307"/>
      <c r="AF870" s="307" t="s">
        <v>1830</v>
      </c>
      <c r="AG870" s="307" t="s">
        <v>1831</v>
      </c>
      <c r="AH870" s="293"/>
      <c r="AI870" s="296"/>
      <c r="AJ870" s="296"/>
      <c r="AK870" s="293" t="s">
        <v>1613</v>
      </c>
    </row>
    <row r="871" spans="1:40" s="383" customFormat="1" ht="100.5" customHeight="1">
      <c r="A871" s="75" t="s">
        <v>1832</v>
      </c>
      <c r="B871" s="74" t="s">
        <v>33</v>
      </c>
      <c r="C871" s="74" t="s">
        <v>203</v>
      </c>
      <c r="D871" s="74" t="s">
        <v>204</v>
      </c>
      <c r="E871" s="74" t="s">
        <v>1833</v>
      </c>
      <c r="F871" s="74" t="s">
        <v>204</v>
      </c>
      <c r="G871" s="74" t="s">
        <v>1833</v>
      </c>
      <c r="H871" s="74" t="s">
        <v>1834</v>
      </c>
      <c r="I871" s="74" t="s">
        <v>1835</v>
      </c>
      <c r="J871" s="312" t="s">
        <v>38</v>
      </c>
      <c r="K871" s="78">
        <v>100</v>
      </c>
      <c r="L871" s="316">
        <v>271010000</v>
      </c>
      <c r="M871" s="291" t="s">
        <v>127</v>
      </c>
      <c r="N871" s="74" t="s">
        <v>767</v>
      </c>
      <c r="O871" s="74" t="s">
        <v>1836</v>
      </c>
      <c r="P871" s="74"/>
      <c r="Q871" s="74" t="s">
        <v>675</v>
      </c>
      <c r="R871" s="74" t="s">
        <v>683</v>
      </c>
      <c r="S871" s="74"/>
      <c r="T871" s="74" t="s">
        <v>51</v>
      </c>
      <c r="U871" s="74"/>
      <c r="V871" s="302">
        <v>132000</v>
      </c>
      <c r="W871" s="302">
        <v>132000</v>
      </c>
      <c r="X871" s="289">
        <f t="shared" si="79"/>
        <v>147840</v>
      </c>
      <c r="Y871" s="74" t="s">
        <v>77</v>
      </c>
      <c r="Z871" s="74">
        <v>2016</v>
      </c>
      <c r="AA871" s="375"/>
      <c r="AB871" s="1" t="s">
        <v>688</v>
      </c>
      <c r="AC871" s="307" t="s">
        <v>209</v>
      </c>
      <c r="AD871" s="307">
        <v>8401260407</v>
      </c>
      <c r="AE871" s="307"/>
      <c r="AF871" s="307" t="s">
        <v>1837</v>
      </c>
      <c r="AG871" s="307" t="s">
        <v>1838</v>
      </c>
      <c r="AH871" s="293"/>
      <c r="AI871" s="382"/>
      <c r="AJ871" s="382"/>
      <c r="AK871" s="293" t="s">
        <v>1613</v>
      </c>
    </row>
    <row r="872" spans="1:40" s="383" customFormat="1" ht="100.5" customHeight="1">
      <c r="A872" s="75" t="s">
        <v>1839</v>
      </c>
      <c r="B872" s="74" t="s">
        <v>33</v>
      </c>
      <c r="C872" s="312" t="s">
        <v>203</v>
      </c>
      <c r="D872" s="312" t="s">
        <v>204</v>
      </c>
      <c r="E872" s="312" t="s">
        <v>1833</v>
      </c>
      <c r="F872" s="312" t="s">
        <v>204</v>
      </c>
      <c r="G872" s="312" t="s">
        <v>1833</v>
      </c>
      <c r="H872" s="312" t="s">
        <v>1834</v>
      </c>
      <c r="I872" s="312" t="s">
        <v>1835</v>
      </c>
      <c r="J872" s="312" t="s">
        <v>38</v>
      </c>
      <c r="K872" s="323">
        <v>100</v>
      </c>
      <c r="L872" s="316">
        <v>271010000</v>
      </c>
      <c r="M872" s="291" t="s">
        <v>127</v>
      </c>
      <c r="N872" s="74" t="s">
        <v>767</v>
      </c>
      <c r="O872" s="312" t="s">
        <v>1840</v>
      </c>
      <c r="P872" s="312"/>
      <c r="Q872" s="312" t="s">
        <v>675</v>
      </c>
      <c r="R872" s="312" t="s">
        <v>683</v>
      </c>
      <c r="S872" s="74"/>
      <c r="T872" s="74" t="s">
        <v>51</v>
      </c>
      <c r="U872" s="74"/>
      <c r="V872" s="290">
        <v>132000</v>
      </c>
      <c r="W872" s="290">
        <v>132000</v>
      </c>
      <c r="X872" s="289">
        <f t="shared" si="79"/>
        <v>147840</v>
      </c>
      <c r="Y872" s="312" t="s">
        <v>77</v>
      </c>
      <c r="Z872" s="312">
        <v>2016</v>
      </c>
      <c r="AA872" s="375"/>
      <c r="AB872" s="1" t="s">
        <v>688</v>
      </c>
      <c r="AC872" s="307" t="s">
        <v>209</v>
      </c>
      <c r="AD872" s="307">
        <v>8401260407</v>
      </c>
      <c r="AE872" s="307"/>
      <c r="AF872" s="307" t="s">
        <v>1837</v>
      </c>
      <c r="AG872" s="307" t="s">
        <v>1838</v>
      </c>
      <c r="AH872" s="293"/>
      <c r="AI872" s="382"/>
      <c r="AJ872" s="382"/>
      <c r="AK872" s="293" t="s">
        <v>1613</v>
      </c>
    </row>
    <row r="873" spans="1:40" s="383" customFormat="1" ht="100.5" customHeight="1">
      <c r="A873" s="75" t="s">
        <v>1841</v>
      </c>
      <c r="B873" s="74" t="s">
        <v>33</v>
      </c>
      <c r="C873" s="312" t="s">
        <v>203</v>
      </c>
      <c r="D873" s="312" t="s">
        <v>204</v>
      </c>
      <c r="E873" s="312" t="s">
        <v>1833</v>
      </c>
      <c r="F873" s="312" t="s">
        <v>204</v>
      </c>
      <c r="G873" s="312" t="s">
        <v>1833</v>
      </c>
      <c r="H873" s="312" t="s">
        <v>1834</v>
      </c>
      <c r="I873" s="312" t="s">
        <v>1835</v>
      </c>
      <c r="J873" s="312" t="s">
        <v>38</v>
      </c>
      <c r="K873" s="323">
        <v>100</v>
      </c>
      <c r="L873" s="316">
        <v>271010000</v>
      </c>
      <c r="M873" s="291" t="s">
        <v>127</v>
      </c>
      <c r="N873" s="74" t="s">
        <v>767</v>
      </c>
      <c r="O873" s="312" t="s">
        <v>1842</v>
      </c>
      <c r="P873" s="312"/>
      <c r="Q873" s="312" t="s">
        <v>675</v>
      </c>
      <c r="R873" s="312" t="s">
        <v>683</v>
      </c>
      <c r="S873" s="74"/>
      <c r="T873" s="74" t="s">
        <v>51</v>
      </c>
      <c r="U873" s="74"/>
      <c r="V873" s="290">
        <v>136000</v>
      </c>
      <c r="W873" s="290">
        <v>136000</v>
      </c>
      <c r="X873" s="289">
        <f t="shared" si="79"/>
        <v>152320</v>
      </c>
      <c r="Y873" s="312" t="s">
        <v>77</v>
      </c>
      <c r="Z873" s="312">
        <v>2016</v>
      </c>
      <c r="AA873" s="375"/>
      <c r="AB873" s="1" t="s">
        <v>688</v>
      </c>
      <c r="AC873" s="307" t="s">
        <v>209</v>
      </c>
      <c r="AD873" s="307">
        <v>8401260407</v>
      </c>
      <c r="AE873" s="307"/>
      <c r="AF873" s="307" t="s">
        <v>1837</v>
      </c>
      <c r="AG873" s="307" t="s">
        <v>1838</v>
      </c>
      <c r="AH873" s="293"/>
      <c r="AI873" s="382"/>
      <c r="AJ873" s="382"/>
      <c r="AK873" s="293" t="s">
        <v>1613</v>
      </c>
    </row>
    <row r="874" spans="1:40" s="383" customFormat="1" ht="100.5" customHeight="1">
      <c r="A874" s="75" t="s">
        <v>1843</v>
      </c>
      <c r="B874" s="74" t="s">
        <v>33</v>
      </c>
      <c r="C874" s="312" t="s">
        <v>203</v>
      </c>
      <c r="D874" s="312" t="s">
        <v>204</v>
      </c>
      <c r="E874" s="312" t="s">
        <v>1833</v>
      </c>
      <c r="F874" s="312" t="s">
        <v>204</v>
      </c>
      <c r="G874" s="312" t="s">
        <v>1833</v>
      </c>
      <c r="H874" s="312" t="s">
        <v>1834</v>
      </c>
      <c r="I874" s="312" t="s">
        <v>1835</v>
      </c>
      <c r="J874" s="312" t="s">
        <v>38</v>
      </c>
      <c r="K874" s="323">
        <v>100</v>
      </c>
      <c r="L874" s="313">
        <v>231010000</v>
      </c>
      <c r="M874" s="314" t="s">
        <v>128</v>
      </c>
      <c r="N874" s="74" t="s">
        <v>767</v>
      </c>
      <c r="O874" s="312" t="s">
        <v>1844</v>
      </c>
      <c r="P874" s="312"/>
      <c r="Q874" s="312" t="s">
        <v>675</v>
      </c>
      <c r="R874" s="312" t="s">
        <v>683</v>
      </c>
      <c r="S874" s="74"/>
      <c r="T874" s="74" t="s">
        <v>51</v>
      </c>
      <c r="U874" s="74"/>
      <c r="V874" s="290">
        <v>190461.44</v>
      </c>
      <c r="W874" s="290">
        <v>190461.44</v>
      </c>
      <c r="X874" s="289">
        <f t="shared" si="79"/>
        <v>213316.81280000001</v>
      </c>
      <c r="Y874" s="312" t="s">
        <v>77</v>
      </c>
      <c r="Z874" s="312">
        <v>2016</v>
      </c>
      <c r="AA874" s="375"/>
      <c r="AB874" s="1" t="s">
        <v>688</v>
      </c>
      <c r="AC874" s="307" t="s">
        <v>209</v>
      </c>
      <c r="AD874" s="307">
        <v>8401260407</v>
      </c>
      <c r="AE874" s="307"/>
      <c r="AF874" s="307" t="s">
        <v>1837</v>
      </c>
      <c r="AG874" s="307" t="s">
        <v>1845</v>
      </c>
      <c r="AH874" s="293"/>
      <c r="AI874" s="384"/>
      <c r="AJ874" s="384"/>
      <c r="AK874" s="293" t="s">
        <v>1613</v>
      </c>
      <c r="AL874" s="385"/>
      <c r="AM874" s="385"/>
      <c r="AN874" s="385"/>
    </row>
    <row r="875" spans="1:40" s="383" customFormat="1" ht="100.5" customHeight="1">
      <c r="A875" s="75" t="s">
        <v>1846</v>
      </c>
      <c r="B875" s="74" t="s">
        <v>33</v>
      </c>
      <c r="C875" s="312" t="s">
        <v>203</v>
      </c>
      <c r="D875" s="312" t="s">
        <v>204</v>
      </c>
      <c r="E875" s="312" t="s">
        <v>1833</v>
      </c>
      <c r="F875" s="312" t="s">
        <v>204</v>
      </c>
      <c r="G875" s="312" t="s">
        <v>1833</v>
      </c>
      <c r="H875" s="312" t="s">
        <v>1834</v>
      </c>
      <c r="I875" s="312" t="s">
        <v>1835</v>
      </c>
      <c r="J875" s="312" t="s">
        <v>38</v>
      </c>
      <c r="K875" s="323">
        <v>100</v>
      </c>
      <c r="L875" s="313">
        <v>231010000</v>
      </c>
      <c r="M875" s="314" t="s">
        <v>128</v>
      </c>
      <c r="N875" s="74" t="s">
        <v>767</v>
      </c>
      <c r="O875" s="312" t="s">
        <v>1847</v>
      </c>
      <c r="P875" s="312"/>
      <c r="Q875" s="312" t="s">
        <v>675</v>
      </c>
      <c r="R875" s="312" t="s">
        <v>683</v>
      </c>
      <c r="S875" s="74"/>
      <c r="T875" s="74" t="s">
        <v>51</v>
      </c>
      <c r="U875" s="74"/>
      <c r="V875" s="290">
        <v>190461.44</v>
      </c>
      <c r="W875" s="290">
        <v>190461.44</v>
      </c>
      <c r="X875" s="289">
        <f t="shared" si="79"/>
        <v>213316.81280000001</v>
      </c>
      <c r="Y875" s="312" t="s">
        <v>77</v>
      </c>
      <c r="Z875" s="312">
        <v>2016</v>
      </c>
      <c r="AA875" s="375"/>
      <c r="AB875" s="1" t="s">
        <v>688</v>
      </c>
      <c r="AC875" s="307" t="s">
        <v>209</v>
      </c>
      <c r="AD875" s="307">
        <v>8401260407</v>
      </c>
      <c r="AE875" s="307"/>
      <c r="AF875" s="307" t="s">
        <v>1837</v>
      </c>
      <c r="AG875" s="307" t="s">
        <v>1845</v>
      </c>
      <c r="AH875" s="293"/>
      <c r="AI875" s="384"/>
      <c r="AJ875" s="384"/>
      <c r="AK875" s="293" t="s">
        <v>1613</v>
      </c>
      <c r="AL875" s="385"/>
      <c r="AM875" s="385"/>
      <c r="AN875" s="385"/>
    </row>
    <row r="876" spans="1:40" s="383" customFormat="1" ht="100.5" customHeight="1">
      <c r="A876" s="75" t="s">
        <v>1848</v>
      </c>
      <c r="B876" s="74" t="s">
        <v>33</v>
      </c>
      <c r="C876" s="312" t="s">
        <v>203</v>
      </c>
      <c r="D876" s="312" t="s">
        <v>204</v>
      </c>
      <c r="E876" s="312" t="s">
        <v>1833</v>
      </c>
      <c r="F876" s="312" t="s">
        <v>204</v>
      </c>
      <c r="G876" s="312" t="s">
        <v>1833</v>
      </c>
      <c r="H876" s="312" t="s">
        <v>1834</v>
      </c>
      <c r="I876" s="312" t="s">
        <v>1835</v>
      </c>
      <c r="J876" s="312" t="s">
        <v>38</v>
      </c>
      <c r="K876" s="323">
        <v>100</v>
      </c>
      <c r="L876" s="313">
        <v>231010000</v>
      </c>
      <c r="M876" s="314" t="s">
        <v>128</v>
      </c>
      <c r="N876" s="74" t="s">
        <v>767</v>
      </c>
      <c r="O876" s="312" t="s">
        <v>1849</v>
      </c>
      <c r="P876" s="312"/>
      <c r="Q876" s="312" t="s">
        <v>675</v>
      </c>
      <c r="R876" s="312" t="s">
        <v>683</v>
      </c>
      <c r="S876" s="74"/>
      <c r="T876" s="74" t="s">
        <v>51</v>
      </c>
      <c r="U876" s="74"/>
      <c r="V876" s="290">
        <v>190461.44</v>
      </c>
      <c r="W876" s="290">
        <v>190461.44</v>
      </c>
      <c r="X876" s="289">
        <f t="shared" si="79"/>
        <v>213316.81280000001</v>
      </c>
      <c r="Y876" s="312" t="s">
        <v>77</v>
      </c>
      <c r="Z876" s="312">
        <v>2016</v>
      </c>
      <c r="AA876" s="375"/>
      <c r="AB876" s="1" t="s">
        <v>688</v>
      </c>
      <c r="AC876" s="307" t="s">
        <v>209</v>
      </c>
      <c r="AD876" s="307">
        <v>8401260407</v>
      </c>
      <c r="AE876" s="307"/>
      <c r="AF876" s="307" t="s">
        <v>1837</v>
      </c>
      <c r="AG876" s="307" t="s">
        <v>1845</v>
      </c>
      <c r="AH876" s="293"/>
      <c r="AI876" s="384"/>
      <c r="AJ876" s="384"/>
      <c r="AK876" s="293" t="s">
        <v>1613</v>
      </c>
      <c r="AL876" s="385"/>
      <c r="AM876" s="385"/>
      <c r="AN876" s="385"/>
    </row>
    <row r="877" spans="1:40" s="383" customFormat="1" ht="100.5" customHeight="1">
      <c r="A877" s="75" t="s">
        <v>1850</v>
      </c>
      <c r="B877" s="74" t="s">
        <v>33</v>
      </c>
      <c r="C877" s="312" t="s">
        <v>203</v>
      </c>
      <c r="D877" s="312" t="s">
        <v>204</v>
      </c>
      <c r="E877" s="312" t="s">
        <v>1833</v>
      </c>
      <c r="F877" s="312" t="s">
        <v>204</v>
      </c>
      <c r="G877" s="312" t="s">
        <v>1833</v>
      </c>
      <c r="H877" s="312" t="s">
        <v>1834</v>
      </c>
      <c r="I877" s="312" t="s">
        <v>1835</v>
      </c>
      <c r="J877" s="312" t="s">
        <v>38</v>
      </c>
      <c r="K877" s="323">
        <v>100</v>
      </c>
      <c r="L877" s="313">
        <v>231010000</v>
      </c>
      <c r="M877" s="314" t="s">
        <v>128</v>
      </c>
      <c r="N877" s="74" t="s">
        <v>767</v>
      </c>
      <c r="O877" s="312" t="s">
        <v>1851</v>
      </c>
      <c r="P877" s="312"/>
      <c r="Q877" s="312" t="s">
        <v>675</v>
      </c>
      <c r="R877" s="312" t="s">
        <v>683</v>
      </c>
      <c r="S877" s="74"/>
      <c r="T877" s="74" t="s">
        <v>51</v>
      </c>
      <c r="U877" s="74"/>
      <c r="V877" s="290">
        <v>190461.44</v>
      </c>
      <c r="W877" s="290">
        <v>190461.44</v>
      </c>
      <c r="X877" s="289">
        <f t="shared" si="79"/>
        <v>213316.81280000001</v>
      </c>
      <c r="Y877" s="312" t="s">
        <v>77</v>
      </c>
      <c r="Z877" s="312">
        <v>2016</v>
      </c>
      <c r="AA877" s="375"/>
      <c r="AB877" s="1" t="s">
        <v>688</v>
      </c>
      <c r="AC877" s="307" t="s">
        <v>209</v>
      </c>
      <c r="AD877" s="307">
        <v>8401260407</v>
      </c>
      <c r="AE877" s="307"/>
      <c r="AF877" s="307" t="s">
        <v>1837</v>
      </c>
      <c r="AG877" s="307" t="s">
        <v>1845</v>
      </c>
      <c r="AH877" s="293"/>
      <c r="AI877" s="384"/>
      <c r="AJ877" s="384"/>
      <c r="AK877" s="293" t="s">
        <v>1613</v>
      </c>
      <c r="AL877" s="385"/>
      <c r="AM877" s="385"/>
      <c r="AN877" s="385"/>
    </row>
    <row r="878" spans="1:40" s="383" customFormat="1" ht="100.5" customHeight="1">
      <c r="A878" s="75" t="s">
        <v>1852</v>
      </c>
      <c r="B878" s="74" t="s">
        <v>33</v>
      </c>
      <c r="C878" s="312" t="s">
        <v>203</v>
      </c>
      <c r="D878" s="312" t="s">
        <v>204</v>
      </c>
      <c r="E878" s="312" t="s">
        <v>1833</v>
      </c>
      <c r="F878" s="312" t="s">
        <v>204</v>
      </c>
      <c r="G878" s="312" t="s">
        <v>1833</v>
      </c>
      <c r="H878" s="312" t="s">
        <v>1834</v>
      </c>
      <c r="I878" s="312" t="s">
        <v>1835</v>
      </c>
      <c r="J878" s="312" t="s">
        <v>38</v>
      </c>
      <c r="K878" s="323">
        <v>100</v>
      </c>
      <c r="L878" s="313">
        <v>231010000</v>
      </c>
      <c r="M878" s="314" t="s">
        <v>128</v>
      </c>
      <c r="N878" s="74" t="s">
        <v>767</v>
      </c>
      <c r="O878" s="312" t="s">
        <v>1853</v>
      </c>
      <c r="P878" s="312"/>
      <c r="Q878" s="312" t="s">
        <v>675</v>
      </c>
      <c r="R878" s="312" t="s">
        <v>683</v>
      </c>
      <c r="S878" s="74"/>
      <c r="T878" s="74" t="s">
        <v>51</v>
      </c>
      <c r="U878" s="74"/>
      <c r="V878" s="290">
        <v>190461.44</v>
      </c>
      <c r="W878" s="290">
        <v>190461.44</v>
      </c>
      <c r="X878" s="289">
        <f t="shared" si="79"/>
        <v>213316.81280000001</v>
      </c>
      <c r="Y878" s="312" t="s">
        <v>77</v>
      </c>
      <c r="Z878" s="312">
        <v>2016</v>
      </c>
      <c r="AA878" s="375"/>
      <c r="AB878" s="1" t="s">
        <v>688</v>
      </c>
      <c r="AC878" s="307" t="s">
        <v>209</v>
      </c>
      <c r="AD878" s="307">
        <v>8401260407</v>
      </c>
      <c r="AE878" s="307"/>
      <c r="AF878" s="307" t="s">
        <v>1837</v>
      </c>
      <c r="AG878" s="307" t="s">
        <v>1845</v>
      </c>
      <c r="AH878" s="293"/>
      <c r="AI878" s="384"/>
      <c r="AJ878" s="384"/>
      <c r="AK878" s="293" t="s">
        <v>1613</v>
      </c>
      <c r="AL878" s="385"/>
      <c r="AM878" s="385"/>
      <c r="AN878" s="385"/>
    </row>
    <row r="879" spans="1:40" s="383" customFormat="1" ht="100.5" customHeight="1">
      <c r="A879" s="75" t="s">
        <v>1854</v>
      </c>
      <c r="B879" s="74" t="s">
        <v>33</v>
      </c>
      <c r="C879" s="312" t="s">
        <v>203</v>
      </c>
      <c r="D879" s="312" t="s">
        <v>204</v>
      </c>
      <c r="E879" s="312" t="s">
        <v>1833</v>
      </c>
      <c r="F879" s="312" t="s">
        <v>204</v>
      </c>
      <c r="G879" s="312" t="s">
        <v>1833</v>
      </c>
      <c r="H879" s="312" t="s">
        <v>1834</v>
      </c>
      <c r="I879" s="312" t="s">
        <v>1835</v>
      </c>
      <c r="J879" s="312" t="s">
        <v>38</v>
      </c>
      <c r="K879" s="323">
        <v>100</v>
      </c>
      <c r="L879" s="291">
        <v>151010000</v>
      </c>
      <c r="M879" s="314" t="s">
        <v>82</v>
      </c>
      <c r="N879" s="74" t="s">
        <v>767</v>
      </c>
      <c r="O879" s="312" t="s">
        <v>1855</v>
      </c>
      <c r="P879" s="312"/>
      <c r="Q879" s="312" t="s">
        <v>675</v>
      </c>
      <c r="R879" s="312" t="s">
        <v>683</v>
      </c>
      <c r="S879" s="74"/>
      <c r="T879" s="74" t="s">
        <v>51</v>
      </c>
      <c r="U879" s="74"/>
      <c r="V879" s="290">
        <v>792960</v>
      </c>
      <c r="W879" s="290">
        <v>792960</v>
      </c>
      <c r="X879" s="289">
        <f t="shared" si="79"/>
        <v>888115.20000000007</v>
      </c>
      <c r="Y879" s="312" t="s">
        <v>77</v>
      </c>
      <c r="Z879" s="312">
        <v>2016</v>
      </c>
      <c r="AA879" s="375"/>
      <c r="AB879" s="1" t="s">
        <v>688</v>
      </c>
      <c r="AC879" s="307" t="s">
        <v>209</v>
      </c>
      <c r="AD879" s="307">
        <v>8401260407</v>
      </c>
      <c r="AE879" s="307"/>
      <c r="AF879" s="307" t="s">
        <v>1837</v>
      </c>
      <c r="AG879" s="307" t="s">
        <v>1856</v>
      </c>
      <c r="AH879" s="293"/>
      <c r="AI879" s="384"/>
      <c r="AJ879" s="384"/>
      <c r="AK879" s="293" t="s">
        <v>1613</v>
      </c>
      <c r="AL879" s="385"/>
      <c r="AM879" s="385"/>
      <c r="AN879" s="385"/>
    </row>
    <row r="880" spans="1:40" s="383" customFormat="1" ht="100.5" customHeight="1">
      <c r="A880" s="75" t="s">
        <v>1857</v>
      </c>
      <c r="B880" s="74" t="s">
        <v>33</v>
      </c>
      <c r="C880" s="312" t="s">
        <v>203</v>
      </c>
      <c r="D880" s="312" t="s">
        <v>204</v>
      </c>
      <c r="E880" s="312" t="s">
        <v>1833</v>
      </c>
      <c r="F880" s="312" t="s">
        <v>204</v>
      </c>
      <c r="G880" s="312" t="s">
        <v>1833</v>
      </c>
      <c r="H880" s="312" t="s">
        <v>1834</v>
      </c>
      <c r="I880" s="312" t="s">
        <v>1835</v>
      </c>
      <c r="J880" s="312" t="s">
        <v>38</v>
      </c>
      <c r="K880" s="323">
        <v>100</v>
      </c>
      <c r="L880" s="316">
        <v>751000000</v>
      </c>
      <c r="M880" s="315" t="s">
        <v>1827</v>
      </c>
      <c r="N880" s="74" t="s">
        <v>767</v>
      </c>
      <c r="O880" s="312" t="s">
        <v>1858</v>
      </c>
      <c r="P880" s="312"/>
      <c r="Q880" s="312" t="s">
        <v>675</v>
      </c>
      <c r="R880" s="312" t="s">
        <v>683</v>
      </c>
      <c r="S880" s="74"/>
      <c r="T880" s="74" t="s">
        <v>51</v>
      </c>
      <c r="U880" s="74"/>
      <c r="V880" s="290">
        <v>600000</v>
      </c>
      <c r="W880" s="290">
        <v>600000</v>
      </c>
      <c r="X880" s="289">
        <f t="shared" si="79"/>
        <v>672000.00000000012</v>
      </c>
      <c r="Y880" s="312" t="s">
        <v>77</v>
      </c>
      <c r="Z880" s="312">
        <v>2016</v>
      </c>
      <c r="AA880" s="375"/>
      <c r="AB880" s="1" t="s">
        <v>688</v>
      </c>
      <c r="AC880" s="307" t="s">
        <v>209</v>
      </c>
      <c r="AD880" s="307">
        <v>8401260407</v>
      </c>
      <c r="AE880" s="307"/>
      <c r="AF880" s="307" t="s">
        <v>1837</v>
      </c>
      <c r="AG880" s="307" t="s">
        <v>1859</v>
      </c>
      <c r="AH880" s="293"/>
      <c r="AI880" s="384"/>
      <c r="AJ880" s="384"/>
      <c r="AK880" s="293" t="s">
        <v>1613</v>
      </c>
      <c r="AL880" s="385"/>
      <c r="AM880" s="385"/>
      <c r="AN880" s="385"/>
    </row>
    <row r="881" spans="1:40" s="383" customFormat="1" ht="100.5" customHeight="1">
      <c r="A881" s="75" t="s">
        <v>1860</v>
      </c>
      <c r="B881" s="74" t="s">
        <v>33</v>
      </c>
      <c r="C881" s="312" t="s">
        <v>203</v>
      </c>
      <c r="D881" s="312" t="s">
        <v>204</v>
      </c>
      <c r="E881" s="312" t="s">
        <v>1833</v>
      </c>
      <c r="F881" s="312" t="s">
        <v>204</v>
      </c>
      <c r="G881" s="312" t="s">
        <v>1833</v>
      </c>
      <c r="H881" s="312" t="s">
        <v>1834</v>
      </c>
      <c r="I881" s="312" t="s">
        <v>1835</v>
      </c>
      <c r="J881" s="312" t="s">
        <v>38</v>
      </c>
      <c r="K881" s="323">
        <v>100</v>
      </c>
      <c r="L881" s="316">
        <v>751000000</v>
      </c>
      <c r="M881" s="315" t="s">
        <v>1827</v>
      </c>
      <c r="N881" s="74" t="s">
        <v>767</v>
      </c>
      <c r="O881" s="312" t="s">
        <v>1861</v>
      </c>
      <c r="P881" s="312"/>
      <c r="Q881" s="312" t="s">
        <v>675</v>
      </c>
      <c r="R881" s="312" t="s">
        <v>683</v>
      </c>
      <c r="S881" s="74"/>
      <c r="T881" s="74" t="s">
        <v>51</v>
      </c>
      <c r="U881" s="74"/>
      <c r="V881" s="290">
        <v>1200000</v>
      </c>
      <c r="W881" s="290">
        <v>1200000</v>
      </c>
      <c r="X881" s="289">
        <f t="shared" si="79"/>
        <v>1344000.0000000002</v>
      </c>
      <c r="Y881" s="312" t="s">
        <v>77</v>
      </c>
      <c r="Z881" s="312">
        <v>2016</v>
      </c>
      <c r="AA881" s="375"/>
      <c r="AB881" s="1" t="s">
        <v>688</v>
      </c>
      <c r="AC881" s="307" t="s">
        <v>209</v>
      </c>
      <c r="AD881" s="307">
        <v>8401260407</v>
      </c>
      <c r="AE881" s="307"/>
      <c r="AF881" s="307" t="s">
        <v>1837</v>
      </c>
      <c r="AG881" s="307" t="s">
        <v>1862</v>
      </c>
      <c r="AH881" s="293"/>
      <c r="AI881" s="384"/>
      <c r="AJ881" s="384"/>
      <c r="AK881" s="293" t="s">
        <v>1613</v>
      </c>
      <c r="AL881" s="385"/>
      <c r="AM881" s="385"/>
      <c r="AN881" s="385"/>
    </row>
    <row r="882" spans="1:40" s="383" customFormat="1" ht="100.5" customHeight="1">
      <c r="A882" s="75" t="s">
        <v>1863</v>
      </c>
      <c r="B882" s="74" t="s">
        <v>33</v>
      </c>
      <c r="C882" s="312" t="s">
        <v>203</v>
      </c>
      <c r="D882" s="312" t="s">
        <v>204</v>
      </c>
      <c r="E882" s="312" t="s">
        <v>1833</v>
      </c>
      <c r="F882" s="312" t="s">
        <v>204</v>
      </c>
      <c r="G882" s="312" t="s">
        <v>1833</v>
      </c>
      <c r="H882" s="312" t="s">
        <v>1834</v>
      </c>
      <c r="I882" s="312" t="s">
        <v>1835</v>
      </c>
      <c r="J882" s="312" t="s">
        <v>38</v>
      </c>
      <c r="K882" s="323">
        <v>100</v>
      </c>
      <c r="L882" s="314">
        <v>431010000</v>
      </c>
      <c r="M882" s="5" t="s">
        <v>129</v>
      </c>
      <c r="N882" s="74" t="s">
        <v>767</v>
      </c>
      <c r="O882" s="312" t="s">
        <v>1864</v>
      </c>
      <c r="P882" s="312"/>
      <c r="Q882" s="312" t="s">
        <v>675</v>
      </c>
      <c r="R882" s="312" t="s">
        <v>683</v>
      </c>
      <c r="S882" s="74"/>
      <c r="T882" s="74" t="s">
        <v>51</v>
      </c>
      <c r="U882" s="74"/>
      <c r="V882" s="290">
        <v>342400</v>
      </c>
      <c r="W882" s="290">
        <v>342400</v>
      </c>
      <c r="X882" s="289">
        <f t="shared" si="79"/>
        <v>383488.00000000006</v>
      </c>
      <c r="Y882" s="312" t="s">
        <v>77</v>
      </c>
      <c r="Z882" s="312">
        <v>2016</v>
      </c>
      <c r="AA882" s="375"/>
      <c r="AB882" s="1" t="s">
        <v>688</v>
      </c>
      <c r="AC882" s="307" t="s">
        <v>209</v>
      </c>
      <c r="AD882" s="307">
        <v>8401260407</v>
      </c>
      <c r="AE882" s="307"/>
      <c r="AF882" s="307" t="s">
        <v>1837</v>
      </c>
      <c r="AG882" s="307" t="s">
        <v>1865</v>
      </c>
      <c r="AH882" s="293"/>
      <c r="AI882" s="384"/>
      <c r="AJ882" s="384"/>
      <c r="AK882" s="293" t="s">
        <v>1613</v>
      </c>
      <c r="AL882" s="385"/>
      <c r="AM882" s="385"/>
      <c r="AN882" s="385"/>
    </row>
    <row r="883" spans="1:40" s="383" customFormat="1" ht="100.5" customHeight="1">
      <c r="A883" s="75" t="s">
        <v>1866</v>
      </c>
      <c r="B883" s="74" t="s">
        <v>33</v>
      </c>
      <c r="C883" s="312" t="s">
        <v>203</v>
      </c>
      <c r="D883" s="312" t="s">
        <v>204</v>
      </c>
      <c r="E883" s="312" t="s">
        <v>1833</v>
      </c>
      <c r="F883" s="312" t="s">
        <v>204</v>
      </c>
      <c r="G883" s="312" t="s">
        <v>1833</v>
      </c>
      <c r="H883" s="312" t="s">
        <v>1834</v>
      </c>
      <c r="I883" s="312" t="s">
        <v>1835</v>
      </c>
      <c r="J883" s="312" t="s">
        <v>38</v>
      </c>
      <c r="K883" s="323">
        <v>100</v>
      </c>
      <c r="L883" s="314">
        <v>471010000</v>
      </c>
      <c r="M883" s="376" t="s">
        <v>125</v>
      </c>
      <c r="N883" s="74" t="s">
        <v>767</v>
      </c>
      <c r="O883" s="312" t="s">
        <v>1867</v>
      </c>
      <c r="P883" s="312"/>
      <c r="Q883" s="312" t="s">
        <v>675</v>
      </c>
      <c r="R883" s="312" t="s">
        <v>683</v>
      </c>
      <c r="S883" s="74"/>
      <c r="T883" s="74" t="s">
        <v>51</v>
      </c>
      <c r="U883" s="74"/>
      <c r="V883" s="290">
        <v>834840</v>
      </c>
      <c r="W883" s="290">
        <v>834840</v>
      </c>
      <c r="X883" s="289">
        <f t="shared" si="79"/>
        <v>935020.8</v>
      </c>
      <c r="Y883" s="312" t="s">
        <v>77</v>
      </c>
      <c r="Z883" s="312">
        <v>2016</v>
      </c>
      <c r="AA883" s="375"/>
      <c r="AB883" s="1" t="s">
        <v>688</v>
      </c>
      <c r="AC883" s="307" t="s">
        <v>209</v>
      </c>
      <c r="AD883" s="307">
        <v>8401260407</v>
      </c>
      <c r="AE883" s="307"/>
      <c r="AF883" s="307" t="s">
        <v>1837</v>
      </c>
      <c r="AG883" s="307" t="s">
        <v>1868</v>
      </c>
      <c r="AH883" s="293"/>
      <c r="AI883" s="384"/>
      <c r="AJ883" s="384"/>
      <c r="AK883" s="293" t="s">
        <v>1613</v>
      </c>
      <c r="AL883" s="385"/>
      <c r="AM883" s="385"/>
      <c r="AN883" s="385"/>
    </row>
    <row r="884" spans="1:40" s="383" customFormat="1" ht="100.5" customHeight="1">
      <c r="A884" s="75" t="s">
        <v>1869</v>
      </c>
      <c r="B884" s="74" t="s">
        <v>33</v>
      </c>
      <c r="C884" s="312" t="s">
        <v>203</v>
      </c>
      <c r="D884" s="312" t="s">
        <v>204</v>
      </c>
      <c r="E884" s="312" t="s">
        <v>1833</v>
      </c>
      <c r="F884" s="312" t="s">
        <v>204</v>
      </c>
      <c r="G884" s="312" t="s">
        <v>1833</v>
      </c>
      <c r="H884" s="312" t="s">
        <v>1834</v>
      </c>
      <c r="I884" s="312" t="s">
        <v>1835</v>
      </c>
      <c r="J884" s="312" t="s">
        <v>38</v>
      </c>
      <c r="K884" s="323">
        <v>100</v>
      </c>
      <c r="L884" s="316">
        <v>311010000</v>
      </c>
      <c r="M884" s="291" t="s">
        <v>348</v>
      </c>
      <c r="N884" s="74" t="s">
        <v>767</v>
      </c>
      <c r="O884" s="312" t="s">
        <v>1625</v>
      </c>
      <c r="P884" s="312"/>
      <c r="Q884" s="312" t="s">
        <v>675</v>
      </c>
      <c r="R884" s="312" t="s">
        <v>683</v>
      </c>
      <c r="S884" s="74"/>
      <c r="T884" s="74" t="s">
        <v>51</v>
      </c>
      <c r="U884" s="74"/>
      <c r="V884" s="290">
        <v>633000</v>
      </c>
      <c r="W884" s="290">
        <v>633000</v>
      </c>
      <c r="X884" s="289">
        <f t="shared" ref="X884:X890" si="80">W884*1.12</f>
        <v>708960.00000000012</v>
      </c>
      <c r="Y884" s="312" t="s">
        <v>77</v>
      </c>
      <c r="Z884" s="312">
        <v>2016</v>
      </c>
      <c r="AA884" s="375"/>
      <c r="AB884" s="1" t="s">
        <v>688</v>
      </c>
      <c r="AC884" s="307" t="s">
        <v>209</v>
      </c>
      <c r="AD884" s="307">
        <v>8401260407</v>
      </c>
      <c r="AE884" s="307"/>
      <c r="AF884" s="307" t="s">
        <v>1837</v>
      </c>
      <c r="AG884" s="307" t="s">
        <v>1870</v>
      </c>
      <c r="AH884" s="293"/>
      <c r="AI884" s="384"/>
      <c r="AJ884" s="384"/>
      <c r="AK884" s="293" t="s">
        <v>1613</v>
      </c>
      <c r="AL884" s="385"/>
      <c r="AM884" s="385"/>
      <c r="AN884" s="385"/>
    </row>
    <row r="885" spans="1:40" s="383" customFormat="1" ht="100.5" customHeight="1">
      <c r="A885" s="75" t="s">
        <v>1871</v>
      </c>
      <c r="B885" s="74" t="s">
        <v>33</v>
      </c>
      <c r="C885" s="312" t="s">
        <v>203</v>
      </c>
      <c r="D885" s="312" t="s">
        <v>204</v>
      </c>
      <c r="E885" s="312" t="s">
        <v>1833</v>
      </c>
      <c r="F885" s="312" t="s">
        <v>204</v>
      </c>
      <c r="G885" s="312" t="s">
        <v>1833</v>
      </c>
      <c r="H885" s="312" t="s">
        <v>1834</v>
      </c>
      <c r="I885" s="312" t="s">
        <v>1835</v>
      </c>
      <c r="J885" s="312" t="s">
        <v>38</v>
      </c>
      <c r="K885" s="323">
        <v>100</v>
      </c>
      <c r="L885" s="316">
        <v>311010000</v>
      </c>
      <c r="M885" s="291" t="s">
        <v>348</v>
      </c>
      <c r="N885" s="74" t="s">
        <v>767</v>
      </c>
      <c r="O885" s="312" t="s">
        <v>1872</v>
      </c>
      <c r="P885" s="312"/>
      <c r="Q885" s="312" t="s">
        <v>675</v>
      </c>
      <c r="R885" s="312" t="s">
        <v>683</v>
      </c>
      <c r="S885" s="74"/>
      <c r="T885" s="74" t="s">
        <v>51</v>
      </c>
      <c r="U885" s="74"/>
      <c r="V885" s="290">
        <v>633000</v>
      </c>
      <c r="W885" s="290">
        <v>633000</v>
      </c>
      <c r="X885" s="289">
        <f t="shared" si="80"/>
        <v>708960.00000000012</v>
      </c>
      <c r="Y885" s="312" t="s">
        <v>77</v>
      </c>
      <c r="Z885" s="312">
        <v>2016</v>
      </c>
      <c r="AA885" s="375"/>
      <c r="AB885" s="1" t="s">
        <v>688</v>
      </c>
      <c r="AC885" s="307" t="s">
        <v>209</v>
      </c>
      <c r="AD885" s="307">
        <v>8401260407</v>
      </c>
      <c r="AE885" s="307"/>
      <c r="AF885" s="307" t="s">
        <v>1837</v>
      </c>
      <c r="AG885" s="307" t="s">
        <v>1873</v>
      </c>
      <c r="AH885" s="293"/>
      <c r="AI885" s="384"/>
      <c r="AJ885" s="384"/>
      <c r="AK885" s="293" t="s">
        <v>1613</v>
      </c>
      <c r="AL885" s="385"/>
      <c r="AM885" s="385"/>
      <c r="AN885" s="385"/>
    </row>
    <row r="886" spans="1:40" s="383" customFormat="1" ht="100.5" customHeight="1">
      <c r="A886" s="75" t="s">
        <v>1874</v>
      </c>
      <c r="B886" s="74" t="s">
        <v>33</v>
      </c>
      <c r="C886" s="312" t="s">
        <v>203</v>
      </c>
      <c r="D886" s="312" t="s">
        <v>204</v>
      </c>
      <c r="E886" s="312" t="s">
        <v>1833</v>
      </c>
      <c r="F886" s="312" t="s">
        <v>204</v>
      </c>
      <c r="G886" s="312" t="s">
        <v>1833</v>
      </c>
      <c r="H886" s="312" t="s">
        <v>1834</v>
      </c>
      <c r="I886" s="312" t="s">
        <v>1835</v>
      </c>
      <c r="J886" s="312" t="s">
        <v>38</v>
      </c>
      <c r="K886" s="323">
        <v>100</v>
      </c>
      <c r="L886" s="314">
        <v>391010000</v>
      </c>
      <c r="M886" s="315" t="s">
        <v>347</v>
      </c>
      <c r="N886" s="74" t="s">
        <v>767</v>
      </c>
      <c r="O886" s="312" t="s">
        <v>1641</v>
      </c>
      <c r="P886" s="312"/>
      <c r="Q886" s="312" t="s">
        <v>675</v>
      </c>
      <c r="R886" s="312" t="s">
        <v>683</v>
      </c>
      <c r="S886" s="74"/>
      <c r="T886" s="74" t="s">
        <v>51</v>
      </c>
      <c r="U886" s="74"/>
      <c r="V886" s="290">
        <v>552988.80000000005</v>
      </c>
      <c r="W886" s="290">
        <v>552988.80000000005</v>
      </c>
      <c r="X886" s="289">
        <f t="shared" si="80"/>
        <v>619347.45600000012</v>
      </c>
      <c r="Y886" s="312" t="s">
        <v>77</v>
      </c>
      <c r="Z886" s="312">
        <v>2016</v>
      </c>
      <c r="AA886" s="375"/>
      <c r="AB886" s="1" t="s">
        <v>688</v>
      </c>
      <c r="AC886" s="307" t="s">
        <v>209</v>
      </c>
      <c r="AD886" s="307">
        <v>8401260407</v>
      </c>
      <c r="AE886" s="307"/>
      <c r="AF886" s="307" t="s">
        <v>1837</v>
      </c>
      <c r="AG886" s="307" t="s">
        <v>1875</v>
      </c>
      <c r="AH886" s="293"/>
      <c r="AI886" s="384"/>
      <c r="AJ886" s="384"/>
      <c r="AK886" s="293" t="s">
        <v>1613</v>
      </c>
      <c r="AL886" s="385"/>
      <c r="AM886" s="385"/>
      <c r="AN886" s="385"/>
    </row>
    <row r="887" spans="1:40" s="383" customFormat="1" ht="100.5" customHeight="1">
      <c r="A887" s="75" t="s">
        <v>1876</v>
      </c>
      <c r="B887" s="74" t="s">
        <v>33</v>
      </c>
      <c r="C887" s="312" t="s">
        <v>203</v>
      </c>
      <c r="D887" s="312" t="s">
        <v>204</v>
      </c>
      <c r="E887" s="312" t="s">
        <v>1833</v>
      </c>
      <c r="F887" s="312" t="s">
        <v>204</v>
      </c>
      <c r="G887" s="312" t="s">
        <v>1833</v>
      </c>
      <c r="H887" s="312" t="s">
        <v>1834</v>
      </c>
      <c r="I887" s="312" t="s">
        <v>1835</v>
      </c>
      <c r="J887" s="312" t="s">
        <v>1141</v>
      </c>
      <c r="K887" s="323">
        <v>100</v>
      </c>
      <c r="L887" s="291">
        <v>511010000</v>
      </c>
      <c r="M887" s="315" t="s">
        <v>88</v>
      </c>
      <c r="N887" s="74" t="s">
        <v>767</v>
      </c>
      <c r="O887" s="312" t="s">
        <v>1877</v>
      </c>
      <c r="P887" s="312"/>
      <c r="Q887" s="312" t="s">
        <v>675</v>
      </c>
      <c r="R887" s="312" t="s">
        <v>683</v>
      </c>
      <c r="S887" s="74"/>
      <c r="T887" s="74" t="s">
        <v>51</v>
      </c>
      <c r="U887" s="74"/>
      <c r="V887" s="290">
        <v>810100</v>
      </c>
      <c r="W887" s="290">
        <v>810100</v>
      </c>
      <c r="X887" s="289">
        <f t="shared" si="80"/>
        <v>907312.00000000012</v>
      </c>
      <c r="Y887" s="312" t="s">
        <v>77</v>
      </c>
      <c r="Z887" s="312">
        <v>2016</v>
      </c>
      <c r="AA887" s="375"/>
      <c r="AB887" s="1" t="s">
        <v>688</v>
      </c>
      <c r="AC887" s="307"/>
      <c r="AD887" s="307">
        <v>8401260407</v>
      </c>
      <c r="AE887" s="307"/>
      <c r="AF887" s="307" t="s">
        <v>1837</v>
      </c>
      <c r="AG887" s="307" t="s">
        <v>1878</v>
      </c>
      <c r="AH887" s="293"/>
      <c r="AI887" s="384"/>
      <c r="AJ887" s="384"/>
      <c r="AK887" s="293" t="s">
        <v>1613</v>
      </c>
      <c r="AL887" s="385"/>
      <c r="AM887" s="385"/>
      <c r="AN887" s="385"/>
    </row>
    <row r="888" spans="1:40" s="383" customFormat="1" ht="100.5" customHeight="1">
      <c r="A888" s="75" t="s">
        <v>1879</v>
      </c>
      <c r="B888" s="74" t="s">
        <v>33</v>
      </c>
      <c r="C888" s="312" t="s">
        <v>203</v>
      </c>
      <c r="D888" s="312" t="s">
        <v>204</v>
      </c>
      <c r="E888" s="312" t="s">
        <v>1833</v>
      </c>
      <c r="F888" s="312" t="s">
        <v>204</v>
      </c>
      <c r="G888" s="312" t="s">
        <v>1833</v>
      </c>
      <c r="H888" s="312" t="s">
        <v>1834</v>
      </c>
      <c r="I888" s="312" t="s">
        <v>1835</v>
      </c>
      <c r="J888" s="312" t="s">
        <v>1141</v>
      </c>
      <c r="K888" s="323">
        <v>100</v>
      </c>
      <c r="L888" s="291">
        <v>511010000</v>
      </c>
      <c r="M888" s="315" t="s">
        <v>88</v>
      </c>
      <c r="N888" s="74" t="s">
        <v>767</v>
      </c>
      <c r="O888" s="312" t="s">
        <v>1880</v>
      </c>
      <c r="P888" s="312"/>
      <c r="Q888" s="312" t="s">
        <v>675</v>
      </c>
      <c r="R888" s="312" t="s">
        <v>683</v>
      </c>
      <c r="S888" s="74"/>
      <c r="T888" s="74" t="s">
        <v>51</v>
      </c>
      <c r="U888" s="74"/>
      <c r="V888" s="290">
        <v>810100</v>
      </c>
      <c r="W888" s="290">
        <v>810100</v>
      </c>
      <c r="X888" s="289">
        <f t="shared" si="80"/>
        <v>907312.00000000012</v>
      </c>
      <c r="Y888" s="312" t="s">
        <v>77</v>
      </c>
      <c r="Z888" s="312">
        <v>2016</v>
      </c>
      <c r="AA888" s="375"/>
      <c r="AB888" s="1" t="s">
        <v>688</v>
      </c>
      <c r="AC888" s="307"/>
      <c r="AD888" s="307">
        <v>8401260407</v>
      </c>
      <c r="AE888" s="307"/>
      <c r="AF888" s="307" t="s">
        <v>1837</v>
      </c>
      <c r="AG888" s="307" t="s">
        <v>1878</v>
      </c>
      <c r="AH888" s="293"/>
      <c r="AI888" s="384"/>
      <c r="AJ888" s="384"/>
      <c r="AK888" s="293" t="s">
        <v>1613</v>
      </c>
      <c r="AL888" s="385"/>
      <c r="AM888" s="385"/>
      <c r="AN888" s="385"/>
    </row>
    <row r="889" spans="1:40" s="383" customFormat="1" ht="100.5" customHeight="1">
      <c r="A889" s="75" t="s">
        <v>1881</v>
      </c>
      <c r="B889" s="74" t="s">
        <v>33</v>
      </c>
      <c r="C889" s="312" t="s">
        <v>203</v>
      </c>
      <c r="D889" s="312" t="s">
        <v>204</v>
      </c>
      <c r="E889" s="312" t="s">
        <v>1833</v>
      </c>
      <c r="F889" s="312" t="s">
        <v>204</v>
      </c>
      <c r="G889" s="312" t="s">
        <v>1833</v>
      </c>
      <c r="H889" s="312" t="s">
        <v>1834</v>
      </c>
      <c r="I889" s="312" t="s">
        <v>1835</v>
      </c>
      <c r="J889" s="312" t="s">
        <v>1141</v>
      </c>
      <c r="K889" s="323">
        <v>100</v>
      </c>
      <c r="L889" s="291">
        <v>511010000</v>
      </c>
      <c r="M889" s="315" t="s">
        <v>88</v>
      </c>
      <c r="N889" s="74" t="s">
        <v>767</v>
      </c>
      <c r="O889" s="312" t="s">
        <v>1882</v>
      </c>
      <c r="P889" s="312"/>
      <c r="Q889" s="312" t="s">
        <v>675</v>
      </c>
      <c r="R889" s="312" t="s">
        <v>683</v>
      </c>
      <c r="S889" s="74"/>
      <c r="T889" s="74" t="s">
        <v>51</v>
      </c>
      <c r="U889" s="74"/>
      <c r="V889" s="290">
        <v>810100</v>
      </c>
      <c r="W889" s="290">
        <v>810100</v>
      </c>
      <c r="X889" s="289">
        <f t="shared" si="80"/>
        <v>907312.00000000012</v>
      </c>
      <c r="Y889" s="312" t="s">
        <v>77</v>
      </c>
      <c r="Z889" s="312">
        <v>2016</v>
      </c>
      <c r="AA889" s="375"/>
      <c r="AB889" s="1" t="s">
        <v>688</v>
      </c>
      <c r="AC889" s="307"/>
      <c r="AD889" s="307">
        <v>8401260407</v>
      </c>
      <c r="AE889" s="307"/>
      <c r="AF889" s="307" t="s">
        <v>1837</v>
      </c>
      <c r="AG889" s="307" t="s">
        <v>1883</v>
      </c>
      <c r="AH889" s="293"/>
      <c r="AI889" s="384"/>
      <c r="AJ889" s="384"/>
      <c r="AK889" s="293" t="s">
        <v>1613</v>
      </c>
      <c r="AL889" s="385"/>
      <c r="AM889" s="385"/>
      <c r="AN889" s="385"/>
    </row>
    <row r="890" spans="1:40" s="383" customFormat="1" ht="100.5" customHeight="1">
      <c r="A890" s="75" t="s">
        <v>1884</v>
      </c>
      <c r="B890" s="312" t="s">
        <v>33</v>
      </c>
      <c r="C890" s="312" t="s">
        <v>203</v>
      </c>
      <c r="D890" s="312" t="s">
        <v>204</v>
      </c>
      <c r="E890" s="312" t="s">
        <v>1833</v>
      </c>
      <c r="F890" s="312" t="s">
        <v>204</v>
      </c>
      <c r="G890" s="312" t="s">
        <v>1833</v>
      </c>
      <c r="H890" s="312" t="s">
        <v>1834</v>
      </c>
      <c r="I890" s="312" t="s">
        <v>1835</v>
      </c>
      <c r="J890" s="312" t="s">
        <v>1141</v>
      </c>
      <c r="K890" s="323">
        <v>100</v>
      </c>
      <c r="L890" s="291">
        <v>511010000</v>
      </c>
      <c r="M890" s="315" t="s">
        <v>88</v>
      </c>
      <c r="N890" s="312" t="s">
        <v>767</v>
      </c>
      <c r="O890" s="312" t="s">
        <v>1885</v>
      </c>
      <c r="P890" s="312"/>
      <c r="Q890" s="312" t="s">
        <v>675</v>
      </c>
      <c r="R890" s="312" t="s">
        <v>683</v>
      </c>
      <c r="S890" s="312"/>
      <c r="T890" s="312" t="s">
        <v>51</v>
      </c>
      <c r="U890" s="312"/>
      <c r="V890" s="290">
        <v>810100</v>
      </c>
      <c r="W890" s="290">
        <v>810100</v>
      </c>
      <c r="X890" s="289">
        <f t="shared" si="80"/>
        <v>907312.00000000012</v>
      </c>
      <c r="Y890" s="312" t="s">
        <v>77</v>
      </c>
      <c r="Z890" s="312">
        <v>2016</v>
      </c>
      <c r="AA890" s="312"/>
      <c r="AB890" s="1" t="s">
        <v>688</v>
      </c>
      <c r="AC890" s="307"/>
      <c r="AD890" s="307">
        <v>8401260407</v>
      </c>
      <c r="AE890" s="307"/>
      <c r="AF890" s="307" t="s">
        <v>1837</v>
      </c>
      <c r="AG890" s="307" t="s">
        <v>1883</v>
      </c>
      <c r="AH890" s="293"/>
      <c r="AI890" s="384"/>
      <c r="AJ890" s="384"/>
      <c r="AK890" s="293" t="s">
        <v>1613</v>
      </c>
      <c r="AL890" s="385"/>
      <c r="AM890" s="385"/>
      <c r="AN890" s="385"/>
    </row>
    <row r="891" spans="1:40" s="383" customFormat="1" ht="100.5" customHeight="1">
      <c r="A891" s="75" t="s">
        <v>1886</v>
      </c>
      <c r="B891" s="291" t="s">
        <v>33</v>
      </c>
      <c r="C891" s="291" t="s">
        <v>314</v>
      </c>
      <c r="D891" s="291" t="s">
        <v>315</v>
      </c>
      <c r="E891" s="291" t="s">
        <v>1887</v>
      </c>
      <c r="F891" s="291" t="s">
        <v>315</v>
      </c>
      <c r="G891" s="291" t="s">
        <v>1887</v>
      </c>
      <c r="H891" s="312" t="s">
        <v>1888</v>
      </c>
      <c r="I891" s="312" t="s">
        <v>1889</v>
      </c>
      <c r="J891" s="314" t="s">
        <v>38</v>
      </c>
      <c r="K891" s="291">
        <v>100</v>
      </c>
      <c r="L891" s="324">
        <v>711000000</v>
      </c>
      <c r="M891" s="298" t="s">
        <v>73</v>
      </c>
      <c r="N891" s="291" t="s">
        <v>249</v>
      </c>
      <c r="O891" s="299" t="s">
        <v>1890</v>
      </c>
      <c r="P891" s="291"/>
      <c r="Q891" s="291" t="s">
        <v>1891</v>
      </c>
      <c r="R891" s="291" t="s">
        <v>1892</v>
      </c>
      <c r="S891" s="291"/>
      <c r="T891" s="291" t="s">
        <v>51</v>
      </c>
      <c r="U891" s="291"/>
      <c r="V891" s="290">
        <v>2038705</v>
      </c>
      <c r="W891" s="290">
        <v>2038705</v>
      </c>
      <c r="X891" s="290">
        <f>W891*1.12</f>
        <v>2283349.6</v>
      </c>
      <c r="Y891" s="291" t="s">
        <v>77</v>
      </c>
      <c r="Z891" s="291">
        <v>2016</v>
      </c>
      <c r="AA891" s="330"/>
      <c r="AB891" s="293" t="s">
        <v>1208</v>
      </c>
      <c r="AC891" s="293" t="s">
        <v>346</v>
      </c>
      <c r="AD891" s="295"/>
      <c r="AE891" s="295"/>
      <c r="AF891" s="295"/>
      <c r="AG891" s="295"/>
      <c r="AH891" s="295"/>
      <c r="AI891" s="295"/>
      <c r="AJ891" s="295"/>
      <c r="AK891" s="293" t="s">
        <v>1209</v>
      </c>
      <c r="AL891" s="385"/>
      <c r="AM891" s="385"/>
      <c r="AN891" s="385"/>
    </row>
    <row r="892" spans="1:40" s="383" customFormat="1" ht="100.5" customHeight="1">
      <c r="A892" s="75" t="s">
        <v>1893</v>
      </c>
      <c r="B892" s="291" t="s">
        <v>33</v>
      </c>
      <c r="C892" s="291" t="s">
        <v>314</v>
      </c>
      <c r="D892" s="291" t="s">
        <v>315</v>
      </c>
      <c r="E892" s="291" t="s">
        <v>1887</v>
      </c>
      <c r="F892" s="291" t="s">
        <v>315</v>
      </c>
      <c r="G892" s="291" t="s">
        <v>1887</v>
      </c>
      <c r="H892" s="312" t="s">
        <v>1888</v>
      </c>
      <c r="I892" s="312" t="s">
        <v>1889</v>
      </c>
      <c r="J892" s="314" t="s">
        <v>38</v>
      </c>
      <c r="K892" s="291">
        <v>100</v>
      </c>
      <c r="L892" s="324">
        <v>711000000</v>
      </c>
      <c r="M892" s="298" t="s">
        <v>73</v>
      </c>
      <c r="N892" s="291" t="s">
        <v>249</v>
      </c>
      <c r="O892" s="312" t="s">
        <v>1894</v>
      </c>
      <c r="P892" s="291"/>
      <c r="Q892" s="291" t="s">
        <v>1891</v>
      </c>
      <c r="R892" s="291" t="s">
        <v>1892</v>
      </c>
      <c r="S892" s="291"/>
      <c r="T892" s="291" t="s">
        <v>51</v>
      </c>
      <c r="U892" s="291"/>
      <c r="V892" s="290">
        <v>381780</v>
      </c>
      <c r="W892" s="290">
        <v>381780</v>
      </c>
      <c r="X892" s="290">
        <f t="shared" ref="X892:X899" si="81">W892*1.12</f>
        <v>427593.60000000003</v>
      </c>
      <c r="Y892" s="291" t="s">
        <v>77</v>
      </c>
      <c r="Z892" s="291">
        <v>2016</v>
      </c>
      <c r="AA892" s="330"/>
      <c r="AB892" s="293" t="s">
        <v>1208</v>
      </c>
      <c r="AC892" s="293" t="s">
        <v>346</v>
      </c>
      <c r="AD892" s="295"/>
      <c r="AE892" s="295"/>
      <c r="AF892" s="295"/>
      <c r="AG892" s="295"/>
      <c r="AH892" s="295"/>
      <c r="AI892" s="295"/>
      <c r="AJ892" s="295"/>
      <c r="AK892" s="293" t="s">
        <v>1209</v>
      </c>
      <c r="AL892" s="385"/>
      <c r="AM892" s="385"/>
      <c r="AN892" s="385"/>
    </row>
    <row r="893" spans="1:40" s="383" customFormat="1" ht="100.5" customHeight="1">
      <c r="A893" s="75" t="s">
        <v>1895</v>
      </c>
      <c r="B893" s="291" t="s">
        <v>33</v>
      </c>
      <c r="C893" s="291" t="s">
        <v>314</v>
      </c>
      <c r="D893" s="291" t="s">
        <v>315</v>
      </c>
      <c r="E893" s="291" t="s">
        <v>1887</v>
      </c>
      <c r="F893" s="291" t="s">
        <v>315</v>
      </c>
      <c r="G893" s="291" t="s">
        <v>1887</v>
      </c>
      <c r="H893" s="312" t="s">
        <v>1888</v>
      </c>
      <c r="I893" s="312" t="s">
        <v>1889</v>
      </c>
      <c r="J893" s="314" t="s">
        <v>38</v>
      </c>
      <c r="K893" s="291">
        <v>100</v>
      </c>
      <c r="L893" s="324">
        <v>711000000</v>
      </c>
      <c r="M893" s="298" t="s">
        <v>73</v>
      </c>
      <c r="N893" s="291" t="s">
        <v>249</v>
      </c>
      <c r="O893" s="312" t="s">
        <v>1896</v>
      </c>
      <c r="P893" s="291"/>
      <c r="Q893" s="291" t="s">
        <v>1891</v>
      </c>
      <c r="R893" s="291" t="s">
        <v>1892</v>
      </c>
      <c r="S893" s="291"/>
      <c r="T893" s="291" t="s">
        <v>51</v>
      </c>
      <c r="U893" s="291"/>
      <c r="V893" s="290">
        <v>1908900</v>
      </c>
      <c r="W893" s="290">
        <v>1908900</v>
      </c>
      <c r="X893" s="290">
        <f t="shared" si="81"/>
        <v>2137968</v>
      </c>
      <c r="Y893" s="291" t="s">
        <v>77</v>
      </c>
      <c r="Z893" s="291">
        <v>2016</v>
      </c>
      <c r="AA893" s="330"/>
      <c r="AB893" s="293" t="s">
        <v>1208</v>
      </c>
      <c r="AC893" s="293" t="s">
        <v>346</v>
      </c>
      <c r="AD893" s="295"/>
      <c r="AE893" s="295"/>
      <c r="AF893" s="295"/>
      <c r="AG893" s="295"/>
      <c r="AH893" s="295"/>
      <c r="AI893" s="295"/>
      <c r="AJ893" s="295"/>
      <c r="AK893" s="293" t="s">
        <v>1209</v>
      </c>
      <c r="AL893" s="385"/>
      <c r="AM893" s="385"/>
      <c r="AN893" s="385"/>
    </row>
    <row r="894" spans="1:40" s="383" customFormat="1" ht="100.5" customHeight="1">
      <c r="A894" s="75" t="s">
        <v>1897</v>
      </c>
      <c r="B894" s="291" t="s">
        <v>33</v>
      </c>
      <c r="C894" s="291" t="s">
        <v>314</v>
      </c>
      <c r="D894" s="291" t="s">
        <v>315</v>
      </c>
      <c r="E894" s="291" t="s">
        <v>1887</v>
      </c>
      <c r="F894" s="291" t="s">
        <v>315</v>
      </c>
      <c r="G894" s="291" t="s">
        <v>1887</v>
      </c>
      <c r="H894" s="312" t="s">
        <v>1888</v>
      </c>
      <c r="I894" s="312" t="s">
        <v>1889</v>
      </c>
      <c r="J894" s="314" t="s">
        <v>38</v>
      </c>
      <c r="K894" s="291">
        <v>100</v>
      </c>
      <c r="L894" s="324">
        <v>711000000</v>
      </c>
      <c r="M894" s="298" t="s">
        <v>73</v>
      </c>
      <c r="N894" s="291" t="s">
        <v>249</v>
      </c>
      <c r="O894" s="312" t="s">
        <v>1898</v>
      </c>
      <c r="P894" s="291"/>
      <c r="Q894" s="291" t="s">
        <v>1891</v>
      </c>
      <c r="R894" s="291" t="s">
        <v>1892</v>
      </c>
      <c r="S894" s="291"/>
      <c r="T894" s="291" t="s">
        <v>51</v>
      </c>
      <c r="U894" s="291"/>
      <c r="V894" s="290">
        <v>1908900</v>
      </c>
      <c r="W894" s="290">
        <v>1908900</v>
      </c>
      <c r="X894" s="290">
        <f t="shared" si="81"/>
        <v>2137968</v>
      </c>
      <c r="Y894" s="291" t="s">
        <v>77</v>
      </c>
      <c r="Z894" s="291">
        <v>2016</v>
      </c>
      <c r="AA894" s="330"/>
      <c r="AB894" s="293" t="s">
        <v>1208</v>
      </c>
      <c r="AC894" s="293" t="s">
        <v>346</v>
      </c>
      <c r="AD894" s="295"/>
      <c r="AE894" s="295"/>
      <c r="AF894" s="295"/>
      <c r="AG894" s="295"/>
      <c r="AH894" s="295"/>
      <c r="AI894" s="295"/>
      <c r="AJ894" s="295"/>
      <c r="AK894" s="293" t="s">
        <v>1209</v>
      </c>
      <c r="AL894" s="385"/>
      <c r="AM894" s="385"/>
      <c r="AN894" s="385"/>
    </row>
    <row r="895" spans="1:40" s="383" customFormat="1" ht="100.5" customHeight="1">
      <c r="A895" s="75" t="s">
        <v>1899</v>
      </c>
      <c r="B895" s="291" t="s">
        <v>33</v>
      </c>
      <c r="C895" s="291" t="s">
        <v>314</v>
      </c>
      <c r="D895" s="291" t="s">
        <v>315</v>
      </c>
      <c r="E895" s="291" t="s">
        <v>1887</v>
      </c>
      <c r="F895" s="291" t="s">
        <v>315</v>
      </c>
      <c r="G895" s="291" t="s">
        <v>1887</v>
      </c>
      <c r="H895" s="312" t="s">
        <v>1888</v>
      </c>
      <c r="I895" s="312" t="s">
        <v>1889</v>
      </c>
      <c r="J895" s="314" t="s">
        <v>38</v>
      </c>
      <c r="K895" s="291">
        <v>100</v>
      </c>
      <c r="L895" s="324">
        <v>711000000</v>
      </c>
      <c r="M895" s="298" t="s">
        <v>73</v>
      </c>
      <c r="N895" s="291" t="s">
        <v>249</v>
      </c>
      <c r="O895" s="299" t="s">
        <v>1206</v>
      </c>
      <c r="P895" s="291"/>
      <c r="Q895" s="291" t="s">
        <v>1891</v>
      </c>
      <c r="R895" s="291" t="s">
        <v>1892</v>
      </c>
      <c r="S895" s="291"/>
      <c r="T895" s="291" t="s">
        <v>51</v>
      </c>
      <c r="U895" s="291"/>
      <c r="V895" s="290">
        <v>2794630</v>
      </c>
      <c r="W895" s="290">
        <v>2794630</v>
      </c>
      <c r="X895" s="290">
        <f t="shared" si="81"/>
        <v>3129985.6</v>
      </c>
      <c r="Y895" s="291" t="s">
        <v>77</v>
      </c>
      <c r="Z895" s="291">
        <v>2016</v>
      </c>
      <c r="AA895" s="330"/>
      <c r="AB895" s="293" t="s">
        <v>1208</v>
      </c>
      <c r="AC895" s="293" t="s">
        <v>346</v>
      </c>
      <c r="AD895" s="295"/>
      <c r="AE895" s="295"/>
      <c r="AF895" s="295"/>
      <c r="AG895" s="295"/>
      <c r="AH895" s="295"/>
      <c r="AI895" s="295"/>
      <c r="AJ895" s="295"/>
      <c r="AK895" s="293" t="s">
        <v>1209</v>
      </c>
      <c r="AL895" s="385"/>
      <c r="AM895" s="385"/>
      <c r="AN895" s="385"/>
    </row>
    <row r="896" spans="1:40" s="383" customFormat="1" ht="100.5" customHeight="1">
      <c r="A896" s="75" t="s">
        <v>1900</v>
      </c>
      <c r="B896" s="291" t="s">
        <v>33</v>
      </c>
      <c r="C896" s="291" t="s">
        <v>314</v>
      </c>
      <c r="D896" s="291" t="s">
        <v>315</v>
      </c>
      <c r="E896" s="291" t="s">
        <v>1887</v>
      </c>
      <c r="F896" s="291" t="s">
        <v>315</v>
      </c>
      <c r="G896" s="291" t="s">
        <v>1887</v>
      </c>
      <c r="H896" s="312" t="s">
        <v>1888</v>
      </c>
      <c r="I896" s="312" t="s">
        <v>1889</v>
      </c>
      <c r="J896" s="314" t="s">
        <v>38</v>
      </c>
      <c r="K896" s="291">
        <v>100</v>
      </c>
      <c r="L896" s="324">
        <v>711000000</v>
      </c>
      <c r="M896" s="298" t="s">
        <v>73</v>
      </c>
      <c r="N896" s="291" t="s">
        <v>249</v>
      </c>
      <c r="O896" s="291" t="s">
        <v>1901</v>
      </c>
      <c r="P896" s="291"/>
      <c r="Q896" s="291" t="s">
        <v>1891</v>
      </c>
      <c r="R896" s="291" t="s">
        <v>1892</v>
      </c>
      <c r="S896" s="291"/>
      <c r="T896" s="291" t="s">
        <v>51</v>
      </c>
      <c r="U896" s="291"/>
      <c r="V896" s="290">
        <v>2038705</v>
      </c>
      <c r="W896" s="290">
        <v>2038705</v>
      </c>
      <c r="X896" s="290">
        <f t="shared" si="81"/>
        <v>2283349.6</v>
      </c>
      <c r="Y896" s="291" t="s">
        <v>77</v>
      </c>
      <c r="Z896" s="291">
        <v>2016</v>
      </c>
      <c r="AA896" s="330"/>
      <c r="AB896" s="293" t="s">
        <v>1208</v>
      </c>
      <c r="AC896" s="293" t="s">
        <v>346</v>
      </c>
      <c r="AD896" s="295"/>
      <c r="AE896" s="295"/>
      <c r="AF896" s="295"/>
      <c r="AG896" s="295"/>
      <c r="AH896" s="295"/>
      <c r="AI896" s="295"/>
      <c r="AJ896" s="295"/>
      <c r="AK896" s="293" t="s">
        <v>1209</v>
      </c>
      <c r="AL896" s="385"/>
      <c r="AM896" s="385"/>
      <c r="AN896" s="385"/>
    </row>
    <row r="897" spans="1:40" s="383" customFormat="1" ht="100.5" customHeight="1">
      <c r="A897" s="75" t="s">
        <v>1902</v>
      </c>
      <c r="B897" s="291" t="s">
        <v>33</v>
      </c>
      <c r="C897" s="291" t="s">
        <v>314</v>
      </c>
      <c r="D897" s="291" t="s">
        <v>315</v>
      </c>
      <c r="E897" s="291" t="s">
        <v>1887</v>
      </c>
      <c r="F897" s="291" t="s">
        <v>315</v>
      </c>
      <c r="G897" s="291" t="s">
        <v>1887</v>
      </c>
      <c r="H897" s="312" t="s">
        <v>1888</v>
      </c>
      <c r="I897" s="312" t="s">
        <v>1889</v>
      </c>
      <c r="J897" s="314" t="s">
        <v>38</v>
      </c>
      <c r="K897" s="291">
        <v>100</v>
      </c>
      <c r="L897" s="324">
        <v>711000000</v>
      </c>
      <c r="M897" s="298" t="s">
        <v>73</v>
      </c>
      <c r="N897" s="291" t="s">
        <v>249</v>
      </c>
      <c r="O897" s="291" t="s">
        <v>1903</v>
      </c>
      <c r="P897" s="291"/>
      <c r="Q897" s="291" t="s">
        <v>1891</v>
      </c>
      <c r="R897" s="291" t="s">
        <v>1892</v>
      </c>
      <c r="S897" s="291"/>
      <c r="T897" s="291" t="s">
        <v>51</v>
      </c>
      <c r="U897" s="291"/>
      <c r="V897" s="290">
        <v>763560</v>
      </c>
      <c r="W897" s="290">
        <v>763560</v>
      </c>
      <c r="X897" s="290">
        <f t="shared" si="81"/>
        <v>855187.20000000007</v>
      </c>
      <c r="Y897" s="291" t="s">
        <v>77</v>
      </c>
      <c r="Z897" s="291">
        <v>2016</v>
      </c>
      <c r="AA897" s="330"/>
      <c r="AB897" s="293" t="s">
        <v>1208</v>
      </c>
      <c r="AC897" s="293" t="s">
        <v>346</v>
      </c>
      <c r="AD897" s="295"/>
      <c r="AE897" s="295"/>
      <c r="AF897" s="295"/>
      <c r="AG897" s="295"/>
      <c r="AH897" s="295"/>
      <c r="AI897" s="295"/>
      <c r="AJ897" s="295"/>
      <c r="AK897" s="293" t="s">
        <v>1209</v>
      </c>
      <c r="AL897" s="385"/>
      <c r="AM897" s="385"/>
      <c r="AN897" s="385"/>
    </row>
    <row r="898" spans="1:40" s="383" customFormat="1" ht="100.5" customHeight="1">
      <c r="A898" s="75" t="s">
        <v>1904</v>
      </c>
      <c r="B898" s="291" t="s">
        <v>33</v>
      </c>
      <c r="C898" s="291" t="s">
        <v>314</v>
      </c>
      <c r="D898" s="291" t="s">
        <v>315</v>
      </c>
      <c r="E898" s="291" t="s">
        <v>1887</v>
      </c>
      <c r="F898" s="291" t="s">
        <v>315</v>
      </c>
      <c r="G898" s="291" t="s">
        <v>1887</v>
      </c>
      <c r="H898" s="312" t="s">
        <v>1888</v>
      </c>
      <c r="I898" s="312" t="s">
        <v>1889</v>
      </c>
      <c r="J898" s="314" t="s">
        <v>38</v>
      </c>
      <c r="K898" s="291">
        <v>100</v>
      </c>
      <c r="L898" s="324">
        <v>711000000</v>
      </c>
      <c r="M898" s="298" t="s">
        <v>73</v>
      </c>
      <c r="N898" s="291" t="s">
        <v>249</v>
      </c>
      <c r="O898" s="291" t="s">
        <v>1905</v>
      </c>
      <c r="P898" s="291"/>
      <c r="Q898" s="291" t="s">
        <v>1891</v>
      </c>
      <c r="R898" s="291" t="s">
        <v>1892</v>
      </c>
      <c r="S898" s="291"/>
      <c r="T898" s="291" t="s">
        <v>51</v>
      </c>
      <c r="U898" s="291"/>
      <c r="V898" s="290">
        <v>381780</v>
      </c>
      <c r="W898" s="290">
        <v>381780</v>
      </c>
      <c r="X898" s="290">
        <f t="shared" si="81"/>
        <v>427593.60000000003</v>
      </c>
      <c r="Y898" s="291" t="s">
        <v>77</v>
      </c>
      <c r="Z898" s="291">
        <v>2016</v>
      </c>
      <c r="AA898" s="330"/>
      <c r="AB898" s="293" t="s">
        <v>1208</v>
      </c>
      <c r="AC898" s="293" t="s">
        <v>346</v>
      </c>
      <c r="AD898" s="295"/>
      <c r="AE898" s="295"/>
      <c r="AF898" s="295"/>
      <c r="AG898" s="295"/>
      <c r="AH898" s="295"/>
      <c r="AI898" s="295"/>
      <c r="AJ898" s="295"/>
      <c r="AK898" s="293" t="s">
        <v>1209</v>
      </c>
      <c r="AL898" s="385"/>
      <c r="AM898" s="385"/>
      <c r="AN898" s="385"/>
    </row>
    <row r="899" spans="1:40" s="383" customFormat="1" ht="100.5" customHeight="1">
      <c r="A899" s="75" t="s">
        <v>1906</v>
      </c>
      <c r="B899" s="291" t="s">
        <v>33</v>
      </c>
      <c r="C899" s="291" t="s">
        <v>314</v>
      </c>
      <c r="D899" s="291" t="s">
        <v>315</v>
      </c>
      <c r="E899" s="291" t="s">
        <v>1887</v>
      </c>
      <c r="F899" s="291" t="s">
        <v>315</v>
      </c>
      <c r="G899" s="291" t="s">
        <v>1887</v>
      </c>
      <c r="H899" s="312" t="s">
        <v>1888</v>
      </c>
      <c r="I899" s="312" t="s">
        <v>1889</v>
      </c>
      <c r="J899" s="643" t="s">
        <v>38</v>
      </c>
      <c r="K899" s="291">
        <v>100</v>
      </c>
      <c r="L899" s="324">
        <v>711000000</v>
      </c>
      <c r="M899" s="298" t="s">
        <v>73</v>
      </c>
      <c r="N899" s="291" t="s">
        <v>249</v>
      </c>
      <c r="O899" s="291" t="s">
        <v>1907</v>
      </c>
      <c r="P899" s="291"/>
      <c r="Q899" s="291" t="s">
        <v>1891</v>
      </c>
      <c r="R899" s="291" t="s">
        <v>1892</v>
      </c>
      <c r="S899" s="291"/>
      <c r="T899" s="291" t="s">
        <v>51</v>
      </c>
      <c r="U899" s="291"/>
      <c r="V899" s="290">
        <v>2290680</v>
      </c>
      <c r="W899" s="290">
        <v>2290680</v>
      </c>
      <c r="X899" s="290">
        <f t="shared" si="81"/>
        <v>2565561.6</v>
      </c>
      <c r="Y899" s="291" t="s">
        <v>77</v>
      </c>
      <c r="Z899" s="291">
        <v>2016</v>
      </c>
      <c r="AA899" s="330"/>
      <c r="AB899" s="293" t="s">
        <v>1208</v>
      </c>
      <c r="AC899" s="293" t="s">
        <v>346</v>
      </c>
      <c r="AD899" s="295"/>
      <c r="AE899" s="295"/>
      <c r="AF899" s="295"/>
      <c r="AG899" s="295"/>
      <c r="AH899" s="295"/>
      <c r="AI899" s="295"/>
      <c r="AJ899" s="295"/>
      <c r="AK899" s="293" t="s">
        <v>1209</v>
      </c>
      <c r="AL899" s="385"/>
      <c r="AM899" s="385"/>
      <c r="AN899" s="385"/>
    </row>
    <row r="900" spans="1:40" s="869" customFormat="1" ht="100.5" customHeight="1">
      <c r="A900" s="535" t="s">
        <v>1908</v>
      </c>
      <c r="B900" s="553" t="s">
        <v>33</v>
      </c>
      <c r="C900" s="553" t="s">
        <v>1909</v>
      </c>
      <c r="D900" s="553" t="s">
        <v>1910</v>
      </c>
      <c r="E900" s="553" t="s">
        <v>1911</v>
      </c>
      <c r="F900" s="553" t="s">
        <v>1910</v>
      </c>
      <c r="G900" s="553" t="s">
        <v>1911</v>
      </c>
      <c r="H900" s="554" t="s">
        <v>1912</v>
      </c>
      <c r="I900" s="554" t="s">
        <v>1913</v>
      </c>
      <c r="J900" s="556" t="s">
        <v>38</v>
      </c>
      <c r="K900" s="553">
        <v>100</v>
      </c>
      <c r="L900" s="608" t="s">
        <v>1914</v>
      </c>
      <c r="M900" s="540" t="s">
        <v>73</v>
      </c>
      <c r="N900" s="553" t="s">
        <v>249</v>
      </c>
      <c r="O900" s="540" t="s">
        <v>73</v>
      </c>
      <c r="P900" s="553"/>
      <c r="Q900" s="553" t="s">
        <v>1891</v>
      </c>
      <c r="R900" s="553" t="s">
        <v>1892</v>
      </c>
      <c r="S900" s="553"/>
      <c r="T900" s="553" t="s">
        <v>51</v>
      </c>
      <c r="U900" s="553"/>
      <c r="V900" s="557">
        <v>1900910</v>
      </c>
      <c r="W900" s="557">
        <v>0</v>
      </c>
      <c r="X900" s="557">
        <v>0</v>
      </c>
      <c r="Y900" s="553" t="s">
        <v>77</v>
      </c>
      <c r="Z900" s="553">
        <v>2016</v>
      </c>
      <c r="AA900" s="730"/>
      <c r="AB900" s="551" t="s">
        <v>1208</v>
      </c>
      <c r="AC900" s="551" t="s">
        <v>346</v>
      </c>
      <c r="AD900" s="731"/>
      <c r="AE900" s="731"/>
      <c r="AF900" s="731"/>
      <c r="AG900" s="731"/>
      <c r="AH900" s="731"/>
      <c r="AI900" s="731"/>
      <c r="AJ900" s="731"/>
      <c r="AK900" s="551" t="s">
        <v>1209</v>
      </c>
      <c r="AL900" s="743"/>
      <c r="AM900" s="743"/>
      <c r="AN900" s="743"/>
    </row>
    <row r="901" spans="1:40" s="383" customFormat="1" ht="100.5" customHeight="1">
      <c r="A901" s="75" t="s">
        <v>4050</v>
      </c>
      <c r="B901" s="775" t="s">
        <v>33</v>
      </c>
      <c r="C901" s="775" t="s">
        <v>1909</v>
      </c>
      <c r="D901" s="775" t="s">
        <v>1910</v>
      </c>
      <c r="E901" s="775" t="s">
        <v>1911</v>
      </c>
      <c r="F901" s="775" t="s">
        <v>1910</v>
      </c>
      <c r="G901" s="775" t="s">
        <v>1911</v>
      </c>
      <c r="H901" s="816" t="s">
        <v>1912</v>
      </c>
      <c r="I901" s="816" t="s">
        <v>1913</v>
      </c>
      <c r="J901" s="797" t="s">
        <v>38</v>
      </c>
      <c r="K901" s="775">
        <v>100</v>
      </c>
      <c r="L901" s="842" t="s">
        <v>1914</v>
      </c>
      <c r="M901" s="866" t="s">
        <v>73</v>
      </c>
      <c r="N901" s="775" t="s">
        <v>1205</v>
      </c>
      <c r="O901" s="866" t="s">
        <v>73</v>
      </c>
      <c r="P901" s="775"/>
      <c r="Q901" s="775" t="s">
        <v>4051</v>
      </c>
      <c r="R901" s="775" t="s">
        <v>1892</v>
      </c>
      <c r="S901" s="775"/>
      <c r="T901" s="775" t="s">
        <v>51</v>
      </c>
      <c r="U901" s="775"/>
      <c r="V901" s="837">
        <v>1297485</v>
      </c>
      <c r="W901" s="837">
        <v>1297485</v>
      </c>
      <c r="X901" s="837">
        <f t="shared" ref="X901" si="82">W901*1.12</f>
        <v>1453183.2000000002</v>
      </c>
      <c r="Y901" s="775"/>
      <c r="Z901" s="775">
        <v>2016</v>
      </c>
      <c r="AA901" s="775" t="s">
        <v>4052</v>
      </c>
      <c r="AB901" s="808" t="s">
        <v>1208</v>
      </c>
      <c r="AC901" s="808" t="s">
        <v>346</v>
      </c>
      <c r="AD901" s="867"/>
      <c r="AE901" s="867"/>
      <c r="AF901" s="867"/>
      <c r="AG901" s="867"/>
      <c r="AH901" s="867"/>
      <c r="AI901" s="867"/>
      <c r="AJ901" s="867"/>
      <c r="AK901" s="808" t="s">
        <v>4053</v>
      </c>
      <c r="AL901" s="385"/>
      <c r="AM901" s="385"/>
      <c r="AN901" s="385"/>
    </row>
    <row r="902" spans="1:40" s="869" customFormat="1" ht="100.5" customHeight="1">
      <c r="A902" s="535" t="s">
        <v>1915</v>
      </c>
      <c r="B902" s="553" t="s">
        <v>33</v>
      </c>
      <c r="C902" s="553" t="s">
        <v>1909</v>
      </c>
      <c r="D902" s="553" t="s">
        <v>1910</v>
      </c>
      <c r="E902" s="553" t="s">
        <v>1911</v>
      </c>
      <c r="F902" s="553" t="s">
        <v>1910</v>
      </c>
      <c r="G902" s="553" t="s">
        <v>1911</v>
      </c>
      <c r="H902" s="554" t="s">
        <v>1912</v>
      </c>
      <c r="I902" s="554" t="s">
        <v>1913</v>
      </c>
      <c r="J902" s="556" t="s">
        <v>38</v>
      </c>
      <c r="K902" s="553">
        <v>100</v>
      </c>
      <c r="L902" s="608" t="s">
        <v>1914</v>
      </c>
      <c r="M902" s="540" t="s">
        <v>73</v>
      </c>
      <c r="N902" s="553" t="s">
        <v>249</v>
      </c>
      <c r="O902" s="536" t="s">
        <v>1890</v>
      </c>
      <c r="P902" s="553"/>
      <c r="Q902" s="553" t="s">
        <v>1891</v>
      </c>
      <c r="R902" s="553" t="s">
        <v>1892</v>
      </c>
      <c r="S902" s="553"/>
      <c r="T902" s="553" t="s">
        <v>51</v>
      </c>
      <c r="U902" s="553"/>
      <c r="V902" s="557">
        <v>135440920</v>
      </c>
      <c r="W902" s="557">
        <v>0</v>
      </c>
      <c r="X902" s="557">
        <v>0</v>
      </c>
      <c r="Y902" s="553" t="s">
        <v>77</v>
      </c>
      <c r="Z902" s="553">
        <v>2016</v>
      </c>
      <c r="AA902" s="730"/>
      <c r="AB902" s="551" t="s">
        <v>1208</v>
      </c>
      <c r="AC902" s="551" t="s">
        <v>346</v>
      </c>
      <c r="AD902" s="731"/>
      <c r="AE902" s="731"/>
      <c r="AF902" s="731"/>
      <c r="AG902" s="731"/>
      <c r="AH902" s="731"/>
      <c r="AI902" s="731"/>
      <c r="AJ902" s="731"/>
      <c r="AK902" s="551" t="s">
        <v>1209</v>
      </c>
      <c r="AL902" s="743"/>
      <c r="AM902" s="743"/>
      <c r="AN902" s="743"/>
    </row>
    <row r="903" spans="1:40" s="383" customFormat="1" ht="100.5" customHeight="1">
      <c r="A903" s="75" t="s">
        <v>4054</v>
      </c>
      <c r="B903" s="775" t="s">
        <v>33</v>
      </c>
      <c r="C903" s="775" t="s">
        <v>1909</v>
      </c>
      <c r="D903" s="775" t="s">
        <v>1910</v>
      </c>
      <c r="E903" s="775" t="s">
        <v>1911</v>
      </c>
      <c r="F903" s="775" t="s">
        <v>1910</v>
      </c>
      <c r="G903" s="775" t="s">
        <v>1911</v>
      </c>
      <c r="H903" s="816" t="s">
        <v>1912</v>
      </c>
      <c r="I903" s="816" t="s">
        <v>1913</v>
      </c>
      <c r="J903" s="797" t="s">
        <v>38</v>
      </c>
      <c r="K903" s="775">
        <v>100</v>
      </c>
      <c r="L903" s="842" t="s">
        <v>1914</v>
      </c>
      <c r="M903" s="866" t="s">
        <v>73</v>
      </c>
      <c r="N903" s="775" t="s">
        <v>1205</v>
      </c>
      <c r="O903" s="834" t="s">
        <v>1890</v>
      </c>
      <c r="P903" s="775"/>
      <c r="Q903" s="775" t="s">
        <v>4051</v>
      </c>
      <c r="R903" s="775" t="s">
        <v>1892</v>
      </c>
      <c r="S903" s="775"/>
      <c r="T903" s="775" t="s">
        <v>51</v>
      </c>
      <c r="U903" s="775"/>
      <c r="V903" s="837">
        <v>92446573</v>
      </c>
      <c r="W903" s="837">
        <v>92446573</v>
      </c>
      <c r="X903" s="837">
        <f t="shared" ref="X903" si="83">W903*1.12</f>
        <v>103540161.76000001</v>
      </c>
      <c r="Y903" s="775"/>
      <c r="Z903" s="775">
        <v>2016</v>
      </c>
      <c r="AA903" s="775" t="s">
        <v>4052</v>
      </c>
      <c r="AB903" s="808" t="s">
        <v>1208</v>
      </c>
      <c r="AC903" s="808" t="s">
        <v>346</v>
      </c>
      <c r="AD903" s="867"/>
      <c r="AE903" s="867"/>
      <c r="AF903" s="867"/>
      <c r="AG903" s="867"/>
      <c r="AH903" s="867"/>
      <c r="AI903" s="867"/>
      <c r="AJ903" s="867"/>
      <c r="AK903" s="808" t="s">
        <v>4053</v>
      </c>
      <c r="AL903" s="385"/>
      <c r="AM903" s="385"/>
      <c r="AN903" s="385"/>
    </row>
    <row r="904" spans="1:40" s="628" customFormat="1" ht="100.5" customHeight="1">
      <c r="A904" s="535" t="s">
        <v>1916</v>
      </c>
      <c r="B904" s="553" t="s">
        <v>33</v>
      </c>
      <c r="C904" s="553" t="s">
        <v>1909</v>
      </c>
      <c r="D904" s="553" t="s">
        <v>1910</v>
      </c>
      <c r="E904" s="553" t="s">
        <v>1911</v>
      </c>
      <c r="F904" s="553" t="s">
        <v>1910</v>
      </c>
      <c r="G904" s="553" t="s">
        <v>1911</v>
      </c>
      <c r="H904" s="554" t="s">
        <v>1912</v>
      </c>
      <c r="I904" s="554" t="s">
        <v>1913</v>
      </c>
      <c r="J904" s="556" t="s">
        <v>38</v>
      </c>
      <c r="K904" s="553">
        <v>100</v>
      </c>
      <c r="L904" s="608" t="s">
        <v>1914</v>
      </c>
      <c r="M904" s="540" t="s">
        <v>73</v>
      </c>
      <c r="N904" s="553" t="s">
        <v>249</v>
      </c>
      <c r="O904" s="554" t="s">
        <v>1894</v>
      </c>
      <c r="P904" s="553"/>
      <c r="Q904" s="553" t="s">
        <v>1891</v>
      </c>
      <c r="R904" s="553" t="s">
        <v>1892</v>
      </c>
      <c r="S904" s="553"/>
      <c r="T904" s="553" t="s">
        <v>51</v>
      </c>
      <c r="U904" s="553"/>
      <c r="V904" s="557">
        <v>25616190</v>
      </c>
      <c r="W904" s="557">
        <v>0</v>
      </c>
      <c r="X904" s="557">
        <v>0</v>
      </c>
      <c r="Y904" s="553" t="s">
        <v>77</v>
      </c>
      <c r="Z904" s="553">
        <v>2016</v>
      </c>
      <c r="AA904" s="870"/>
      <c r="AB904" s="551" t="s">
        <v>1208</v>
      </c>
      <c r="AC904" s="551" t="s">
        <v>346</v>
      </c>
      <c r="AD904" s="626"/>
      <c r="AE904" s="626"/>
      <c r="AF904" s="626"/>
      <c r="AG904" s="626"/>
      <c r="AH904" s="626"/>
      <c r="AI904" s="626"/>
      <c r="AJ904" s="626"/>
      <c r="AK904" s="551" t="s">
        <v>1209</v>
      </c>
      <c r="AL904" s="627"/>
      <c r="AM904" s="627"/>
      <c r="AN904" s="627"/>
    </row>
    <row r="905" spans="1:40" s="388" customFormat="1" ht="100.5" customHeight="1">
      <c r="A905" s="75" t="s">
        <v>4055</v>
      </c>
      <c r="B905" s="775" t="s">
        <v>33</v>
      </c>
      <c r="C905" s="775" t="s">
        <v>1909</v>
      </c>
      <c r="D905" s="775" t="s">
        <v>1910</v>
      </c>
      <c r="E905" s="775" t="s">
        <v>1911</v>
      </c>
      <c r="F905" s="775" t="s">
        <v>1910</v>
      </c>
      <c r="G905" s="775" t="s">
        <v>1911</v>
      </c>
      <c r="H905" s="816" t="s">
        <v>1912</v>
      </c>
      <c r="I905" s="816" t="s">
        <v>1913</v>
      </c>
      <c r="J905" s="797" t="s">
        <v>38</v>
      </c>
      <c r="K905" s="775">
        <v>100</v>
      </c>
      <c r="L905" s="842" t="s">
        <v>1914</v>
      </c>
      <c r="M905" s="866" t="s">
        <v>73</v>
      </c>
      <c r="N905" s="775" t="s">
        <v>1205</v>
      </c>
      <c r="O905" s="816" t="s">
        <v>1894</v>
      </c>
      <c r="P905" s="775"/>
      <c r="Q905" s="775" t="s">
        <v>4051</v>
      </c>
      <c r="R905" s="775" t="s">
        <v>1892</v>
      </c>
      <c r="S905" s="775"/>
      <c r="T905" s="775" t="s">
        <v>51</v>
      </c>
      <c r="U905" s="775"/>
      <c r="V905" s="837">
        <v>17484590</v>
      </c>
      <c r="W905" s="837">
        <v>17484590</v>
      </c>
      <c r="X905" s="837">
        <f t="shared" ref="X905" si="84">W905*1.12</f>
        <v>19582740.800000001</v>
      </c>
      <c r="Y905" s="775"/>
      <c r="Z905" s="775">
        <v>2016</v>
      </c>
      <c r="AA905" s="775" t="s">
        <v>4052</v>
      </c>
      <c r="AB905" s="808" t="s">
        <v>1208</v>
      </c>
      <c r="AC905" s="808" t="s">
        <v>346</v>
      </c>
      <c r="AD905" s="868"/>
      <c r="AE905" s="868"/>
      <c r="AF905" s="868"/>
      <c r="AG905" s="868"/>
      <c r="AH905" s="868"/>
      <c r="AI905" s="868"/>
      <c r="AJ905" s="868"/>
      <c r="AK905" s="808" t="s">
        <v>4053</v>
      </c>
      <c r="AL905" s="387"/>
      <c r="AM905" s="387"/>
      <c r="AN905" s="387"/>
    </row>
    <row r="906" spans="1:40" s="628" customFormat="1" ht="100.5" customHeight="1">
      <c r="A906" s="535" t="s">
        <v>1917</v>
      </c>
      <c r="B906" s="553" t="s">
        <v>33</v>
      </c>
      <c r="C906" s="553" t="s">
        <v>1909</v>
      </c>
      <c r="D906" s="553" t="s">
        <v>1910</v>
      </c>
      <c r="E906" s="553" t="s">
        <v>1911</v>
      </c>
      <c r="F906" s="553" t="s">
        <v>1910</v>
      </c>
      <c r="G906" s="553" t="s">
        <v>1911</v>
      </c>
      <c r="H906" s="554" t="s">
        <v>1912</v>
      </c>
      <c r="I906" s="554" t="s">
        <v>1913</v>
      </c>
      <c r="J906" s="556" t="s">
        <v>38</v>
      </c>
      <c r="K906" s="553">
        <v>100</v>
      </c>
      <c r="L906" s="608" t="s">
        <v>1914</v>
      </c>
      <c r="M906" s="540" t="s">
        <v>73</v>
      </c>
      <c r="N906" s="553" t="s">
        <v>249</v>
      </c>
      <c r="O906" s="554" t="s">
        <v>1896</v>
      </c>
      <c r="P906" s="553"/>
      <c r="Q906" s="553" t="s">
        <v>1891</v>
      </c>
      <c r="R906" s="553" t="s">
        <v>1892</v>
      </c>
      <c r="S906" s="553"/>
      <c r="T906" s="553" t="s">
        <v>51</v>
      </c>
      <c r="U906" s="553"/>
      <c r="V906" s="557">
        <v>35054850</v>
      </c>
      <c r="W906" s="557">
        <v>0</v>
      </c>
      <c r="X906" s="557">
        <v>0</v>
      </c>
      <c r="Y906" s="553" t="s">
        <v>77</v>
      </c>
      <c r="Z906" s="553">
        <v>2016</v>
      </c>
      <c r="AA906" s="870"/>
      <c r="AB906" s="551" t="s">
        <v>1208</v>
      </c>
      <c r="AC906" s="551" t="s">
        <v>346</v>
      </c>
      <c r="AD906" s="626"/>
      <c r="AE906" s="626"/>
      <c r="AF906" s="626"/>
      <c r="AG906" s="626"/>
      <c r="AH906" s="626"/>
      <c r="AI906" s="626"/>
      <c r="AJ906" s="626"/>
      <c r="AK906" s="551" t="s">
        <v>1209</v>
      </c>
      <c r="AL906" s="627"/>
      <c r="AM906" s="627"/>
      <c r="AN906" s="627"/>
    </row>
    <row r="907" spans="1:40" s="388" customFormat="1" ht="100.5" customHeight="1">
      <c r="A907" s="75" t="s">
        <v>4056</v>
      </c>
      <c r="B907" s="775" t="s">
        <v>33</v>
      </c>
      <c r="C907" s="775" t="s">
        <v>1909</v>
      </c>
      <c r="D907" s="775" t="s">
        <v>1910</v>
      </c>
      <c r="E907" s="775" t="s">
        <v>1911</v>
      </c>
      <c r="F907" s="775" t="s">
        <v>1910</v>
      </c>
      <c r="G907" s="775" t="s">
        <v>1911</v>
      </c>
      <c r="H907" s="816" t="s">
        <v>1912</v>
      </c>
      <c r="I907" s="816" t="s">
        <v>1913</v>
      </c>
      <c r="J907" s="797" t="s">
        <v>38</v>
      </c>
      <c r="K907" s="775">
        <v>100</v>
      </c>
      <c r="L907" s="842" t="s">
        <v>1914</v>
      </c>
      <c r="M907" s="866" t="s">
        <v>73</v>
      </c>
      <c r="N907" s="775" t="s">
        <v>1205</v>
      </c>
      <c r="O907" s="816" t="s">
        <v>1896</v>
      </c>
      <c r="P907" s="775"/>
      <c r="Q907" s="775" t="s">
        <v>4051</v>
      </c>
      <c r="R907" s="775" t="s">
        <v>1892</v>
      </c>
      <c r="S907" s="775"/>
      <c r="T907" s="775" t="s">
        <v>51</v>
      </c>
      <c r="U907" s="775"/>
      <c r="V907" s="837">
        <v>23927043</v>
      </c>
      <c r="W907" s="837">
        <v>23927043</v>
      </c>
      <c r="X907" s="837">
        <f t="shared" ref="X907" si="85">W907*1.12</f>
        <v>26798288.160000004</v>
      </c>
      <c r="Y907" s="775"/>
      <c r="Z907" s="775">
        <v>2016</v>
      </c>
      <c r="AA907" s="775" t="s">
        <v>4052</v>
      </c>
      <c r="AB907" s="808" t="s">
        <v>1208</v>
      </c>
      <c r="AC907" s="808" t="s">
        <v>346</v>
      </c>
      <c r="AD907" s="868"/>
      <c r="AE907" s="868"/>
      <c r="AF907" s="868"/>
      <c r="AG907" s="868"/>
      <c r="AH907" s="868"/>
      <c r="AI907" s="868"/>
      <c r="AJ907" s="868"/>
      <c r="AK907" s="808" t="s">
        <v>4053</v>
      </c>
      <c r="AL907" s="387"/>
      <c r="AM907" s="387"/>
      <c r="AN907" s="387"/>
    </row>
    <row r="908" spans="1:40" s="628" customFormat="1" ht="100.5" customHeight="1">
      <c r="A908" s="535" t="s">
        <v>1918</v>
      </c>
      <c r="B908" s="553" t="s">
        <v>33</v>
      </c>
      <c r="C908" s="553" t="s">
        <v>1909</v>
      </c>
      <c r="D908" s="553" t="s">
        <v>1910</v>
      </c>
      <c r="E908" s="553" t="s">
        <v>1911</v>
      </c>
      <c r="F908" s="553" t="s">
        <v>1910</v>
      </c>
      <c r="G908" s="553" t="s">
        <v>1911</v>
      </c>
      <c r="H908" s="554" t="s">
        <v>1912</v>
      </c>
      <c r="I908" s="554" t="s">
        <v>1913</v>
      </c>
      <c r="J908" s="556" t="s">
        <v>38</v>
      </c>
      <c r="K908" s="553">
        <v>100</v>
      </c>
      <c r="L908" s="608" t="s">
        <v>1914</v>
      </c>
      <c r="M908" s="540" t="s">
        <v>73</v>
      </c>
      <c r="N908" s="553" t="s">
        <v>249</v>
      </c>
      <c r="O908" s="554" t="s">
        <v>1898</v>
      </c>
      <c r="P908" s="553"/>
      <c r="Q908" s="553" t="s">
        <v>1891</v>
      </c>
      <c r="R908" s="553" t="s">
        <v>1892</v>
      </c>
      <c r="S908" s="553"/>
      <c r="T908" s="553" t="s">
        <v>51</v>
      </c>
      <c r="U908" s="553"/>
      <c r="V908" s="557">
        <v>78789260</v>
      </c>
      <c r="W908" s="557">
        <v>0</v>
      </c>
      <c r="X908" s="557">
        <v>0</v>
      </c>
      <c r="Y908" s="553" t="s">
        <v>77</v>
      </c>
      <c r="Z908" s="553">
        <v>2016</v>
      </c>
      <c r="AA908" s="870"/>
      <c r="AB908" s="551" t="s">
        <v>1208</v>
      </c>
      <c r="AC908" s="551" t="s">
        <v>346</v>
      </c>
      <c r="AD908" s="626"/>
      <c r="AE908" s="626"/>
      <c r="AF908" s="626"/>
      <c r="AG908" s="626"/>
      <c r="AH908" s="626"/>
      <c r="AI908" s="626"/>
      <c r="AJ908" s="626"/>
      <c r="AK908" s="551" t="s">
        <v>1209</v>
      </c>
      <c r="AL908" s="627"/>
      <c r="AM908" s="627"/>
      <c r="AN908" s="627"/>
    </row>
    <row r="909" spans="1:40" s="388" customFormat="1" ht="100.5" customHeight="1">
      <c r="A909" s="75" t="s">
        <v>4057</v>
      </c>
      <c r="B909" s="775" t="s">
        <v>33</v>
      </c>
      <c r="C909" s="775" t="s">
        <v>1909</v>
      </c>
      <c r="D909" s="775" t="s">
        <v>1910</v>
      </c>
      <c r="E909" s="775" t="s">
        <v>1911</v>
      </c>
      <c r="F909" s="775" t="s">
        <v>1910</v>
      </c>
      <c r="G909" s="775" t="s">
        <v>1911</v>
      </c>
      <c r="H909" s="816" t="s">
        <v>1912</v>
      </c>
      <c r="I909" s="816" t="s">
        <v>1913</v>
      </c>
      <c r="J909" s="797" t="s">
        <v>38</v>
      </c>
      <c r="K909" s="775">
        <v>100</v>
      </c>
      <c r="L909" s="842" t="s">
        <v>1914</v>
      </c>
      <c r="M909" s="866" t="s">
        <v>73</v>
      </c>
      <c r="N909" s="775" t="s">
        <v>1205</v>
      </c>
      <c r="O909" s="816" t="s">
        <v>1898</v>
      </c>
      <c r="P909" s="775"/>
      <c r="Q909" s="775" t="s">
        <v>4051</v>
      </c>
      <c r="R909" s="775" t="s">
        <v>1892</v>
      </c>
      <c r="S909" s="775"/>
      <c r="T909" s="775" t="s">
        <v>51</v>
      </c>
      <c r="U909" s="775"/>
      <c r="V909" s="837">
        <v>53778408</v>
      </c>
      <c r="W909" s="837">
        <v>53778408</v>
      </c>
      <c r="X909" s="837">
        <f t="shared" ref="X909" si="86">W909*1.12</f>
        <v>60231816.960000008</v>
      </c>
      <c r="Y909" s="775"/>
      <c r="Z909" s="775">
        <v>2016</v>
      </c>
      <c r="AA909" s="775" t="s">
        <v>4052</v>
      </c>
      <c r="AB909" s="808" t="s">
        <v>1208</v>
      </c>
      <c r="AC909" s="808" t="s">
        <v>346</v>
      </c>
      <c r="AD909" s="868"/>
      <c r="AE909" s="868"/>
      <c r="AF909" s="868"/>
      <c r="AG909" s="868"/>
      <c r="AH909" s="868"/>
      <c r="AI909" s="868"/>
      <c r="AJ909" s="868"/>
      <c r="AK909" s="808" t="s">
        <v>4053</v>
      </c>
      <c r="AL909" s="387"/>
      <c r="AM909" s="387"/>
      <c r="AN909" s="387"/>
    </row>
    <row r="910" spans="1:40" s="628" customFormat="1" ht="100.5" customHeight="1">
      <c r="A910" s="535" t="s">
        <v>1919</v>
      </c>
      <c r="B910" s="553" t="s">
        <v>33</v>
      </c>
      <c r="C910" s="553" t="s">
        <v>1909</v>
      </c>
      <c r="D910" s="553" t="s">
        <v>1910</v>
      </c>
      <c r="E910" s="553" t="s">
        <v>1911</v>
      </c>
      <c r="F910" s="553" t="s">
        <v>1910</v>
      </c>
      <c r="G910" s="553" t="s">
        <v>1911</v>
      </c>
      <c r="H910" s="554" t="s">
        <v>1912</v>
      </c>
      <c r="I910" s="554" t="s">
        <v>1913</v>
      </c>
      <c r="J910" s="556" t="s">
        <v>38</v>
      </c>
      <c r="K910" s="553">
        <v>100</v>
      </c>
      <c r="L910" s="608" t="s">
        <v>1914</v>
      </c>
      <c r="M910" s="540" t="s">
        <v>73</v>
      </c>
      <c r="N910" s="553" t="s">
        <v>249</v>
      </c>
      <c r="O910" s="536" t="s">
        <v>1206</v>
      </c>
      <c r="P910" s="553"/>
      <c r="Q910" s="553" t="s">
        <v>1891</v>
      </c>
      <c r="R910" s="553" t="s">
        <v>1892</v>
      </c>
      <c r="S910" s="553"/>
      <c r="T910" s="553" t="s">
        <v>51</v>
      </c>
      <c r="U910" s="553"/>
      <c r="V910" s="557">
        <v>130623720</v>
      </c>
      <c r="W910" s="557">
        <v>0</v>
      </c>
      <c r="X910" s="557">
        <v>0</v>
      </c>
      <c r="Y910" s="553" t="s">
        <v>77</v>
      </c>
      <c r="Z910" s="553">
        <v>2016</v>
      </c>
      <c r="AA910" s="870"/>
      <c r="AB910" s="551" t="s">
        <v>1208</v>
      </c>
      <c r="AC910" s="551" t="s">
        <v>346</v>
      </c>
      <c r="AD910" s="626"/>
      <c r="AE910" s="626"/>
      <c r="AF910" s="626"/>
      <c r="AG910" s="626"/>
      <c r="AH910" s="626"/>
      <c r="AI910" s="626"/>
      <c r="AJ910" s="626"/>
      <c r="AK910" s="551" t="s">
        <v>1209</v>
      </c>
      <c r="AL910" s="627"/>
      <c r="AM910" s="627"/>
      <c r="AN910" s="627"/>
    </row>
    <row r="911" spans="1:40" s="388" customFormat="1" ht="100.5" customHeight="1">
      <c r="A911" s="75" t="s">
        <v>4058</v>
      </c>
      <c r="B911" s="775" t="s">
        <v>33</v>
      </c>
      <c r="C911" s="775" t="s">
        <v>1909</v>
      </c>
      <c r="D911" s="775" t="s">
        <v>1910</v>
      </c>
      <c r="E911" s="775" t="s">
        <v>1911</v>
      </c>
      <c r="F911" s="775" t="s">
        <v>1910</v>
      </c>
      <c r="G911" s="775" t="s">
        <v>1911</v>
      </c>
      <c r="H911" s="816" t="s">
        <v>1912</v>
      </c>
      <c r="I911" s="816" t="s">
        <v>1913</v>
      </c>
      <c r="J911" s="797" t="s">
        <v>38</v>
      </c>
      <c r="K911" s="775">
        <v>100</v>
      </c>
      <c r="L911" s="842" t="s">
        <v>1914</v>
      </c>
      <c r="M911" s="866" t="s">
        <v>73</v>
      </c>
      <c r="N911" s="775" t="s">
        <v>1205</v>
      </c>
      <c r="O911" s="834" t="s">
        <v>1206</v>
      </c>
      <c r="P911" s="775"/>
      <c r="Q911" s="775" t="s">
        <v>4051</v>
      </c>
      <c r="R911" s="775" t="s">
        <v>1892</v>
      </c>
      <c r="S911" s="775"/>
      <c r="T911" s="775" t="s">
        <v>51</v>
      </c>
      <c r="U911" s="775"/>
      <c r="V911" s="837">
        <v>89158543</v>
      </c>
      <c r="W911" s="837">
        <v>89158543</v>
      </c>
      <c r="X911" s="837">
        <f t="shared" ref="X911" si="87">W911*1.12</f>
        <v>99857568.160000011</v>
      </c>
      <c r="Y911" s="775"/>
      <c r="Z911" s="775">
        <v>2016</v>
      </c>
      <c r="AA911" s="775" t="s">
        <v>4052</v>
      </c>
      <c r="AB911" s="808" t="s">
        <v>1208</v>
      </c>
      <c r="AC911" s="808" t="s">
        <v>346</v>
      </c>
      <c r="AD911" s="868"/>
      <c r="AE911" s="868"/>
      <c r="AF911" s="868"/>
      <c r="AG911" s="868"/>
      <c r="AH911" s="868"/>
      <c r="AI911" s="868"/>
      <c r="AJ911" s="868"/>
      <c r="AK911" s="808" t="s">
        <v>4053</v>
      </c>
      <c r="AL911" s="387"/>
      <c r="AM911" s="387"/>
      <c r="AN911" s="387"/>
    </row>
    <row r="912" spans="1:40" s="628" customFormat="1" ht="100.5" customHeight="1">
      <c r="A912" s="535" t="s">
        <v>1920</v>
      </c>
      <c r="B912" s="553" t="s">
        <v>33</v>
      </c>
      <c r="C912" s="553" t="s">
        <v>1909</v>
      </c>
      <c r="D912" s="553" t="s">
        <v>1910</v>
      </c>
      <c r="E912" s="553" t="s">
        <v>1911</v>
      </c>
      <c r="F912" s="553" t="s">
        <v>1910</v>
      </c>
      <c r="G912" s="553" t="s">
        <v>1911</v>
      </c>
      <c r="H912" s="554" t="s">
        <v>1912</v>
      </c>
      <c r="I912" s="554" t="s">
        <v>1913</v>
      </c>
      <c r="J912" s="556" t="s">
        <v>38</v>
      </c>
      <c r="K912" s="553">
        <v>100</v>
      </c>
      <c r="L912" s="608" t="s">
        <v>1914</v>
      </c>
      <c r="M912" s="540" t="s">
        <v>73</v>
      </c>
      <c r="N912" s="553" t="s">
        <v>249</v>
      </c>
      <c r="O912" s="553" t="s">
        <v>1901</v>
      </c>
      <c r="P912" s="553"/>
      <c r="Q912" s="553" t="s">
        <v>1891</v>
      </c>
      <c r="R912" s="553" t="s">
        <v>1892</v>
      </c>
      <c r="S912" s="553"/>
      <c r="T912" s="553" t="s">
        <v>51</v>
      </c>
      <c r="U912" s="553"/>
      <c r="V912" s="557">
        <v>65588280</v>
      </c>
      <c r="W912" s="557">
        <v>0</v>
      </c>
      <c r="X912" s="557">
        <v>0</v>
      </c>
      <c r="Y912" s="553" t="s">
        <v>77</v>
      </c>
      <c r="Z912" s="553">
        <v>2016</v>
      </c>
      <c r="AA912" s="870"/>
      <c r="AB912" s="551" t="s">
        <v>1208</v>
      </c>
      <c r="AC912" s="551" t="s">
        <v>346</v>
      </c>
      <c r="AD912" s="626"/>
      <c r="AE912" s="626"/>
      <c r="AF912" s="626"/>
      <c r="AG912" s="626"/>
      <c r="AH912" s="626"/>
      <c r="AI912" s="626"/>
      <c r="AJ912" s="626"/>
      <c r="AK912" s="551" t="s">
        <v>1209</v>
      </c>
      <c r="AL912" s="627"/>
      <c r="AM912" s="627"/>
      <c r="AN912" s="627"/>
    </row>
    <row r="913" spans="1:40" s="388" customFormat="1" ht="100.5" customHeight="1">
      <c r="A913" s="75" t="s">
        <v>4059</v>
      </c>
      <c r="B913" s="775" t="s">
        <v>33</v>
      </c>
      <c r="C913" s="775" t="s">
        <v>1909</v>
      </c>
      <c r="D913" s="775" t="s">
        <v>1910</v>
      </c>
      <c r="E913" s="775" t="s">
        <v>1911</v>
      </c>
      <c r="F913" s="775" t="s">
        <v>1910</v>
      </c>
      <c r="G913" s="775" t="s">
        <v>1911</v>
      </c>
      <c r="H913" s="816" t="s">
        <v>1912</v>
      </c>
      <c r="I913" s="816" t="s">
        <v>1913</v>
      </c>
      <c r="J913" s="797" t="s">
        <v>38</v>
      </c>
      <c r="K913" s="775">
        <v>100</v>
      </c>
      <c r="L913" s="842" t="s">
        <v>1914</v>
      </c>
      <c r="M913" s="866" t="s">
        <v>73</v>
      </c>
      <c r="N913" s="775" t="s">
        <v>1205</v>
      </c>
      <c r="O913" s="775" t="s">
        <v>1901</v>
      </c>
      <c r="P913" s="775"/>
      <c r="Q913" s="775" t="s">
        <v>4051</v>
      </c>
      <c r="R913" s="775" t="s">
        <v>1892</v>
      </c>
      <c r="S913" s="775"/>
      <c r="T913" s="775" t="s">
        <v>51</v>
      </c>
      <c r="U913" s="775"/>
      <c r="V913" s="837">
        <v>44767945</v>
      </c>
      <c r="W913" s="837">
        <v>44767945</v>
      </c>
      <c r="X913" s="837">
        <f t="shared" ref="X913" si="88">W913*1.12</f>
        <v>50140098.400000006</v>
      </c>
      <c r="Y913" s="775"/>
      <c r="Z913" s="775">
        <v>2016</v>
      </c>
      <c r="AA913" s="775" t="s">
        <v>4052</v>
      </c>
      <c r="AB913" s="808" t="s">
        <v>1208</v>
      </c>
      <c r="AC913" s="808" t="s">
        <v>346</v>
      </c>
      <c r="AD913" s="868"/>
      <c r="AE913" s="868"/>
      <c r="AF913" s="868"/>
      <c r="AG913" s="868"/>
      <c r="AH913" s="868"/>
      <c r="AI913" s="868"/>
      <c r="AJ913" s="868"/>
      <c r="AK913" s="808" t="s">
        <v>4053</v>
      </c>
      <c r="AL913" s="387"/>
      <c r="AM913" s="387"/>
      <c r="AN913" s="387"/>
    </row>
    <row r="914" spans="1:40" s="628" customFormat="1" ht="100.5" customHeight="1">
      <c r="A914" s="535" t="s">
        <v>1921</v>
      </c>
      <c r="B914" s="553" t="s">
        <v>33</v>
      </c>
      <c r="C914" s="553" t="s">
        <v>1909</v>
      </c>
      <c r="D914" s="553" t="s">
        <v>1910</v>
      </c>
      <c r="E914" s="553" t="s">
        <v>1911</v>
      </c>
      <c r="F914" s="553" t="s">
        <v>1910</v>
      </c>
      <c r="G914" s="553" t="s">
        <v>1911</v>
      </c>
      <c r="H914" s="554" t="s">
        <v>1912</v>
      </c>
      <c r="I914" s="554" t="s">
        <v>1913</v>
      </c>
      <c r="J914" s="556" t="s">
        <v>38</v>
      </c>
      <c r="K914" s="553">
        <v>100</v>
      </c>
      <c r="L914" s="608" t="s">
        <v>1914</v>
      </c>
      <c r="M914" s="540" t="s">
        <v>73</v>
      </c>
      <c r="N914" s="553" t="s">
        <v>249</v>
      </c>
      <c r="O914" s="553" t="s">
        <v>1903</v>
      </c>
      <c r="P914" s="553"/>
      <c r="Q914" s="553" t="s">
        <v>1891</v>
      </c>
      <c r="R914" s="553" t="s">
        <v>1892</v>
      </c>
      <c r="S914" s="553"/>
      <c r="T914" s="553" t="s">
        <v>51</v>
      </c>
      <c r="U914" s="553"/>
      <c r="V914" s="557">
        <v>4619130</v>
      </c>
      <c r="W914" s="557">
        <v>0</v>
      </c>
      <c r="X914" s="557">
        <v>0</v>
      </c>
      <c r="Y914" s="553" t="s">
        <v>77</v>
      </c>
      <c r="Z914" s="553">
        <v>2016</v>
      </c>
      <c r="AA914" s="870"/>
      <c r="AB914" s="551" t="s">
        <v>1208</v>
      </c>
      <c r="AC914" s="551" t="s">
        <v>346</v>
      </c>
      <c r="AD914" s="626"/>
      <c r="AE914" s="626"/>
      <c r="AF914" s="626"/>
      <c r="AG914" s="626"/>
      <c r="AH914" s="626"/>
      <c r="AI914" s="626"/>
      <c r="AJ914" s="626"/>
      <c r="AK914" s="551" t="s">
        <v>1209</v>
      </c>
      <c r="AL914" s="627"/>
      <c r="AM914" s="627"/>
      <c r="AN914" s="627"/>
    </row>
    <row r="915" spans="1:40" s="388" customFormat="1" ht="100.5" customHeight="1">
      <c r="A915" s="75" t="s">
        <v>4060</v>
      </c>
      <c r="B915" s="775" t="s">
        <v>33</v>
      </c>
      <c r="C915" s="775" t="s">
        <v>1909</v>
      </c>
      <c r="D915" s="775" t="s">
        <v>1910</v>
      </c>
      <c r="E915" s="775" t="s">
        <v>1911</v>
      </c>
      <c r="F915" s="775" t="s">
        <v>1910</v>
      </c>
      <c r="G915" s="775" t="s">
        <v>1911</v>
      </c>
      <c r="H915" s="816" t="s">
        <v>1912</v>
      </c>
      <c r="I915" s="816" t="s">
        <v>1913</v>
      </c>
      <c r="J915" s="797" t="s">
        <v>38</v>
      </c>
      <c r="K915" s="775">
        <v>100</v>
      </c>
      <c r="L915" s="842" t="s">
        <v>1914</v>
      </c>
      <c r="M915" s="866" t="s">
        <v>73</v>
      </c>
      <c r="N915" s="775" t="s">
        <v>1205</v>
      </c>
      <c r="O915" s="775" t="s">
        <v>1903</v>
      </c>
      <c r="P915" s="775"/>
      <c r="Q915" s="775" t="s">
        <v>4051</v>
      </c>
      <c r="R915" s="775" t="s">
        <v>1892</v>
      </c>
      <c r="S915" s="775"/>
      <c r="T915" s="775" t="s">
        <v>51</v>
      </c>
      <c r="U915" s="775"/>
      <c r="V915" s="837">
        <v>3152834</v>
      </c>
      <c r="W915" s="837">
        <v>3152834</v>
      </c>
      <c r="X915" s="837">
        <f t="shared" ref="X915" si="89">W915*1.12</f>
        <v>3531174.0800000005</v>
      </c>
      <c r="Y915" s="775"/>
      <c r="Z915" s="775">
        <v>2016</v>
      </c>
      <c r="AA915" s="775" t="s">
        <v>4052</v>
      </c>
      <c r="AB915" s="808" t="s">
        <v>1208</v>
      </c>
      <c r="AC915" s="808" t="s">
        <v>346</v>
      </c>
      <c r="AD915" s="868"/>
      <c r="AE915" s="868"/>
      <c r="AF915" s="868"/>
      <c r="AG915" s="868"/>
      <c r="AH915" s="868"/>
      <c r="AI915" s="868"/>
      <c r="AJ915" s="868"/>
      <c r="AK915" s="808" t="s">
        <v>4053</v>
      </c>
      <c r="AL915" s="387"/>
      <c r="AM915" s="387"/>
      <c r="AN915" s="387"/>
    </row>
    <row r="916" spans="1:40" s="628" customFormat="1" ht="100.5" customHeight="1">
      <c r="A916" s="535" t="s">
        <v>1922</v>
      </c>
      <c r="B916" s="553" t="s">
        <v>33</v>
      </c>
      <c r="C916" s="553" t="s">
        <v>1909</v>
      </c>
      <c r="D916" s="553" t="s">
        <v>1910</v>
      </c>
      <c r="E916" s="553" t="s">
        <v>1911</v>
      </c>
      <c r="F916" s="553" t="s">
        <v>1910</v>
      </c>
      <c r="G916" s="553" t="s">
        <v>1911</v>
      </c>
      <c r="H916" s="554" t="s">
        <v>1912</v>
      </c>
      <c r="I916" s="554" t="s">
        <v>1913</v>
      </c>
      <c r="J916" s="556" t="s">
        <v>38</v>
      </c>
      <c r="K916" s="553">
        <v>100</v>
      </c>
      <c r="L916" s="608" t="s">
        <v>1914</v>
      </c>
      <c r="M916" s="540" t="s">
        <v>73</v>
      </c>
      <c r="N916" s="553" t="s">
        <v>249</v>
      </c>
      <c r="O916" s="553" t="s">
        <v>1905</v>
      </c>
      <c r="P916" s="553"/>
      <c r="Q916" s="553" t="s">
        <v>1891</v>
      </c>
      <c r="R916" s="553" t="s">
        <v>1892</v>
      </c>
      <c r="S916" s="553"/>
      <c r="T916" s="553" t="s">
        <v>51</v>
      </c>
      <c r="U916" s="553"/>
      <c r="V916" s="557">
        <v>8564110</v>
      </c>
      <c r="W916" s="557">
        <v>0</v>
      </c>
      <c r="X916" s="557">
        <v>0</v>
      </c>
      <c r="Y916" s="553" t="s">
        <v>77</v>
      </c>
      <c r="Z916" s="553">
        <v>2016</v>
      </c>
      <c r="AA916" s="870"/>
      <c r="AB916" s="551" t="s">
        <v>1208</v>
      </c>
      <c r="AC916" s="551" t="s">
        <v>346</v>
      </c>
      <c r="AD916" s="626"/>
      <c r="AE916" s="626"/>
      <c r="AF916" s="626"/>
      <c r="AG916" s="626"/>
      <c r="AH916" s="626"/>
      <c r="AI916" s="626"/>
      <c r="AJ916" s="626"/>
      <c r="AK916" s="551" t="s">
        <v>1209</v>
      </c>
      <c r="AL916" s="627"/>
      <c r="AM916" s="627"/>
      <c r="AN916" s="627"/>
    </row>
    <row r="917" spans="1:40" s="388" customFormat="1" ht="100.5" customHeight="1">
      <c r="A917" s="75" t="s">
        <v>4061</v>
      </c>
      <c r="B917" s="775" t="s">
        <v>33</v>
      </c>
      <c r="C917" s="775" t="s">
        <v>1909</v>
      </c>
      <c r="D917" s="775" t="s">
        <v>1910</v>
      </c>
      <c r="E917" s="775" t="s">
        <v>1911</v>
      </c>
      <c r="F917" s="775" t="s">
        <v>1910</v>
      </c>
      <c r="G917" s="775" t="s">
        <v>1911</v>
      </c>
      <c r="H917" s="816" t="s">
        <v>1912</v>
      </c>
      <c r="I917" s="816" t="s">
        <v>1913</v>
      </c>
      <c r="J917" s="797" t="s">
        <v>38</v>
      </c>
      <c r="K917" s="775">
        <v>100</v>
      </c>
      <c r="L917" s="842" t="s">
        <v>1914</v>
      </c>
      <c r="M917" s="866" t="s">
        <v>73</v>
      </c>
      <c r="N917" s="775" t="s">
        <v>1205</v>
      </c>
      <c r="O917" s="775" t="s">
        <v>1905</v>
      </c>
      <c r="P917" s="775"/>
      <c r="Q917" s="775" t="s">
        <v>4051</v>
      </c>
      <c r="R917" s="775" t="s">
        <v>1892</v>
      </c>
      <c r="S917" s="775"/>
      <c r="T917" s="775" t="s">
        <v>51</v>
      </c>
      <c r="U917" s="775"/>
      <c r="V917" s="837">
        <v>5845520</v>
      </c>
      <c r="W917" s="837">
        <v>5845520</v>
      </c>
      <c r="X917" s="837">
        <f t="shared" ref="X917" si="90">W917*1.12</f>
        <v>6546982.4000000004</v>
      </c>
      <c r="Y917" s="775"/>
      <c r="Z917" s="775">
        <v>2016</v>
      </c>
      <c r="AA917" s="775" t="s">
        <v>4052</v>
      </c>
      <c r="AB917" s="808" t="s">
        <v>1208</v>
      </c>
      <c r="AC917" s="808" t="s">
        <v>346</v>
      </c>
      <c r="AD917" s="868"/>
      <c r="AE917" s="868"/>
      <c r="AF917" s="868"/>
      <c r="AG917" s="868"/>
      <c r="AH917" s="868"/>
      <c r="AI917" s="868"/>
      <c r="AJ917" s="868"/>
      <c r="AK917" s="808" t="s">
        <v>4053</v>
      </c>
      <c r="AL917" s="387"/>
      <c r="AM917" s="387"/>
      <c r="AN917" s="387"/>
    </row>
    <row r="918" spans="1:40" s="628" customFormat="1" ht="100.5" customHeight="1">
      <c r="A918" s="535" t="s">
        <v>1923</v>
      </c>
      <c r="B918" s="553" t="s">
        <v>33</v>
      </c>
      <c r="C918" s="553" t="s">
        <v>1909</v>
      </c>
      <c r="D918" s="553" t="s">
        <v>1910</v>
      </c>
      <c r="E918" s="553" t="s">
        <v>1911</v>
      </c>
      <c r="F918" s="553" t="s">
        <v>1910</v>
      </c>
      <c r="G918" s="553" t="s">
        <v>1911</v>
      </c>
      <c r="H918" s="554" t="s">
        <v>1912</v>
      </c>
      <c r="I918" s="554" t="s">
        <v>1913</v>
      </c>
      <c r="J918" s="556" t="s">
        <v>38</v>
      </c>
      <c r="K918" s="553">
        <v>100</v>
      </c>
      <c r="L918" s="608" t="s">
        <v>1914</v>
      </c>
      <c r="M918" s="540" t="s">
        <v>73</v>
      </c>
      <c r="N918" s="553" t="s">
        <v>249</v>
      </c>
      <c r="O918" s="553" t="s">
        <v>1907</v>
      </c>
      <c r="P918" s="553"/>
      <c r="Q918" s="553" t="s">
        <v>1891</v>
      </c>
      <c r="R918" s="553" t="s">
        <v>1892</v>
      </c>
      <c r="S918" s="553"/>
      <c r="T918" s="553" t="s">
        <v>51</v>
      </c>
      <c r="U918" s="553"/>
      <c r="V918" s="557">
        <v>35739060</v>
      </c>
      <c r="W918" s="557">
        <v>0</v>
      </c>
      <c r="X918" s="557">
        <v>0</v>
      </c>
      <c r="Y918" s="553" t="s">
        <v>77</v>
      </c>
      <c r="Z918" s="553">
        <v>2016</v>
      </c>
      <c r="AA918" s="870"/>
      <c r="AB918" s="551" t="s">
        <v>1208</v>
      </c>
      <c r="AC918" s="551" t="s">
        <v>346</v>
      </c>
      <c r="AD918" s="626"/>
      <c r="AE918" s="626"/>
      <c r="AF918" s="626"/>
      <c r="AG918" s="626"/>
      <c r="AH918" s="626"/>
      <c r="AI918" s="626"/>
      <c r="AJ918" s="626"/>
      <c r="AK918" s="551" t="s">
        <v>1209</v>
      </c>
      <c r="AL918" s="627"/>
      <c r="AM918" s="627"/>
      <c r="AN918" s="627"/>
    </row>
    <row r="919" spans="1:40" s="388" customFormat="1" ht="100.5" customHeight="1">
      <c r="A919" s="75" t="s">
        <v>4062</v>
      </c>
      <c r="B919" s="775" t="s">
        <v>33</v>
      </c>
      <c r="C919" s="775" t="s">
        <v>1909</v>
      </c>
      <c r="D919" s="775" t="s">
        <v>1910</v>
      </c>
      <c r="E919" s="775" t="s">
        <v>1911</v>
      </c>
      <c r="F919" s="775" t="s">
        <v>1910</v>
      </c>
      <c r="G919" s="775" t="s">
        <v>1911</v>
      </c>
      <c r="H919" s="816" t="s">
        <v>1912</v>
      </c>
      <c r="I919" s="816" t="s">
        <v>1913</v>
      </c>
      <c r="J919" s="797" t="s">
        <v>38</v>
      </c>
      <c r="K919" s="775">
        <v>100</v>
      </c>
      <c r="L919" s="842" t="s">
        <v>1914</v>
      </c>
      <c r="M919" s="866" t="s">
        <v>73</v>
      </c>
      <c r="N919" s="775" t="s">
        <v>1205</v>
      </c>
      <c r="O919" s="775" t="s">
        <v>1907</v>
      </c>
      <c r="P919" s="775"/>
      <c r="Q919" s="775" t="s">
        <v>4051</v>
      </c>
      <c r="R919" s="775" t="s">
        <v>1892</v>
      </c>
      <c r="S919" s="775"/>
      <c r="T919" s="775" t="s">
        <v>51</v>
      </c>
      <c r="U919" s="775"/>
      <c r="V919" s="837">
        <v>24394057</v>
      </c>
      <c r="W919" s="837">
        <v>24394057</v>
      </c>
      <c r="X919" s="837">
        <f t="shared" ref="X919" si="91">W919*1.12</f>
        <v>27321343.840000004</v>
      </c>
      <c r="Y919" s="775"/>
      <c r="Z919" s="775">
        <v>2016</v>
      </c>
      <c r="AA919" s="775" t="s">
        <v>4052</v>
      </c>
      <c r="AB919" s="808" t="s">
        <v>1208</v>
      </c>
      <c r="AC919" s="808" t="s">
        <v>346</v>
      </c>
      <c r="AD919" s="868"/>
      <c r="AE919" s="868"/>
      <c r="AF919" s="868"/>
      <c r="AG919" s="868"/>
      <c r="AH919" s="868"/>
      <c r="AI919" s="868"/>
      <c r="AJ919" s="868"/>
      <c r="AK919" s="808" t="s">
        <v>4053</v>
      </c>
      <c r="AL919" s="387"/>
      <c r="AM919" s="387"/>
      <c r="AN919" s="387"/>
    </row>
    <row r="920" spans="1:40" s="628" customFormat="1" ht="100.5" customHeight="1">
      <c r="A920" s="535" t="s">
        <v>1924</v>
      </c>
      <c r="B920" s="553" t="s">
        <v>33</v>
      </c>
      <c r="C920" s="553" t="s">
        <v>1909</v>
      </c>
      <c r="D920" s="553" t="s">
        <v>1910</v>
      </c>
      <c r="E920" s="553" t="s">
        <v>1911</v>
      </c>
      <c r="F920" s="553" t="s">
        <v>1910</v>
      </c>
      <c r="G920" s="553" t="s">
        <v>1911</v>
      </c>
      <c r="H920" s="554" t="s">
        <v>1912</v>
      </c>
      <c r="I920" s="554" t="s">
        <v>1913</v>
      </c>
      <c r="J920" s="556" t="s">
        <v>38</v>
      </c>
      <c r="K920" s="553">
        <v>100</v>
      </c>
      <c r="L920" s="608" t="s">
        <v>1914</v>
      </c>
      <c r="M920" s="540" t="s">
        <v>73</v>
      </c>
      <c r="N920" s="553" t="s">
        <v>249</v>
      </c>
      <c r="O920" s="553" t="s">
        <v>1925</v>
      </c>
      <c r="P920" s="553"/>
      <c r="Q920" s="553" t="s">
        <v>1891</v>
      </c>
      <c r="R920" s="553" t="s">
        <v>1892</v>
      </c>
      <c r="S920" s="553"/>
      <c r="T920" s="553" t="s">
        <v>51</v>
      </c>
      <c r="U920" s="553"/>
      <c r="V920" s="557">
        <v>4112740</v>
      </c>
      <c r="W920" s="557">
        <v>0</v>
      </c>
      <c r="X920" s="557">
        <v>0</v>
      </c>
      <c r="Y920" s="553" t="s">
        <v>77</v>
      </c>
      <c r="Z920" s="553">
        <v>2016</v>
      </c>
      <c r="AA920" s="870"/>
      <c r="AB920" s="551" t="s">
        <v>1208</v>
      </c>
      <c r="AC920" s="551" t="s">
        <v>346</v>
      </c>
      <c r="AD920" s="626"/>
      <c r="AE920" s="626"/>
      <c r="AF920" s="626"/>
      <c r="AG920" s="626"/>
      <c r="AH920" s="626"/>
      <c r="AI920" s="626"/>
      <c r="AJ920" s="626"/>
      <c r="AK920" s="551" t="s">
        <v>1209</v>
      </c>
      <c r="AL920" s="627"/>
      <c r="AM920" s="627"/>
      <c r="AN920" s="627"/>
    </row>
    <row r="921" spans="1:40" s="388" customFormat="1" ht="100.5" customHeight="1">
      <c r="A921" s="75" t="s">
        <v>4063</v>
      </c>
      <c r="B921" s="775" t="s">
        <v>33</v>
      </c>
      <c r="C921" s="775" t="s">
        <v>1909</v>
      </c>
      <c r="D921" s="775" t="s">
        <v>1910</v>
      </c>
      <c r="E921" s="775" t="s">
        <v>1911</v>
      </c>
      <c r="F921" s="775" t="s">
        <v>1910</v>
      </c>
      <c r="G921" s="775" t="s">
        <v>1911</v>
      </c>
      <c r="H921" s="816" t="s">
        <v>1912</v>
      </c>
      <c r="I921" s="816" t="s">
        <v>1913</v>
      </c>
      <c r="J921" s="797" t="s">
        <v>38</v>
      </c>
      <c r="K921" s="775">
        <v>100</v>
      </c>
      <c r="L921" s="842" t="s">
        <v>1914</v>
      </c>
      <c r="M921" s="866" t="s">
        <v>73</v>
      </c>
      <c r="N921" s="775" t="s">
        <v>1205</v>
      </c>
      <c r="O921" s="775" t="s">
        <v>1925</v>
      </c>
      <c r="P921" s="775"/>
      <c r="Q921" s="775" t="s">
        <v>4051</v>
      </c>
      <c r="R921" s="775" t="s">
        <v>1892</v>
      </c>
      <c r="S921" s="775"/>
      <c r="T921" s="775" t="s">
        <v>51</v>
      </c>
      <c r="U921" s="775"/>
      <c r="V921" s="837">
        <v>2807192</v>
      </c>
      <c r="W921" s="837">
        <v>2807192</v>
      </c>
      <c r="X921" s="837">
        <f t="shared" ref="X921" si="92">W921*1.12</f>
        <v>3144055.0400000005</v>
      </c>
      <c r="Y921" s="775"/>
      <c r="Z921" s="775">
        <v>2016</v>
      </c>
      <c r="AA921" s="775" t="s">
        <v>4052</v>
      </c>
      <c r="AB921" s="808" t="s">
        <v>1208</v>
      </c>
      <c r="AC921" s="808" t="s">
        <v>346</v>
      </c>
      <c r="AD921" s="868"/>
      <c r="AE921" s="868"/>
      <c r="AF921" s="868"/>
      <c r="AG921" s="868"/>
      <c r="AH921" s="868"/>
      <c r="AI921" s="868"/>
      <c r="AJ921" s="868"/>
      <c r="AK921" s="808" t="s">
        <v>4053</v>
      </c>
      <c r="AL921" s="387"/>
      <c r="AM921" s="387"/>
      <c r="AN921" s="387"/>
    </row>
    <row r="922" spans="1:40" s="628" customFormat="1" ht="100.5" customHeight="1">
      <c r="A922" s="535" t="s">
        <v>1926</v>
      </c>
      <c r="B922" s="553" t="s">
        <v>33</v>
      </c>
      <c r="C922" s="553" t="s">
        <v>1909</v>
      </c>
      <c r="D922" s="553" t="s">
        <v>1910</v>
      </c>
      <c r="E922" s="553" t="s">
        <v>1911</v>
      </c>
      <c r="F922" s="553" t="s">
        <v>1910</v>
      </c>
      <c r="G922" s="553" t="s">
        <v>1911</v>
      </c>
      <c r="H922" s="554" t="s">
        <v>1912</v>
      </c>
      <c r="I922" s="554" t="s">
        <v>1913</v>
      </c>
      <c r="J922" s="556" t="s">
        <v>38</v>
      </c>
      <c r="K922" s="553">
        <v>100</v>
      </c>
      <c r="L922" s="608" t="s">
        <v>1914</v>
      </c>
      <c r="M922" s="540" t="s">
        <v>73</v>
      </c>
      <c r="N922" s="553" t="s">
        <v>249</v>
      </c>
      <c r="O922" s="553" t="s">
        <v>1927</v>
      </c>
      <c r="P922" s="553"/>
      <c r="Q922" s="553" t="s">
        <v>1891</v>
      </c>
      <c r="R922" s="553" t="s">
        <v>1892</v>
      </c>
      <c r="S922" s="553"/>
      <c r="T922" s="553" t="s">
        <v>51</v>
      </c>
      <c r="U922" s="553"/>
      <c r="V922" s="557">
        <v>4014020</v>
      </c>
      <c r="W922" s="557">
        <v>0</v>
      </c>
      <c r="X922" s="557">
        <v>0</v>
      </c>
      <c r="Y922" s="553" t="s">
        <v>77</v>
      </c>
      <c r="Z922" s="553">
        <v>2016</v>
      </c>
      <c r="AA922" s="870"/>
      <c r="AB922" s="551" t="s">
        <v>1208</v>
      </c>
      <c r="AC922" s="551" t="s">
        <v>346</v>
      </c>
      <c r="AD922" s="626"/>
      <c r="AE922" s="626"/>
      <c r="AF922" s="626"/>
      <c r="AG922" s="626"/>
      <c r="AH922" s="626"/>
      <c r="AI922" s="626"/>
      <c r="AJ922" s="626"/>
      <c r="AK922" s="551" t="s">
        <v>1209</v>
      </c>
      <c r="AL922" s="627"/>
      <c r="AM922" s="627"/>
      <c r="AN922" s="627"/>
    </row>
    <row r="923" spans="1:40" s="388" customFormat="1" ht="100.5" customHeight="1">
      <c r="A923" s="75" t="s">
        <v>4064</v>
      </c>
      <c r="B923" s="775" t="s">
        <v>33</v>
      </c>
      <c r="C923" s="775" t="s">
        <v>1909</v>
      </c>
      <c r="D923" s="775" t="s">
        <v>1910</v>
      </c>
      <c r="E923" s="775" t="s">
        <v>1911</v>
      </c>
      <c r="F923" s="775" t="s">
        <v>1910</v>
      </c>
      <c r="G923" s="775" t="s">
        <v>1911</v>
      </c>
      <c r="H923" s="816" t="s">
        <v>1912</v>
      </c>
      <c r="I923" s="816" t="s">
        <v>1913</v>
      </c>
      <c r="J923" s="797" t="s">
        <v>38</v>
      </c>
      <c r="K923" s="775">
        <v>100</v>
      </c>
      <c r="L923" s="842" t="s">
        <v>1914</v>
      </c>
      <c r="M923" s="866" t="s">
        <v>73</v>
      </c>
      <c r="N923" s="775" t="s">
        <v>1205</v>
      </c>
      <c r="O923" s="775" t="s">
        <v>1927</v>
      </c>
      <c r="P923" s="775"/>
      <c r="Q923" s="775" t="s">
        <v>4051</v>
      </c>
      <c r="R923" s="775" t="s">
        <v>1892</v>
      </c>
      <c r="S923" s="775"/>
      <c r="T923" s="775" t="s">
        <v>51</v>
      </c>
      <c r="U923" s="775"/>
      <c r="V923" s="837">
        <v>2739810</v>
      </c>
      <c r="W923" s="837">
        <v>2739810</v>
      </c>
      <c r="X923" s="837">
        <f t="shared" ref="X923" si="93">W923*1.12</f>
        <v>3068587.2</v>
      </c>
      <c r="Y923" s="775"/>
      <c r="Z923" s="775">
        <v>2016</v>
      </c>
      <c r="AA923" s="775" t="s">
        <v>4052</v>
      </c>
      <c r="AB923" s="808" t="s">
        <v>1208</v>
      </c>
      <c r="AC923" s="808" t="s">
        <v>346</v>
      </c>
      <c r="AD923" s="868"/>
      <c r="AE923" s="868"/>
      <c r="AF923" s="868"/>
      <c r="AG923" s="868"/>
      <c r="AH923" s="868"/>
      <c r="AI923" s="868"/>
      <c r="AJ923" s="868"/>
      <c r="AK923" s="808" t="s">
        <v>4053</v>
      </c>
      <c r="AL923" s="387"/>
      <c r="AM923" s="387"/>
      <c r="AN923" s="387"/>
    </row>
    <row r="924" spans="1:40" s="628" customFormat="1" ht="100.5" customHeight="1">
      <c r="A924" s="535" t="s">
        <v>1928</v>
      </c>
      <c r="B924" s="553" t="s">
        <v>33</v>
      </c>
      <c r="C924" s="554" t="s">
        <v>1929</v>
      </c>
      <c r="D924" s="554" t="s">
        <v>1930</v>
      </c>
      <c r="E924" s="554" t="s">
        <v>1931</v>
      </c>
      <c r="F924" s="554" t="s">
        <v>1932</v>
      </c>
      <c r="G924" s="554" t="s">
        <v>1931</v>
      </c>
      <c r="H924" s="556" t="s">
        <v>1933</v>
      </c>
      <c r="I924" s="556" t="s">
        <v>1934</v>
      </c>
      <c r="J924" s="621" t="s">
        <v>227</v>
      </c>
      <c r="K924" s="555">
        <v>100</v>
      </c>
      <c r="L924" s="622">
        <v>711000000</v>
      </c>
      <c r="M924" s="540" t="s">
        <v>73</v>
      </c>
      <c r="N924" s="621" t="s">
        <v>847</v>
      </c>
      <c r="O924" s="556" t="s">
        <v>1217</v>
      </c>
      <c r="P924" s="554"/>
      <c r="Q924" s="554" t="s">
        <v>1935</v>
      </c>
      <c r="R924" s="623" t="s">
        <v>1936</v>
      </c>
      <c r="S924" s="554"/>
      <c r="T924" s="623" t="s">
        <v>51</v>
      </c>
      <c r="U924" s="553"/>
      <c r="V924" s="557">
        <v>5000000</v>
      </c>
      <c r="W924" s="557">
        <v>0</v>
      </c>
      <c r="X924" s="624">
        <v>0</v>
      </c>
      <c r="Y924" s="611" t="s">
        <v>77</v>
      </c>
      <c r="Z924" s="607">
        <v>2016</v>
      </c>
      <c r="AA924" s="625"/>
      <c r="AB924" s="551" t="s">
        <v>1208</v>
      </c>
      <c r="AC924" s="553"/>
      <c r="AD924" s="551"/>
      <c r="AE924" s="626"/>
      <c r="AF924" s="626"/>
      <c r="AG924" s="626"/>
      <c r="AH924" s="626"/>
      <c r="AI924" s="626"/>
      <c r="AJ924" s="626"/>
      <c r="AK924" s="551" t="s">
        <v>1209</v>
      </c>
      <c r="AL924" s="627"/>
      <c r="AM924" s="627"/>
      <c r="AN924" s="627"/>
    </row>
    <row r="925" spans="1:40" s="388" customFormat="1" ht="100.5" customHeight="1">
      <c r="A925" s="75" t="s">
        <v>3118</v>
      </c>
      <c r="B925" s="291" t="s">
        <v>33</v>
      </c>
      <c r="C925" s="312" t="s">
        <v>1929</v>
      </c>
      <c r="D925" s="312" t="s">
        <v>1930</v>
      </c>
      <c r="E925" s="312" t="s">
        <v>1931</v>
      </c>
      <c r="F925" s="312" t="s">
        <v>1932</v>
      </c>
      <c r="G925" s="312" t="s">
        <v>1931</v>
      </c>
      <c r="H925" s="314" t="s">
        <v>1933</v>
      </c>
      <c r="I925" s="314" t="s">
        <v>1934</v>
      </c>
      <c r="J925" s="345" t="s">
        <v>227</v>
      </c>
      <c r="K925" s="323">
        <v>100</v>
      </c>
      <c r="L925" s="316">
        <v>711000000</v>
      </c>
      <c r="M925" s="298" t="s">
        <v>73</v>
      </c>
      <c r="N925" s="345" t="s">
        <v>847</v>
      </c>
      <c r="O925" s="314" t="s">
        <v>1217</v>
      </c>
      <c r="P925" s="312"/>
      <c r="Q925" s="312" t="s">
        <v>3119</v>
      </c>
      <c r="R925" s="389" t="s">
        <v>1936</v>
      </c>
      <c r="S925" s="312"/>
      <c r="T925" s="389" t="s">
        <v>51</v>
      </c>
      <c r="U925" s="291"/>
      <c r="V925" s="290">
        <v>5000000</v>
      </c>
      <c r="W925" s="290">
        <v>5000000</v>
      </c>
      <c r="X925" s="390">
        <f>V925*1.12</f>
        <v>5600000.0000000009</v>
      </c>
      <c r="Y925" s="341" t="s">
        <v>77</v>
      </c>
      <c r="Z925" s="368">
        <v>2016</v>
      </c>
      <c r="AA925" s="391">
        <v>14</v>
      </c>
      <c r="AB925" s="293" t="s">
        <v>1208</v>
      </c>
      <c r="AC925" s="291"/>
      <c r="AD925" s="293"/>
      <c r="AE925" s="386"/>
      <c r="AF925" s="386"/>
      <c r="AG925" s="386"/>
      <c r="AH925" s="386"/>
      <c r="AI925" s="386"/>
      <c r="AJ925" s="386"/>
      <c r="AK925" s="293" t="s">
        <v>3120</v>
      </c>
      <c r="AL925" s="387"/>
      <c r="AM925" s="387"/>
      <c r="AN925" s="387"/>
    </row>
    <row r="926" spans="1:40" s="628" customFormat="1" ht="100.5" customHeight="1">
      <c r="A926" s="535" t="s">
        <v>1937</v>
      </c>
      <c r="B926" s="553" t="s">
        <v>33</v>
      </c>
      <c r="C926" s="554" t="s">
        <v>1929</v>
      </c>
      <c r="D926" s="554" t="s">
        <v>1930</v>
      </c>
      <c r="E926" s="554" t="s">
        <v>1931</v>
      </c>
      <c r="F926" s="554" t="s">
        <v>1932</v>
      </c>
      <c r="G926" s="554" t="s">
        <v>1931</v>
      </c>
      <c r="H926" s="556" t="s">
        <v>1933</v>
      </c>
      <c r="I926" s="556" t="s">
        <v>1934</v>
      </c>
      <c r="J926" s="621" t="s">
        <v>227</v>
      </c>
      <c r="K926" s="555">
        <v>100</v>
      </c>
      <c r="L926" s="622">
        <v>711000000</v>
      </c>
      <c r="M926" s="540" t="s">
        <v>73</v>
      </c>
      <c r="N926" s="621" t="s">
        <v>847</v>
      </c>
      <c r="O926" s="556" t="s">
        <v>1219</v>
      </c>
      <c r="P926" s="554"/>
      <c r="Q926" s="554" t="s">
        <v>1935</v>
      </c>
      <c r="R926" s="623" t="s">
        <v>1936</v>
      </c>
      <c r="S926" s="554"/>
      <c r="T926" s="623" t="s">
        <v>51</v>
      </c>
      <c r="U926" s="553"/>
      <c r="V926" s="557">
        <v>1200000</v>
      </c>
      <c r="W926" s="557">
        <v>0</v>
      </c>
      <c r="X926" s="624">
        <v>0</v>
      </c>
      <c r="Y926" s="611" t="s">
        <v>77</v>
      </c>
      <c r="Z926" s="607">
        <v>2016</v>
      </c>
      <c r="AA926" s="625"/>
      <c r="AB926" s="551" t="s">
        <v>1208</v>
      </c>
      <c r="AC926" s="553"/>
      <c r="AD926" s="551"/>
      <c r="AE926" s="626"/>
      <c r="AF926" s="626"/>
      <c r="AG926" s="626"/>
      <c r="AH926" s="626"/>
      <c r="AI926" s="626"/>
      <c r="AJ926" s="626"/>
      <c r="AK926" s="551" t="s">
        <v>1209</v>
      </c>
      <c r="AL926" s="627"/>
      <c r="AM926" s="627"/>
      <c r="AN926" s="627"/>
    </row>
    <row r="927" spans="1:40" s="388" customFormat="1" ht="100.5" customHeight="1">
      <c r="A927" s="75" t="s">
        <v>3121</v>
      </c>
      <c r="B927" s="291" t="s">
        <v>33</v>
      </c>
      <c r="C927" s="312" t="s">
        <v>1929</v>
      </c>
      <c r="D927" s="312" t="s">
        <v>1930</v>
      </c>
      <c r="E927" s="312" t="s">
        <v>1931</v>
      </c>
      <c r="F927" s="312" t="s">
        <v>1932</v>
      </c>
      <c r="G927" s="312" t="s">
        <v>1931</v>
      </c>
      <c r="H927" s="314" t="s">
        <v>1933</v>
      </c>
      <c r="I927" s="314" t="s">
        <v>1934</v>
      </c>
      <c r="J927" s="345" t="s">
        <v>227</v>
      </c>
      <c r="K927" s="323">
        <v>100</v>
      </c>
      <c r="L927" s="316">
        <v>711000000</v>
      </c>
      <c r="M927" s="298" t="s">
        <v>73</v>
      </c>
      <c r="N927" s="345" t="s">
        <v>847</v>
      </c>
      <c r="O927" s="314" t="s">
        <v>1219</v>
      </c>
      <c r="P927" s="312"/>
      <c r="Q927" s="312" t="s">
        <v>3119</v>
      </c>
      <c r="R927" s="389" t="s">
        <v>1936</v>
      </c>
      <c r="S927" s="312"/>
      <c r="T927" s="389" t="s">
        <v>51</v>
      </c>
      <c r="U927" s="291"/>
      <c r="V927" s="290">
        <v>1200000</v>
      </c>
      <c r="W927" s="290">
        <v>1200000</v>
      </c>
      <c r="X927" s="390">
        <f t="shared" ref="X927" si="94">V927*1.12</f>
        <v>1344000.0000000002</v>
      </c>
      <c r="Y927" s="341" t="s">
        <v>77</v>
      </c>
      <c r="Z927" s="368">
        <v>2016</v>
      </c>
      <c r="AA927" s="391">
        <v>14</v>
      </c>
      <c r="AB927" s="293" t="s">
        <v>1208</v>
      </c>
      <c r="AC927" s="291"/>
      <c r="AD927" s="293"/>
      <c r="AE927" s="386"/>
      <c r="AF927" s="386"/>
      <c r="AG927" s="386"/>
      <c r="AH927" s="386"/>
      <c r="AI927" s="386"/>
      <c r="AJ927" s="386"/>
      <c r="AK927" s="293" t="s">
        <v>3120</v>
      </c>
      <c r="AL927" s="387"/>
      <c r="AM927" s="387"/>
      <c r="AN927" s="387"/>
    </row>
    <row r="928" spans="1:40" s="628" customFormat="1" ht="100.5" customHeight="1">
      <c r="A928" s="535" t="s">
        <v>1938</v>
      </c>
      <c r="B928" s="553" t="s">
        <v>33</v>
      </c>
      <c r="C928" s="554" t="s">
        <v>1929</v>
      </c>
      <c r="D928" s="554" t="s">
        <v>1930</v>
      </c>
      <c r="E928" s="554" t="s">
        <v>1931</v>
      </c>
      <c r="F928" s="554" t="s">
        <v>1932</v>
      </c>
      <c r="G928" s="554" t="s">
        <v>1931</v>
      </c>
      <c r="H928" s="556" t="s">
        <v>1933</v>
      </c>
      <c r="I928" s="556" t="s">
        <v>1934</v>
      </c>
      <c r="J928" s="621" t="s">
        <v>227</v>
      </c>
      <c r="K928" s="555">
        <v>100</v>
      </c>
      <c r="L928" s="622">
        <v>711000000</v>
      </c>
      <c r="M928" s="540" t="s">
        <v>73</v>
      </c>
      <c r="N928" s="621" t="s">
        <v>847</v>
      </c>
      <c r="O928" s="556" t="s">
        <v>1206</v>
      </c>
      <c r="P928" s="554"/>
      <c r="Q928" s="554" t="s">
        <v>1935</v>
      </c>
      <c r="R928" s="623" t="s">
        <v>1936</v>
      </c>
      <c r="S928" s="554"/>
      <c r="T928" s="623" t="s">
        <v>51</v>
      </c>
      <c r="U928" s="553"/>
      <c r="V928" s="557">
        <v>1800000</v>
      </c>
      <c r="W928" s="557">
        <v>0</v>
      </c>
      <c r="X928" s="624">
        <v>0</v>
      </c>
      <c r="Y928" s="611" t="s">
        <v>77</v>
      </c>
      <c r="Z928" s="607">
        <v>2016</v>
      </c>
      <c r="AA928" s="625"/>
      <c r="AB928" s="551" t="s">
        <v>1208</v>
      </c>
      <c r="AC928" s="553"/>
      <c r="AD928" s="551"/>
      <c r="AE928" s="626"/>
      <c r="AF928" s="626"/>
      <c r="AG928" s="626"/>
      <c r="AH928" s="626"/>
      <c r="AI928" s="626"/>
      <c r="AJ928" s="626"/>
      <c r="AK928" s="551" t="s">
        <v>1209</v>
      </c>
      <c r="AL928" s="627"/>
      <c r="AM928" s="627"/>
      <c r="AN928" s="627"/>
    </row>
    <row r="929" spans="1:43" s="388" customFormat="1" ht="100.5" customHeight="1">
      <c r="A929" s="75" t="s">
        <v>3122</v>
      </c>
      <c r="B929" s="291" t="s">
        <v>33</v>
      </c>
      <c r="C929" s="312" t="s">
        <v>1929</v>
      </c>
      <c r="D929" s="312" t="s">
        <v>1930</v>
      </c>
      <c r="E929" s="312" t="s">
        <v>1931</v>
      </c>
      <c r="F929" s="312" t="s">
        <v>1932</v>
      </c>
      <c r="G929" s="312" t="s">
        <v>1931</v>
      </c>
      <c r="H929" s="314" t="s">
        <v>1933</v>
      </c>
      <c r="I929" s="314" t="s">
        <v>1934</v>
      </c>
      <c r="J929" s="345" t="s">
        <v>227</v>
      </c>
      <c r="K929" s="323">
        <v>100</v>
      </c>
      <c r="L929" s="316">
        <v>711000000</v>
      </c>
      <c r="M929" s="298" t="s">
        <v>73</v>
      </c>
      <c r="N929" s="345" t="s">
        <v>847</v>
      </c>
      <c r="O929" s="314" t="s">
        <v>1206</v>
      </c>
      <c r="P929" s="312"/>
      <c r="Q929" s="312" t="s">
        <v>3119</v>
      </c>
      <c r="R929" s="389" t="s">
        <v>1936</v>
      </c>
      <c r="S929" s="312"/>
      <c r="T929" s="389" t="s">
        <v>51</v>
      </c>
      <c r="U929" s="291"/>
      <c r="V929" s="290">
        <v>1800000</v>
      </c>
      <c r="W929" s="290">
        <v>1800000</v>
      </c>
      <c r="X929" s="390">
        <f t="shared" ref="X929" si="95">V929*1.12</f>
        <v>2016000.0000000002</v>
      </c>
      <c r="Y929" s="341" t="s">
        <v>77</v>
      </c>
      <c r="Z929" s="368">
        <v>2016</v>
      </c>
      <c r="AA929" s="391">
        <v>14</v>
      </c>
      <c r="AB929" s="293" t="s">
        <v>1208</v>
      </c>
      <c r="AC929" s="291"/>
      <c r="AD929" s="293"/>
      <c r="AE929" s="386"/>
      <c r="AF929" s="386"/>
      <c r="AG929" s="386"/>
      <c r="AH929" s="386"/>
      <c r="AI929" s="386"/>
      <c r="AJ929" s="386"/>
      <c r="AK929" s="293" t="s">
        <v>3120</v>
      </c>
      <c r="AL929" s="387"/>
      <c r="AM929" s="387"/>
      <c r="AN929" s="387"/>
    </row>
    <row r="930" spans="1:43" s="628" customFormat="1" ht="100.5" customHeight="1">
      <c r="A930" s="535" t="s">
        <v>1939</v>
      </c>
      <c r="B930" s="553" t="s">
        <v>33</v>
      </c>
      <c r="C930" s="554" t="s">
        <v>1420</v>
      </c>
      <c r="D930" s="554" t="s">
        <v>1940</v>
      </c>
      <c r="E930" s="554" t="s">
        <v>1941</v>
      </c>
      <c r="F930" s="554" t="s">
        <v>1940</v>
      </c>
      <c r="G930" s="554" t="s">
        <v>1941</v>
      </c>
      <c r="H930" s="556" t="s">
        <v>1933</v>
      </c>
      <c r="I930" s="556" t="s">
        <v>1934</v>
      </c>
      <c r="J930" s="621" t="s">
        <v>227</v>
      </c>
      <c r="K930" s="555">
        <v>100</v>
      </c>
      <c r="L930" s="622">
        <v>711000000</v>
      </c>
      <c r="M930" s="540" t="s">
        <v>73</v>
      </c>
      <c r="N930" s="621" t="s">
        <v>847</v>
      </c>
      <c r="O930" s="556" t="s">
        <v>1206</v>
      </c>
      <c r="P930" s="554"/>
      <c r="Q930" s="554" t="s">
        <v>1935</v>
      </c>
      <c r="R930" s="623" t="s">
        <v>1936</v>
      </c>
      <c r="S930" s="554"/>
      <c r="T930" s="623" t="s">
        <v>51</v>
      </c>
      <c r="U930" s="553"/>
      <c r="V930" s="557">
        <v>957673</v>
      </c>
      <c r="W930" s="557">
        <v>0</v>
      </c>
      <c r="X930" s="624">
        <v>0</v>
      </c>
      <c r="Y930" s="611" t="s">
        <v>77</v>
      </c>
      <c r="Z930" s="607">
        <v>2016</v>
      </c>
      <c r="AA930" s="625"/>
      <c r="AB930" s="551" t="s">
        <v>1208</v>
      </c>
      <c r="AC930" s="553"/>
      <c r="AD930" s="551"/>
      <c r="AE930" s="626"/>
      <c r="AF930" s="626"/>
      <c r="AG930" s="626"/>
      <c r="AH930" s="626"/>
      <c r="AI930" s="626"/>
      <c r="AJ930" s="626"/>
      <c r="AK930" s="551" t="s">
        <v>1209</v>
      </c>
      <c r="AL930" s="627"/>
      <c r="AM930" s="627"/>
      <c r="AN930" s="627"/>
    </row>
    <row r="931" spans="1:43" s="388" customFormat="1" ht="100.5" customHeight="1">
      <c r="A931" s="75" t="s">
        <v>3123</v>
      </c>
      <c r="B931" s="291" t="s">
        <v>33</v>
      </c>
      <c r="C931" s="312" t="s">
        <v>1420</v>
      </c>
      <c r="D931" s="312" t="s">
        <v>1940</v>
      </c>
      <c r="E931" s="312" t="s">
        <v>1941</v>
      </c>
      <c r="F931" s="312" t="s">
        <v>1940</v>
      </c>
      <c r="G931" s="312" t="s">
        <v>1941</v>
      </c>
      <c r="H931" s="314" t="s">
        <v>1933</v>
      </c>
      <c r="I931" s="314" t="s">
        <v>1934</v>
      </c>
      <c r="J931" s="345" t="s">
        <v>227</v>
      </c>
      <c r="K931" s="323">
        <v>100</v>
      </c>
      <c r="L931" s="316">
        <v>711000000</v>
      </c>
      <c r="M931" s="298" t="s">
        <v>73</v>
      </c>
      <c r="N931" s="345" t="s">
        <v>847</v>
      </c>
      <c r="O931" s="314" t="s">
        <v>1206</v>
      </c>
      <c r="P931" s="312"/>
      <c r="Q931" s="312" t="s">
        <v>3124</v>
      </c>
      <c r="R931" s="389" t="s">
        <v>1936</v>
      </c>
      <c r="S931" s="312"/>
      <c r="T931" s="389" t="s">
        <v>51</v>
      </c>
      <c r="U931" s="291"/>
      <c r="V931" s="290">
        <v>957673</v>
      </c>
      <c r="W931" s="290">
        <v>957673</v>
      </c>
      <c r="X931" s="390">
        <f t="shared" ref="X931" si="96">V931*1.12</f>
        <v>1072593.76</v>
      </c>
      <c r="Y931" s="341" t="s">
        <v>77</v>
      </c>
      <c r="Z931" s="368">
        <v>2016</v>
      </c>
      <c r="AA931" s="391">
        <v>14</v>
      </c>
      <c r="AB931" s="293" t="s">
        <v>1208</v>
      </c>
      <c r="AC931" s="291"/>
      <c r="AD931" s="293"/>
      <c r="AE931" s="386"/>
      <c r="AF931" s="386"/>
      <c r="AG931" s="386"/>
      <c r="AH931" s="386"/>
      <c r="AI931" s="386"/>
      <c r="AJ931" s="386"/>
      <c r="AK931" s="293" t="s">
        <v>3120</v>
      </c>
      <c r="AL931" s="387"/>
      <c r="AM931" s="387"/>
      <c r="AN931" s="387"/>
    </row>
    <row r="932" spans="1:43" s="628" customFormat="1" ht="100.5" customHeight="1">
      <c r="A932" s="535" t="s">
        <v>1942</v>
      </c>
      <c r="B932" s="553" t="s">
        <v>33</v>
      </c>
      <c r="C932" s="554" t="s">
        <v>1420</v>
      </c>
      <c r="D932" s="554" t="s">
        <v>1940</v>
      </c>
      <c r="E932" s="554" t="s">
        <v>1941</v>
      </c>
      <c r="F932" s="554" t="s">
        <v>1940</v>
      </c>
      <c r="G932" s="554" t="s">
        <v>1941</v>
      </c>
      <c r="H932" s="556" t="s">
        <v>1933</v>
      </c>
      <c r="I932" s="556" t="s">
        <v>1934</v>
      </c>
      <c r="J932" s="621" t="s">
        <v>227</v>
      </c>
      <c r="K932" s="555">
        <v>100</v>
      </c>
      <c r="L932" s="622">
        <v>711000000</v>
      </c>
      <c r="M932" s="540" t="s">
        <v>73</v>
      </c>
      <c r="N932" s="621" t="s">
        <v>847</v>
      </c>
      <c r="O932" s="556" t="s">
        <v>1217</v>
      </c>
      <c r="P932" s="554"/>
      <c r="Q932" s="554" t="s">
        <v>1935</v>
      </c>
      <c r="R932" s="623" t="s">
        <v>1936</v>
      </c>
      <c r="S932" s="554"/>
      <c r="T932" s="623" t="s">
        <v>51</v>
      </c>
      <c r="U932" s="553"/>
      <c r="V932" s="557">
        <v>2763604</v>
      </c>
      <c r="W932" s="557">
        <v>0</v>
      </c>
      <c r="X932" s="624">
        <v>0</v>
      </c>
      <c r="Y932" s="611" t="s">
        <v>77</v>
      </c>
      <c r="Z932" s="607">
        <v>2016</v>
      </c>
      <c r="AA932" s="625"/>
      <c r="AB932" s="551" t="s">
        <v>1208</v>
      </c>
      <c r="AC932" s="553"/>
      <c r="AD932" s="551"/>
      <c r="AE932" s="626"/>
      <c r="AF932" s="626"/>
      <c r="AG932" s="626"/>
      <c r="AH932" s="626"/>
      <c r="AI932" s="626"/>
      <c r="AJ932" s="626"/>
      <c r="AK932" s="551" t="s">
        <v>1209</v>
      </c>
      <c r="AL932" s="627"/>
      <c r="AM932" s="627"/>
      <c r="AN932" s="627"/>
    </row>
    <row r="933" spans="1:43" s="388" customFormat="1" ht="100.5" customHeight="1">
      <c r="A933" s="75" t="s">
        <v>3125</v>
      </c>
      <c r="B933" s="291" t="s">
        <v>33</v>
      </c>
      <c r="C933" s="312" t="s">
        <v>1420</v>
      </c>
      <c r="D933" s="312" t="s">
        <v>1940</v>
      </c>
      <c r="E933" s="312" t="s">
        <v>1941</v>
      </c>
      <c r="F933" s="312" t="s">
        <v>1940</v>
      </c>
      <c r="G933" s="312" t="s">
        <v>1941</v>
      </c>
      <c r="H933" s="314" t="s">
        <v>1933</v>
      </c>
      <c r="I933" s="314" t="s">
        <v>1934</v>
      </c>
      <c r="J933" s="345" t="s">
        <v>227</v>
      </c>
      <c r="K933" s="323">
        <v>100</v>
      </c>
      <c r="L933" s="316">
        <v>711000000</v>
      </c>
      <c r="M933" s="298" t="s">
        <v>73</v>
      </c>
      <c r="N933" s="345" t="s">
        <v>847</v>
      </c>
      <c r="O933" s="314" t="s">
        <v>1217</v>
      </c>
      <c r="P933" s="312"/>
      <c r="Q933" s="312" t="s">
        <v>3124</v>
      </c>
      <c r="R933" s="389" t="s">
        <v>1936</v>
      </c>
      <c r="S933" s="312"/>
      <c r="T933" s="389" t="s">
        <v>51</v>
      </c>
      <c r="U933" s="291"/>
      <c r="V933" s="290">
        <v>2763604</v>
      </c>
      <c r="W933" s="290">
        <v>2763604</v>
      </c>
      <c r="X933" s="390">
        <f t="shared" ref="X933" si="97">V933*1.12</f>
        <v>3095236.4800000004</v>
      </c>
      <c r="Y933" s="341" t="s">
        <v>77</v>
      </c>
      <c r="Z933" s="368">
        <v>2016</v>
      </c>
      <c r="AA933" s="391">
        <v>14</v>
      </c>
      <c r="AB933" s="293" t="s">
        <v>1208</v>
      </c>
      <c r="AC933" s="291"/>
      <c r="AD933" s="293"/>
      <c r="AE933" s="386"/>
      <c r="AF933" s="386"/>
      <c r="AG933" s="386"/>
      <c r="AH933" s="386"/>
      <c r="AI933" s="386"/>
      <c r="AJ933" s="386"/>
      <c r="AK933" s="293" t="s">
        <v>3120</v>
      </c>
      <c r="AL933" s="387"/>
      <c r="AM933" s="387"/>
      <c r="AN933" s="387"/>
    </row>
    <row r="934" spans="1:43" s="628" customFormat="1" ht="100.5" customHeight="1">
      <c r="A934" s="535" t="s">
        <v>1943</v>
      </c>
      <c r="B934" s="553" t="s">
        <v>33</v>
      </c>
      <c r="C934" s="554" t="s">
        <v>1420</v>
      </c>
      <c r="D934" s="554" t="s">
        <v>1940</v>
      </c>
      <c r="E934" s="554" t="s">
        <v>1941</v>
      </c>
      <c r="F934" s="554" t="s">
        <v>1940</v>
      </c>
      <c r="G934" s="554" t="s">
        <v>1941</v>
      </c>
      <c r="H934" s="556" t="s">
        <v>1933</v>
      </c>
      <c r="I934" s="556" t="s">
        <v>1934</v>
      </c>
      <c r="J934" s="621" t="s">
        <v>227</v>
      </c>
      <c r="K934" s="555">
        <v>100</v>
      </c>
      <c r="L934" s="622">
        <v>711000000</v>
      </c>
      <c r="M934" s="540" t="s">
        <v>73</v>
      </c>
      <c r="N934" s="621" t="s">
        <v>847</v>
      </c>
      <c r="O934" s="556" t="s">
        <v>1213</v>
      </c>
      <c r="P934" s="554"/>
      <c r="Q934" s="554" t="s">
        <v>1935</v>
      </c>
      <c r="R934" s="623" t="s">
        <v>1936</v>
      </c>
      <c r="S934" s="554"/>
      <c r="T934" s="623" t="s">
        <v>51</v>
      </c>
      <c r="U934" s="553"/>
      <c r="V934" s="557">
        <v>885455</v>
      </c>
      <c r="W934" s="557">
        <v>0</v>
      </c>
      <c r="X934" s="624">
        <v>0</v>
      </c>
      <c r="Y934" s="611" t="s">
        <v>77</v>
      </c>
      <c r="Z934" s="607">
        <v>2016</v>
      </c>
      <c r="AA934" s="625"/>
      <c r="AB934" s="551" t="s">
        <v>1208</v>
      </c>
      <c r="AC934" s="553"/>
      <c r="AD934" s="551"/>
      <c r="AE934" s="626"/>
      <c r="AF934" s="626"/>
      <c r="AG934" s="626"/>
      <c r="AH934" s="626"/>
      <c r="AI934" s="626"/>
      <c r="AJ934" s="626"/>
      <c r="AK934" s="551" t="s">
        <v>1209</v>
      </c>
      <c r="AL934" s="627"/>
      <c r="AM934" s="627"/>
      <c r="AN934" s="627"/>
    </row>
    <row r="935" spans="1:43" s="388" customFormat="1" ht="100.5" customHeight="1">
      <c r="A935" s="75" t="s">
        <v>3126</v>
      </c>
      <c r="B935" s="291" t="s">
        <v>33</v>
      </c>
      <c r="C935" s="312" t="s">
        <v>1420</v>
      </c>
      <c r="D935" s="312" t="s">
        <v>1940</v>
      </c>
      <c r="E935" s="312" t="s">
        <v>1941</v>
      </c>
      <c r="F935" s="312" t="s">
        <v>1940</v>
      </c>
      <c r="G935" s="312" t="s">
        <v>1941</v>
      </c>
      <c r="H935" s="314" t="s">
        <v>1933</v>
      </c>
      <c r="I935" s="314" t="s">
        <v>1934</v>
      </c>
      <c r="J935" s="345" t="s">
        <v>227</v>
      </c>
      <c r="K935" s="323">
        <v>100</v>
      </c>
      <c r="L935" s="316">
        <v>711000000</v>
      </c>
      <c r="M935" s="298" t="s">
        <v>73</v>
      </c>
      <c r="N935" s="345" t="s">
        <v>847</v>
      </c>
      <c r="O935" s="314" t="s">
        <v>1213</v>
      </c>
      <c r="P935" s="312"/>
      <c r="Q935" s="312" t="s">
        <v>3124</v>
      </c>
      <c r="R935" s="389" t="s">
        <v>1936</v>
      </c>
      <c r="S935" s="312"/>
      <c r="T935" s="389" t="s">
        <v>51</v>
      </c>
      <c r="U935" s="291"/>
      <c r="V935" s="290">
        <v>885455</v>
      </c>
      <c r="W935" s="290">
        <v>885455</v>
      </c>
      <c r="X935" s="390">
        <f>V935*1.12</f>
        <v>991709.60000000009</v>
      </c>
      <c r="Y935" s="341" t="s">
        <v>77</v>
      </c>
      <c r="Z935" s="368">
        <v>2016</v>
      </c>
      <c r="AA935" s="391">
        <v>14</v>
      </c>
      <c r="AB935" s="293" t="s">
        <v>1208</v>
      </c>
      <c r="AC935" s="291"/>
      <c r="AD935" s="293"/>
      <c r="AE935" s="386"/>
      <c r="AF935" s="386"/>
      <c r="AG935" s="386"/>
      <c r="AH935" s="386"/>
      <c r="AI935" s="386"/>
      <c r="AJ935" s="386"/>
      <c r="AK935" s="293" t="s">
        <v>3120</v>
      </c>
      <c r="AL935" s="387"/>
      <c r="AM935" s="387"/>
      <c r="AN935" s="387"/>
    </row>
    <row r="936" spans="1:43" s="628" customFormat="1" ht="100.5" customHeight="1">
      <c r="A936" s="535" t="s">
        <v>1944</v>
      </c>
      <c r="B936" s="553" t="s">
        <v>33</v>
      </c>
      <c r="C936" s="554" t="s">
        <v>1420</v>
      </c>
      <c r="D936" s="554" t="s">
        <v>1940</v>
      </c>
      <c r="E936" s="554" t="s">
        <v>1941</v>
      </c>
      <c r="F936" s="554" t="s">
        <v>1940</v>
      </c>
      <c r="G936" s="554" t="s">
        <v>1941</v>
      </c>
      <c r="H936" s="556" t="s">
        <v>1933</v>
      </c>
      <c r="I936" s="556" t="s">
        <v>1934</v>
      </c>
      <c r="J936" s="621" t="s">
        <v>227</v>
      </c>
      <c r="K936" s="555">
        <v>100</v>
      </c>
      <c r="L936" s="622">
        <v>711000000</v>
      </c>
      <c r="M936" s="540" t="s">
        <v>73</v>
      </c>
      <c r="N936" s="621" t="s">
        <v>847</v>
      </c>
      <c r="O936" s="556" t="s">
        <v>1221</v>
      </c>
      <c r="P936" s="554"/>
      <c r="Q936" s="554" t="s">
        <v>1935</v>
      </c>
      <c r="R936" s="623" t="s">
        <v>1936</v>
      </c>
      <c r="S936" s="554"/>
      <c r="T936" s="623" t="s">
        <v>51</v>
      </c>
      <c r="U936" s="553"/>
      <c r="V936" s="557">
        <v>277791</v>
      </c>
      <c r="W936" s="557">
        <v>0</v>
      </c>
      <c r="X936" s="624">
        <v>0</v>
      </c>
      <c r="Y936" s="611" t="s">
        <v>77</v>
      </c>
      <c r="Z936" s="607">
        <v>2016</v>
      </c>
      <c r="AA936" s="625"/>
      <c r="AB936" s="551" t="s">
        <v>1208</v>
      </c>
      <c r="AC936" s="553"/>
      <c r="AD936" s="551"/>
      <c r="AE936" s="626"/>
      <c r="AF936" s="626"/>
      <c r="AG936" s="626"/>
      <c r="AH936" s="626"/>
      <c r="AI936" s="626"/>
      <c r="AJ936" s="626"/>
      <c r="AK936" s="551" t="s">
        <v>1209</v>
      </c>
      <c r="AL936" s="627"/>
      <c r="AM936" s="627"/>
      <c r="AN936" s="627"/>
    </row>
    <row r="937" spans="1:43" s="388" customFormat="1" ht="100.5" customHeight="1">
      <c r="A937" s="75" t="s">
        <v>3127</v>
      </c>
      <c r="B937" s="291" t="s">
        <v>33</v>
      </c>
      <c r="C937" s="312" t="s">
        <v>1420</v>
      </c>
      <c r="D937" s="312" t="s">
        <v>1940</v>
      </c>
      <c r="E937" s="312" t="s">
        <v>1941</v>
      </c>
      <c r="F937" s="312" t="s">
        <v>1940</v>
      </c>
      <c r="G937" s="312" t="s">
        <v>1941</v>
      </c>
      <c r="H937" s="314" t="s">
        <v>1933</v>
      </c>
      <c r="I937" s="314" t="s">
        <v>1934</v>
      </c>
      <c r="J937" s="345" t="s">
        <v>227</v>
      </c>
      <c r="K937" s="323">
        <v>100</v>
      </c>
      <c r="L937" s="316">
        <v>711000000</v>
      </c>
      <c r="M937" s="298" t="s">
        <v>73</v>
      </c>
      <c r="N937" s="345" t="s">
        <v>847</v>
      </c>
      <c r="O937" s="314" t="s">
        <v>1225</v>
      </c>
      <c r="P937" s="312"/>
      <c r="Q937" s="312" t="s">
        <v>3124</v>
      </c>
      <c r="R937" s="389" t="s">
        <v>1936</v>
      </c>
      <c r="S937" s="312"/>
      <c r="T937" s="389" t="s">
        <v>51</v>
      </c>
      <c r="U937" s="291"/>
      <c r="V937" s="290">
        <v>277791</v>
      </c>
      <c r="W937" s="290">
        <v>277791</v>
      </c>
      <c r="X937" s="390">
        <f>V937*1.12</f>
        <v>311125.92000000004</v>
      </c>
      <c r="Y937" s="341" t="s">
        <v>77</v>
      </c>
      <c r="Z937" s="368">
        <v>2016</v>
      </c>
      <c r="AA937" s="391" t="s">
        <v>3128</v>
      </c>
      <c r="AB937" s="293" t="s">
        <v>1208</v>
      </c>
      <c r="AC937" s="291"/>
      <c r="AD937" s="293"/>
      <c r="AE937" s="386"/>
      <c r="AF937" s="386"/>
      <c r="AG937" s="386"/>
      <c r="AH937" s="386"/>
      <c r="AI937" s="386"/>
      <c r="AJ937" s="386"/>
      <c r="AK937" s="293" t="s">
        <v>3120</v>
      </c>
      <c r="AL937" s="387"/>
      <c r="AM937" s="387"/>
      <c r="AN937" s="387"/>
    </row>
    <row r="938" spans="1:43" s="628" customFormat="1" ht="100.5" customHeight="1">
      <c r="A938" s="535" t="s">
        <v>1945</v>
      </c>
      <c r="B938" s="553" t="s">
        <v>33</v>
      </c>
      <c r="C938" s="554" t="s">
        <v>1420</v>
      </c>
      <c r="D938" s="554" t="s">
        <v>1940</v>
      </c>
      <c r="E938" s="554" t="s">
        <v>1941</v>
      </c>
      <c r="F938" s="554" t="s">
        <v>1940</v>
      </c>
      <c r="G938" s="554" t="s">
        <v>1941</v>
      </c>
      <c r="H938" s="556" t="s">
        <v>1933</v>
      </c>
      <c r="I938" s="556" t="s">
        <v>1934</v>
      </c>
      <c r="J938" s="621" t="s">
        <v>227</v>
      </c>
      <c r="K938" s="555">
        <v>100</v>
      </c>
      <c r="L938" s="622">
        <v>711000000</v>
      </c>
      <c r="M938" s="540" t="s">
        <v>73</v>
      </c>
      <c r="N938" s="621" t="s">
        <v>847</v>
      </c>
      <c r="O938" s="556" t="s">
        <v>1219</v>
      </c>
      <c r="P938" s="554"/>
      <c r="Q938" s="554" t="s">
        <v>1935</v>
      </c>
      <c r="R938" s="623" t="s">
        <v>1936</v>
      </c>
      <c r="S938" s="554"/>
      <c r="T938" s="623" t="s">
        <v>51</v>
      </c>
      <c r="U938" s="553"/>
      <c r="V938" s="557">
        <v>2668477</v>
      </c>
      <c r="W938" s="557">
        <v>0</v>
      </c>
      <c r="X938" s="624">
        <v>0</v>
      </c>
      <c r="Y938" s="611" t="s">
        <v>77</v>
      </c>
      <c r="Z938" s="607">
        <v>2016</v>
      </c>
      <c r="AA938" s="625"/>
      <c r="AB938" s="551" t="s">
        <v>1208</v>
      </c>
      <c r="AC938" s="553"/>
      <c r="AD938" s="551"/>
      <c r="AE938" s="626"/>
      <c r="AF938" s="626"/>
      <c r="AG938" s="626"/>
      <c r="AH938" s="626"/>
      <c r="AI938" s="626"/>
      <c r="AJ938" s="626"/>
      <c r="AK938" s="551" t="s">
        <v>1209</v>
      </c>
      <c r="AL938" s="627"/>
      <c r="AM938" s="627"/>
      <c r="AN938" s="627"/>
    </row>
    <row r="939" spans="1:43" s="388" customFormat="1" ht="100.5" customHeight="1">
      <c r="A939" s="75" t="s">
        <v>3129</v>
      </c>
      <c r="B939" s="291" t="s">
        <v>33</v>
      </c>
      <c r="C939" s="312" t="s">
        <v>1420</v>
      </c>
      <c r="D939" s="312" t="s">
        <v>1940</v>
      </c>
      <c r="E939" s="312" t="s">
        <v>1941</v>
      </c>
      <c r="F939" s="312" t="s">
        <v>1940</v>
      </c>
      <c r="G939" s="312" t="s">
        <v>1941</v>
      </c>
      <c r="H939" s="314" t="s">
        <v>1933</v>
      </c>
      <c r="I939" s="314" t="s">
        <v>1934</v>
      </c>
      <c r="J939" s="345" t="s">
        <v>227</v>
      </c>
      <c r="K939" s="323">
        <v>100</v>
      </c>
      <c r="L939" s="316">
        <v>711000000</v>
      </c>
      <c r="M939" s="298" t="s">
        <v>73</v>
      </c>
      <c r="N939" s="345" t="s">
        <v>847</v>
      </c>
      <c r="O939" s="314" t="s">
        <v>1219</v>
      </c>
      <c r="P939" s="312"/>
      <c r="Q939" s="312" t="s">
        <v>3124</v>
      </c>
      <c r="R939" s="389" t="s">
        <v>1936</v>
      </c>
      <c r="S939" s="312"/>
      <c r="T939" s="389" t="s">
        <v>51</v>
      </c>
      <c r="U939" s="291"/>
      <c r="V939" s="290">
        <v>2668477</v>
      </c>
      <c r="W939" s="290">
        <v>2668477</v>
      </c>
      <c r="X939" s="390">
        <f>V939*1.12</f>
        <v>2988694.24</v>
      </c>
      <c r="Y939" s="341" t="s">
        <v>77</v>
      </c>
      <c r="Z939" s="368">
        <v>2016</v>
      </c>
      <c r="AA939" s="391">
        <v>14</v>
      </c>
      <c r="AB939" s="293" t="s">
        <v>1208</v>
      </c>
      <c r="AC939" s="291"/>
      <c r="AD939" s="293"/>
      <c r="AE939" s="386"/>
      <c r="AF939" s="386"/>
      <c r="AG939" s="386"/>
      <c r="AH939" s="386"/>
      <c r="AI939" s="386"/>
      <c r="AJ939" s="386"/>
      <c r="AK939" s="293" t="s">
        <v>3120</v>
      </c>
      <c r="AL939" s="387"/>
      <c r="AM939" s="387"/>
      <c r="AN939" s="387"/>
    </row>
    <row r="940" spans="1:43" s="388" customFormat="1" ht="100.5" customHeight="1">
      <c r="A940" s="75" t="s">
        <v>2023</v>
      </c>
      <c r="B940" s="438" t="s">
        <v>33</v>
      </c>
      <c r="C940" s="312" t="s">
        <v>2030</v>
      </c>
      <c r="D940" s="312" t="s">
        <v>2031</v>
      </c>
      <c r="E940" s="312" t="s">
        <v>2031</v>
      </c>
      <c r="F940" s="312" t="s">
        <v>2031</v>
      </c>
      <c r="G940" s="312" t="s">
        <v>2031</v>
      </c>
      <c r="H940" s="438" t="s">
        <v>2032</v>
      </c>
      <c r="I940" s="438" t="s">
        <v>2033</v>
      </c>
      <c r="J940" s="438" t="s">
        <v>227</v>
      </c>
      <c r="K940" s="439">
        <v>100</v>
      </c>
      <c r="L940" s="316">
        <v>711000000</v>
      </c>
      <c r="M940" s="298" t="s">
        <v>73</v>
      </c>
      <c r="N940" s="438" t="s">
        <v>847</v>
      </c>
      <c r="O940" s="298" t="s">
        <v>73</v>
      </c>
      <c r="P940" s="314"/>
      <c r="Q940" s="438" t="s">
        <v>2022</v>
      </c>
      <c r="R940" s="438" t="s">
        <v>385</v>
      </c>
      <c r="S940" s="312"/>
      <c r="T940" s="389" t="s">
        <v>51</v>
      </c>
      <c r="U940" s="291"/>
      <c r="V940" s="289">
        <v>16120000</v>
      </c>
      <c r="W940" s="289">
        <v>16120000</v>
      </c>
      <c r="X940" s="390">
        <f>V940*1.12</f>
        <v>18054400</v>
      </c>
      <c r="Y940" s="440" t="s">
        <v>77</v>
      </c>
      <c r="Z940" s="441">
        <v>2016</v>
      </c>
      <c r="AA940" s="410"/>
      <c r="AB940" s="293" t="s">
        <v>2025</v>
      </c>
      <c r="AC940" s="291"/>
      <c r="AD940" s="293"/>
      <c r="AE940" s="386"/>
      <c r="AF940" s="386"/>
      <c r="AG940" s="386"/>
      <c r="AH940" s="386"/>
      <c r="AI940" s="386"/>
      <c r="AJ940" s="386"/>
      <c r="AK940" s="293" t="s">
        <v>2026</v>
      </c>
      <c r="AL940" s="387"/>
      <c r="AM940" s="387"/>
      <c r="AN940" s="387"/>
    </row>
    <row r="941" spans="1:43" ht="100.5" customHeight="1">
      <c r="A941" s="75" t="s">
        <v>2024</v>
      </c>
      <c r="B941" s="314" t="s">
        <v>351</v>
      </c>
      <c r="C941" s="312" t="s">
        <v>354</v>
      </c>
      <c r="D941" s="312" t="s">
        <v>355</v>
      </c>
      <c r="E941" s="312" t="s">
        <v>356</v>
      </c>
      <c r="F941" s="312" t="s">
        <v>355</v>
      </c>
      <c r="G941" s="312" t="s">
        <v>355</v>
      </c>
      <c r="H941" s="312" t="s">
        <v>357</v>
      </c>
      <c r="I941" s="312" t="s">
        <v>357</v>
      </c>
      <c r="J941" s="314" t="s">
        <v>38</v>
      </c>
      <c r="K941" s="323">
        <v>100</v>
      </c>
      <c r="L941" s="314">
        <v>711000000</v>
      </c>
      <c r="M941" s="315" t="s">
        <v>73</v>
      </c>
      <c r="N941" s="345" t="s">
        <v>847</v>
      </c>
      <c r="O941" s="315" t="s">
        <v>73</v>
      </c>
      <c r="P941" s="312"/>
      <c r="Q941" s="312" t="s">
        <v>1275</v>
      </c>
      <c r="R941" s="291" t="s">
        <v>358</v>
      </c>
      <c r="S941" s="312"/>
      <c r="T941" s="334" t="s">
        <v>51</v>
      </c>
      <c r="U941" s="312"/>
      <c r="V941" s="290">
        <v>3317000</v>
      </c>
      <c r="W941" s="290">
        <v>3317000</v>
      </c>
      <c r="X941" s="289">
        <f>W941*1.12</f>
        <v>3715040.0000000005</v>
      </c>
      <c r="Y941" s="312" t="s">
        <v>77</v>
      </c>
      <c r="Z941" s="369">
        <v>2016</v>
      </c>
      <c r="AA941" s="411"/>
      <c r="AB941" s="331" t="s">
        <v>126</v>
      </c>
      <c r="AC941" s="412" t="s">
        <v>79</v>
      </c>
      <c r="AD941" s="413"/>
      <c r="AE941" s="413"/>
      <c r="AF941" s="413"/>
      <c r="AG941" s="398"/>
      <c r="AH941" s="413"/>
      <c r="AI941" s="413"/>
      <c r="AJ941" s="413"/>
      <c r="AK941" s="398" t="s">
        <v>2029</v>
      </c>
    </row>
    <row r="942" spans="1:43" s="415" customFormat="1" ht="100.5" customHeight="1">
      <c r="A942" s="291" t="s">
        <v>2037</v>
      </c>
      <c r="B942" s="312" t="s">
        <v>33</v>
      </c>
      <c r="C942" s="312" t="s">
        <v>1403</v>
      </c>
      <c r="D942" s="312" t="s">
        <v>1404</v>
      </c>
      <c r="E942" s="312" t="s">
        <v>2038</v>
      </c>
      <c r="F942" s="312" t="s">
        <v>1404</v>
      </c>
      <c r="G942" s="312" t="s">
        <v>2038</v>
      </c>
      <c r="H942" s="312" t="s">
        <v>2039</v>
      </c>
      <c r="I942" s="312" t="s">
        <v>2040</v>
      </c>
      <c r="J942" s="312" t="s">
        <v>38</v>
      </c>
      <c r="K942" s="323">
        <v>100</v>
      </c>
      <c r="L942" s="291">
        <v>511010000</v>
      </c>
      <c r="M942" s="315" t="s">
        <v>88</v>
      </c>
      <c r="N942" s="337" t="s">
        <v>2041</v>
      </c>
      <c r="O942" s="368" t="s">
        <v>2042</v>
      </c>
      <c r="P942" s="312"/>
      <c r="Q942" s="312" t="s">
        <v>675</v>
      </c>
      <c r="R942" s="312" t="s">
        <v>2043</v>
      </c>
      <c r="S942" s="312"/>
      <c r="T942" s="312" t="s">
        <v>51</v>
      </c>
      <c r="U942" s="312"/>
      <c r="V942" s="290">
        <v>322807</v>
      </c>
      <c r="W942" s="290">
        <v>322807</v>
      </c>
      <c r="X942" s="290">
        <f t="shared" ref="X942:X960" si="98">W942*1.12</f>
        <v>361543.84</v>
      </c>
      <c r="Y942" s="312" t="s">
        <v>77</v>
      </c>
      <c r="Z942" s="312">
        <v>2016</v>
      </c>
      <c r="AA942" s="312"/>
      <c r="AB942" s="307" t="s">
        <v>688</v>
      </c>
      <c r="AC942" s="307" t="s">
        <v>209</v>
      </c>
      <c r="AD942" s="307">
        <v>8401060604</v>
      </c>
      <c r="AE942" s="307"/>
      <c r="AF942" s="307" t="s">
        <v>1774</v>
      </c>
      <c r="AG942" s="307" t="s">
        <v>2044</v>
      </c>
      <c r="AH942" s="384"/>
      <c r="AI942" s="384"/>
      <c r="AJ942" s="384"/>
      <c r="AK942" s="307" t="s">
        <v>2045</v>
      </c>
      <c r="AL942" s="385"/>
      <c r="AM942" s="385"/>
      <c r="AN942" s="385"/>
      <c r="AO942" s="385"/>
      <c r="AP942" s="385"/>
      <c r="AQ942" s="385"/>
    </row>
    <row r="943" spans="1:43" s="415" customFormat="1" ht="100.5" customHeight="1">
      <c r="A943" s="291" t="s">
        <v>2046</v>
      </c>
      <c r="B943" s="312" t="s">
        <v>33</v>
      </c>
      <c r="C943" s="312" t="s">
        <v>2047</v>
      </c>
      <c r="D943" s="312" t="s">
        <v>2048</v>
      </c>
      <c r="E943" s="312" t="s">
        <v>2049</v>
      </c>
      <c r="F943" s="312" t="s">
        <v>2048</v>
      </c>
      <c r="G943" s="312" t="s">
        <v>2049</v>
      </c>
      <c r="H943" s="312" t="s">
        <v>2050</v>
      </c>
      <c r="I943" s="312" t="s">
        <v>2051</v>
      </c>
      <c r="J943" s="312" t="s">
        <v>38</v>
      </c>
      <c r="K943" s="323">
        <v>100</v>
      </c>
      <c r="L943" s="314">
        <v>271010000</v>
      </c>
      <c r="M943" s="291" t="s">
        <v>127</v>
      </c>
      <c r="N943" s="337" t="s">
        <v>847</v>
      </c>
      <c r="O943" s="379" t="s">
        <v>2052</v>
      </c>
      <c r="P943" s="312"/>
      <c r="Q943" s="312" t="s">
        <v>675</v>
      </c>
      <c r="R943" s="312" t="s">
        <v>2043</v>
      </c>
      <c r="S943" s="312"/>
      <c r="T943" s="312" t="s">
        <v>51</v>
      </c>
      <c r="U943" s="312"/>
      <c r="V943" s="290">
        <v>40000</v>
      </c>
      <c r="W943" s="290">
        <v>40000</v>
      </c>
      <c r="X943" s="290">
        <f t="shared" si="98"/>
        <v>44800.000000000007</v>
      </c>
      <c r="Y943" s="312" t="s">
        <v>77</v>
      </c>
      <c r="Z943" s="312">
        <v>2016</v>
      </c>
      <c r="AA943" s="312"/>
      <c r="AB943" s="307" t="s">
        <v>688</v>
      </c>
      <c r="AC943" s="307" t="s">
        <v>209</v>
      </c>
      <c r="AD943" s="307">
        <v>8401260405</v>
      </c>
      <c r="AE943" s="307"/>
      <c r="AF943" s="307" t="s">
        <v>2053</v>
      </c>
      <c r="AG943" s="307" t="s">
        <v>2054</v>
      </c>
      <c r="AH943" s="384"/>
      <c r="AI943" s="384"/>
      <c r="AJ943" s="384"/>
      <c r="AK943" s="307" t="s">
        <v>2045</v>
      </c>
      <c r="AL943" s="385"/>
      <c r="AM943" s="385"/>
      <c r="AN943" s="385"/>
      <c r="AO943" s="385"/>
      <c r="AP943" s="385"/>
      <c r="AQ943" s="385"/>
    </row>
    <row r="944" spans="1:43" s="415" customFormat="1" ht="100.5" customHeight="1">
      <c r="A944" s="291" t="s">
        <v>2055</v>
      </c>
      <c r="B944" s="312" t="s">
        <v>33</v>
      </c>
      <c r="C944" s="312" t="s">
        <v>2047</v>
      </c>
      <c r="D944" s="312" t="s">
        <v>2048</v>
      </c>
      <c r="E944" s="312" t="s">
        <v>2049</v>
      </c>
      <c r="F944" s="312" t="s">
        <v>2048</v>
      </c>
      <c r="G944" s="312" t="s">
        <v>2049</v>
      </c>
      <c r="H944" s="312" t="s">
        <v>2050</v>
      </c>
      <c r="I944" s="312" t="s">
        <v>2051</v>
      </c>
      <c r="J944" s="312" t="s">
        <v>38</v>
      </c>
      <c r="K944" s="323">
        <v>100</v>
      </c>
      <c r="L944" s="313">
        <v>231010000</v>
      </c>
      <c r="M944" s="314" t="s">
        <v>128</v>
      </c>
      <c r="N944" s="337" t="s">
        <v>847</v>
      </c>
      <c r="O944" s="312" t="s">
        <v>2056</v>
      </c>
      <c r="P944" s="312"/>
      <c r="Q944" s="312" t="s">
        <v>675</v>
      </c>
      <c r="R944" s="312" t="s">
        <v>2043</v>
      </c>
      <c r="S944" s="312"/>
      <c r="T944" s="312" t="s">
        <v>51</v>
      </c>
      <c r="U944" s="312"/>
      <c r="V944" s="290">
        <v>40000</v>
      </c>
      <c r="W944" s="290">
        <v>40000</v>
      </c>
      <c r="X944" s="290">
        <f t="shared" si="98"/>
        <v>44800.000000000007</v>
      </c>
      <c r="Y944" s="312" t="s">
        <v>77</v>
      </c>
      <c r="Z944" s="312">
        <v>2016</v>
      </c>
      <c r="AA944" s="312"/>
      <c r="AB944" s="307" t="s">
        <v>688</v>
      </c>
      <c r="AC944" s="307" t="s">
        <v>209</v>
      </c>
      <c r="AD944" s="307">
        <v>8401260405</v>
      </c>
      <c r="AE944" s="307"/>
      <c r="AF944" s="307" t="s">
        <v>2053</v>
      </c>
      <c r="AG944" s="307" t="s">
        <v>2057</v>
      </c>
      <c r="AH944" s="384"/>
      <c r="AI944" s="384"/>
      <c r="AJ944" s="384"/>
      <c r="AK944" s="307" t="s">
        <v>2045</v>
      </c>
      <c r="AL944" s="385"/>
      <c r="AM944" s="385"/>
      <c r="AN944" s="385"/>
      <c r="AO944" s="385"/>
      <c r="AP944" s="385"/>
      <c r="AQ944" s="385"/>
    </row>
    <row r="945" spans="1:45" s="415" customFormat="1" ht="100.5" customHeight="1">
      <c r="A945" s="291" t="s">
        <v>2058</v>
      </c>
      <c r="B945" s="312" t="s">
        <v>33</v>
      </c>
      <c r="C945" s="312" t="s">
        <v>2047</v>
      </c>
      <c r="D945" s="312" t="s">
        <v>2048</v>
      </c>
      <c r="E945" s="312" t="s">
        <v>2049</v>
      </c>
      <c r="F945" s="312" t="s">
        <v>2048</v>
      </c>
      <c r="G945" s="312" t="s">
        <v>2049</v>
      </c>
      <c r="H945" s="312" t="s">
        <v>2050</v>
      </c>
      <c r="I945" s="312" t="s">
        <v>2051</v>
      </c>
      <c r="J945" s="312" t="s">
        <v>38</v>
      </c>
      <c r="K945" s="323">
        <v>100</v>
      </c>
      <c r="L945" s="291">
        <v>151010000</v>
      </c>
      <c r="M945" s="291" t="s">
        <v>82</v>
      </c>
      <c r="N945" s="337" t="s">
        <v>847</v>
      </c>
      <c r="O945" s="312" t="s">
        <v>2059</v>
      </c>
      <c r="P945" s="312"/>
      <c r="Q945" s="312" t="s">
        <v>675</v>
      </c>
      <c r="R945" s="312" t="s">
        <v>2043</v>
      </c>
      <c r="S945" s="312"/>
      <c r="T945" s="312" t="s">
        <v>51</v>
      </c>
      <c r="U945" s="312"/>
      <c r="V945" s="290">
        <v>160000</v>
      </c>
      <c r="W945" s="290">
        <v>160000</v>
      </c>
      <c r="X945" s="290">
        <f t="shared" si="98"/>
        <v>179200.00000000003</v>
      </c>
      <c r="Y945" s="312" t="s">
        <v>77</v>
      </c>
      <c r="Z945" s="312">
        <v>2016</v>
      </c>
      <c r="AA945" s="312"/>
      <c r="AB945" s="307" t="s">
        <v>688</v>
      </c>
      <c r="AC945" s="307" t="s">
        <v>209</v>
      </c>
      <c r="AD945" s="307">
        <v>8401260405</v>
      </c>
      <c r="AE945" s="307"/>
      <c r="AF945" s="307" t="s">
        <v>2053</v>
      </c>
      <c r="AG945" s="307" t="s">
        <v>2060</v>
      </c>
      <c r="AH945" s="384"/>
      <c r="AI945" s="384"/>
      <c r="AJ945" s="384"/>
      <c r="AK945" s="307" t="s">
        <v>2045</v>
      </c>
      <c r="AL945" s="385"/>
      <c r="AM945" s="385"/>
      <c r="AN945" s="385"/>
      <c r="AO945" s="385"/>
      <c r="AP945" s="385"/>
      <c r="AQ945" s="385"/>
    </row>
    <row r="946" spans="1:45" s="559" customFormat="1" ht="100.5" customHeight="1">
      <c r="A946" s="553" t="s">
        <v>2061</v>
      </c>
      <c r="B946" s="554" t="s">
        <v>33</v>
      </c>
      <c r="C946" s="554" t="s">
        <v>2047</v>
      </c>
      <c r="D946" s="554" t="s">
        <v>2048</v>
      </c>
      <c r="E946" s="554" t="s">
        <v>2049</v>
      </c>
      <c r="F946" s="554" t="s">
        <v>2048</v>
      </c>
      <c r="G946" s="554" t="s">
        <v>2049</v>
      </c>
      <c r="H946" s="554" t="s">
        <v>2050</v>
      </c>
      <c r="I946" s="554" t="s">
        <v>2051</v>
      </c>
      <c r="J946" s="554" t="s">
        <v>38</v>
      </c>
      <c r="K946" s="555">
        <v>100</v>
      </c>
      <c r="L946" s="841">
        <v>311000000</v>
      </c>
      <c r="M946" s="553" t="s">
        <v>348</v>
      </c>
      <c r="N946" s="609" t="s">
        <v>847</v>
      </c>
      <c r="O946" s="554" t="s">
        <v>2062</v>
      </c>
      <c r="P946" s="554"/>
      <c r="Q946" s="554" t="s">
        <v>675</v>
      </c>
      <c r="R946" s="554" t="s">
        <v>2043</v>
      </c>
      <c r="S946" s="554"/>
      <c r="T946" s="554" t="s">
        <v>51</v>
      </c>
      <c r="U946" s="554"/>
      <c r="V946" s="557">
        <v>20000</v>
      </c>
      <c r="W946" s="557">
        <v>0</v>
      </c>
      <c r="X946" s="557">
        <v>0</v>
      </c>
      <c r="Y946" s="554" t="s">
        <v>77</v>
      </c>
      <c r="Z946" s="554">
        <v>2016</v>
      </c>
      <c r="AA946" s="554"/>
      <c r="AB946" s="549" t="s">
        <v>688</v>
      </c>
      <c r="AC946" s="549" t="s">
        <v>209</v>
      </c>
      <c r="AD946" s="549">
        <v>8401260405</v>
      </c>
      <c r="AE946" s="549"/>
      <c r="AF946" s="549" t="s">
        <v>2053</v>
      </c>
      <c r="AG946" s="549" t="s">
        <v>2063</v>
      </c>
      <c r="AH946" s="742"/>
      <c r="AI946" s="742"/>
      <c r="AJ946" s="742"/>
      <c r="AK946" s="549" t="s">
        <v>2045</v>
      </c>
      <c r="AL946" s="743"/>
      <c r="AM946" s="743"/>
      <c r="AN946" s="743"/>
      <c r="AO946" s="743"/>
      <c r="AP946" s="743"/>
      <c r="AQ946" s="743"/>
    </row>
    <row r="947" spans="1:45" s="840" customFormat="1" ht="100.5" customHeight="1">
      <c r="A947" s="775" t="s">
        <v>4034</v>
      </c>
      <c r="B947" s="816" t="s">
        <v>33</v>
      </c>
      <c r="C947" s="816" t="s">
        <v>2047</v>
      </c>
      <c r="D947" s="816" t="s">
        <v>2048</v>
      </c>
      <c r="E947" s="816" t="s">
        <v>2049</v>
      </c>
      <c r="F947" s="816" t="s">
        <v>2048</v>
      </c>
      <c r="G947" s="816" t="s">
        <v>2049</v>
      </c>
      <c r="H947" s="816" t="s">
        <v>2050</v>
      </c>
      <c r="I947" s="816" t="s">
        <v>2051</v>
      </c>
      <c r="J947" s="816" t="s">
        <v>38</v>
      </c>
      <c r="K947" s="835">
        <v>100</v>
      </c>
      <c r="L947" s="836">
        <v>311000000</v>
      </c>
      <c r="M947" s="775" t="s">
        <v>348</v>
      </c>
      <c r="N947" s="802" t="s">
        <v>1205</v>
      </c>
      <c r="O947" s="816" t="s">
        <v>2062</v>
      </c>
      <c r="P947" s="816"/>
      <c r="Q947" s="816" t="s">
        <v>675</v>
      </c>
      <c r="R947" s="816" t="s">
        <v>2043</v>
      </c>
      <c r="S947" s="816"/>
      <c r="T947" s="816" t="s">
        <v>51</v>
      </c>
      <c r="U947" s="816"/>
      <c r="V947" s="837">
        <v>20000</v>
      </c>
      <c r="W947" s="837">
        <v>20000</v>
      </c>
      <c r="X947" s="837">
        <v>22400.000000000004</v>
      </c>
      <c r="Y947" s="816"/>
      <c r="Z947" s="816">
        <v>2016</v>
      </c>
      <c r="AA947" s="816" t="s">
        <v>3839</v>
      </c>
      <c r="AB947" s="838" t="s">
        <v>688</v>
      </c>
      <c r="AC947" s="838" t="s">
        <v>209</v>
      </c>
      <c r="AD947" s="838">
        <v>8401260405</v>
      </c>
      <c r="AE947" s="838"/>
      <c r="AF947" s="838" t="s">
        <v>2053</v>
      </c>
      <c r="AG947" s="838" t="s">
        <v>2063</v>
      </c>
      <c r="AH947" s="839"/>
      <c r="AI947" s="839"/>
      <c r="AJ947" s="839"/>
      <c r="AK947" s="838" t="s">
        <v>4029</v>
      </c>
      <c r="AL947" s="385"/>
      <c r="AM947" s="385"/>
      <c r="AN947" s="385"/>
      <c r="AO947" s="385"/>
      <c r="AP947" s="385"/>
      <c r="AQ947" s="385"/>
    </row>
    <row r="948" spans="1:45" s="415" customFormat="1" ht="100.5" customHeight="1">
      <c r="A948" s="291" t="s">
        <v>2064</v>
      </c>
      <c r="B948" s="312" t="s">
        <v>33</v>
      </c>
      <c r="C948" s="312" t="s">
        <v>2047</v>
      </c>
      <c r="D948" s="312" t="s">
        <v>2048</v>
      </c>
      <c r="E948" s="312" t="s">
        <v>2049</v>
      </c>
      <c r="F948" s="312" t="s">
        <v>2048</v>
      </c>
      <c r="G948" s="312" t="s">
        <v>2049</v>
      </c>
      <c r="H948" s="312" t="s">
        <v>2050</v>
      </c>
      <c r="I948" s="312" t="s">
        <v>2051</v>
      </c>
      <c r="J948" s="312" t="s">
        <v>38</v>
      </c>
      <c r="K948" s="323">
        <v>100</v>
      </c>
      <c r="L948" s="291" t="s">
        <v>2065</v>
      </c>
      <c r="M948" s="315" t="s">
        <v>347</v>
      </c>
      <c r="N948" s="337" t="s">
        <v>847</v>
      </c>
      <c r="O948" s="312" t="s">
        <v>2066</v>
      </c>
      <c r="P948" s="312"/>
      <c r="Q948" s="312" t="s">
        <v>675</v>
      </c>
      <c r="R948" s="312" t="s">
        <v>2043</v>
      </c>
      <c r="S948" s="312"/>
      <c r="T948" s="312" t="s">
        <v>51</v>
      </c>
      <c r="U948" s="312"/>
      <c r="V948" s="290">
        <v>63000</v>
      </c>
      <c r="W948" s="290">
        <v>63000</v>
      </c>
      <c r="X948" s="290">
        <f t="shared" si="98"/>
        <v>70560</v>
      </c>
      <c r="Y948" s="312" t="s">
        <v>77</v>
      </c>
      <c r="Z948" s="312">
        <v>2016</v>
      </c>
      <c r="AA948" s="312"/>
      <c r="AB948" s="307" t="s">
        <v>688</v>
      </c>
      <c r="AC948" s="307" t="s">
        <v>209</v>
      </c>
      <c r="AD948" s="307">
        <v>8401260405</v>
      </c>
      <c r="AE948" s="307"/>
      <c r="AF948" s="307" t="s">
        <v>2053</v>
      </c>
      <c r="AG948" s="307" t="s">
        <v>2067</v>
      </c>
      <c r="AH948" s="384"/>
      <c r="AI948" s="384"/>
      <c r="AJ948" s="384"/>
      <c r="AK948" s="307" t="s">
        <v>2045</v>
      </c>
      <c r="AL948" s="385"/>
      <c r="AM948" s="385"/>
      <c r="AN948" s="385"/>
      <c r="AO948" s="385"/>
      <c r="AP948" s="385"/>
      <c r="AQ948" s="385"/>
    </row>
    <row r="949" spans="1:45" s="415" customFormat="1" ht="100.5" customHeight="1">
      <c r="A949" s="291" t="s">
        <v>2068</v>
      </c>
      <c r="B949" s="312" t="s">
        <v>33</v>
      </c>
      <c r="C949" s="312" t="s">
        <v>2047</v>
      </c>
      <c r="D949" s="312" t="s">
        <v>2048</v>
      </c>
      <c r="E949" s="312" t="s">
        <v>2049</v>
      </c>
      <c r="F949" s="312" t="s">
        <v>2048</v>
      </c>
      <c r="G949" s="312" t="s">
        <v>2049</v>
      </c>
      <c r="H949" s="312" t="s">
        <v>2050</v>
      </c>
      <c r="I949" s="312" t="s">
        <v>2051</v>
      </c>
      <c r="J949" s="312" t="s">
        <v>38</v>
      </c>
      <c r="K949" s="323">
        <v>100</v>
      </c>
      <c r="L949" s="291">
        <v>511010000</v>
      </c>
      <c r="M949" s="315" t="s">
        <v>88</v>
      </c>
      <c r="N949" s="337" t="s">
        <v>847</v>
      </c>
      <c r="O949" s="312" t="s">
        <v>2069</v>
      </c>
      <c r="P949" s="312"/>
      <c r="Q949" s="312" t="s">
        <v>675</v>
      </c>
      <c r="R949" s="312" t="s">
        <v>2043</v>
      </c>
      <c r="S949" s="312"/>
      <c r="T949" s="312" t="s">
        <v>51</v>
      </c>
      <c r="U949" s="312"/>
      <c r="V949" s="290">
        <v>140000</v>
      </c>
      <c r="W949" s="290">
        <v>140000</v>
      </c>
      <c r="X949" s="290">
        <f t="shared" si="98"/>
        <v>156800.00000000003</v>
      </c>
      <c r="Y949" s="312" t="s">
        <v>77</v>
      </c>
      <c r="Z949" s="312">
        <v>2016</v>
      </c>
      <c r="AA949" s="312"/>
      <c r="AB949" s="307" t="s">
        <v>688</v>
      </c>
      <c r="AC949" s="307" t="s">
        <v>209</v>
      </c>
      <c r="AD949" s="307">
        <v>8401260405</v>
      </c>
      <c r="AE949" s="307"/>
      <c r="AF949" s="307" t="s">
        <v>2053</v>
      </c>
      <c r="AG949" s="307" t="s">
        <v>2070</v>
      </c>
      <c r="AH949" s="384"/>
      <c r="AI949" s="384"/>
      <c r="AJ949" s="384"/>
      <c r="AK949" s="307" t="s">
        <v>2045</v>
      </c>
      <c r="AL949" s="385"/>
      <c r="AM949" s="385"/>
      <c r="AN949" s="385"/>
      <c r="AO949" s="385"/>
      <c r="AP949" s="385"/>
      <c r="AQ949" s="385"/>
    </row>
    <row r="950" spans="1:45" s="415" customFormat="1" ht="100.5" customHeight="1">
      <c r="A950" s="291" t="s">
        <v>2071</v>
      </c>
      <c r="B950" s="312" t="s">
        <v>33</v>
      </c>
      <c r="C950" s="312" t="s">
        <v>2072</v>
      </c>
      <c r="D950" s="312" t="s">
        <v>2073</v>
      </c>
      <c r="E950" s="312" t="s">
        <v>2074</v>
      </c>
      <c r="F950" s="312" t="s">
        <v>2073</v>
      </c>
      <c r="G950" s="312" t="s">
        <v>2074</v>
      </c>
      <c r="H950" s="312" t="s">
        <v>2075</v>
      </c>
      <c r="I950" s="312" t="s">
        <v>2076</v>
      </c>
      <c r="J950" s="312" t="s">
        <v>38</v>
      </c>
      <c r="K950" s="323">
        <v>100</v>
      </c>
      <c r="L950" s="291">
        <v>151010000</v>
      </c>
      <c r="M950" s="291" t="s">
        <v>82</v>
      </c>
      <c r="N950" s="337" t="s">
        <v>847</v>
      </c>
      <c r="O950" s="312" t="s">
        <v>2059</v>
      </c>
      <c r="P950" s="312"/>
      <c r="Q950" s="312" t="s">
        <v>675</v>
      </c>
      <c r="R950" s="312" t="s">
        <v>2077</v>
      </c>
      <c r="S950" s="312"/>
      <c r="T950" s="312" t="s">
        <v>51</v>
      </c>
      <c r="U950" s="312"/>
      <c r="V950" s="290">
        <v>168830</v>
      </c>
      <c r="W950" s="290">
        <v>168830</v>
      </c>
      <c r="X950" s="290">
        <f t="shared" si="98"/>
        <v>189089.6</v>
      </c>
      <c r="Y950" s="312" t="s">
        <v>2078</v>
      </c>
      <c r="Z950" s="312">
        <v>2016</v>
      </c>
      <c r="AA950" s="312"/>
      <c r="AB950" s="307" t="s">
        <v>688</v>
      </c>
      <c r="AC950" s="307" t="s">
        <v>209</v>
      </c>
      <c r="AD950" s="307">
        <v>8401260408</v>
      </c>
      <c r="AE950" s="307"/>
      <c r="AF950" s="307" t="s">
        <v>1611</v>
      </c>
      <c r="AG950" s="307" t="s">
        <v>2079</v>
      </c>
      <c r="AH950" s="384"/>
      <c r="AI950" s="384"/>
      <c r="AJ950" s="384"/>
      <c r="AK950" s="307" t="s">
        <v>2045</v>
      </c>
      <c r="AL950" s="385"/>
      <c r="AM950" s="385"/>
      <c r="AN950" s="385"/>
      <c r="AO950" s="385"/>
      <c r="AP950" s="385"/>
      <c r="AQ950" s="385"/>
    </row>
    <row r="951" spans="1:45" s="559" customFormat="1" ht="100.5" customHeight="1">
      <c r="A951" s="553" t="s">
        <v>2080</v>
      </c>
      <c r="B951" s="554" t="s">
        <v>33</v>
      </c>
      <c r="C951" s="554" t="s">
        <v>1573</v>
      </c>
      <c r="D951" s="554" t="s">
        <v>1574</v>
      </c>
      <c r="E951" s="554" t="s">
        <v>2081</v>
      </c>
      <c r="F951" s="554" t="s">
        <v>1574</v>
      </c>
      <c r="G951" s="554" t="s">
        <v>2081</v>
      </c>
      <c r="H951" s="607" t="s">
        <v>2082</v>
      </c>
      <c r="I951" s="607" t="s">
        <v>2083</v>
      </c>
      <c r="J951" s="554" t="s">
        <v>38</v>
      </c>
      <c r="K951" s="555">
        <v>100</v>
      </c>
      <c r="L951" s="841">
        <v>311000000</v>
      </c>
      <c r="M951" s="553" t="s">
        <v>348</v>
      </c>
      <c r="N951" s="609" t="s">
        <v>847</v>
      </c>
      <c r="O951" s="554" t="s">
        <v>2062</v>
      </c>
      <c r="P951" s="554"/>
      <c r="Q951" s="554" t="s">
        <v>675</v>
      </c>
      <c r="R951" s="554" t="s">
        <v>2043</v>
      </c>
      <c r="S951" s="554"/>
      <c r="T951" s="554" t="s">
        <v>51</v>
      </c>
      <c r="U951" s="554"/>
      <c r="V951" s="557">
        <v>505575</v>
      </c>
      <c r="W951" s="557">
        <v>0</v>
      </c>
      <c r="X951" s="557">
        <v>0</v>
      </c>
      <c r="Y951" s="554" t="s">
        <v>77</v>
      </c>
      <c r="Z951" s="554">
        <v>2016</v>
      </c>
      <c r="AA951" s="554"/>
      <c r="AB951" s="549" t="s">
        <v>688</v>
      </c>
      <c r="AC951" s="549" t="s">
        <v>209</v>
      </c>
      <c r="AD951" s="549">
        <v>8401260408</v>
      </c>
      <c r="AE951" s="549"/>
      <c r="AF951" s="549" t="s">
        <v>1611</v>
      </c>
      <c r="AG951" s="549" t="s">
        <v>2084</v>
      </c>
      <c r="AH951" s="742"/>
      <c r="AI951" s="742"/>
      <c r="AJ951" s="742"/>
      <c r="AK951" s="549" t="s">
        <v>2045</v>
      </c>
      <c r="AL951" s="743"/>
      <c r="AM951" s="743"/>
      <c r="AN951" s="743"/>
      <c r="AO951" s="743"/>
      <c r="AP951" s="743"/>
      <c r="AQ951" s="743"/>
    </row>
    <row r="952" spans="1:45" s="840" customFormat="1" ht="100.5" customHeight="1">
      <c r="A952" s="775" t="s">
        <v>4035</v>
      </c>
      <c r="B952" s="816" t="s">
        <v>33</v>
      </c>
      <c r="C952" s="816" t="s">
        <v>1573</v>
      </c>
      <c r="D952" s="816" t="s">
        <v>1574</v>
      </c>
      <c r="E952" s="816" t="s">
        <v>2081</v>
      </c>
      <c r="F952" s="816" t="s">
        <v>1574</v>
      </c>
      <c r="G952" s="816" t="s">
        <v>2081</v>
      </c>
      <c r="H952" s="799" t="s">
        <v>2082</v>
      </c>
      <c r="I952" s="799" t="s">
        <v>2083</v>
      </c>
      <c r="J952" s="816" t="s">
        <v>38</v>
      </c>
      <c r="K952" s="835">
        <v>100</v>
      </c>
      <c r="L952" s="836">
        <v>311000000</v>
      </c>
      <c r="M952" s="775" t="s">
        <v>348</v>
      </c>
      <c r="N952" s="802" t="s">
        <v>1205</v>
      </c>
      <c r="O952" s="816" t="s">
        <v>2062</v>
      </c>
      <c r="P952" s="816"/>
      <c r="Q952" s="816" t="s">
        <v>675</v>
      </c>
      <c r="R952" s="816" t="s">
        <v>2043</v>
      </c>
      <c r="S952" s="816"/>
      <c r="T952" s="816" t="s">
        <v>51</v>
      </c>
      <c r="U952" s="816"/>
      <c r="V952" s="837">
        <v>505575</v>
      </c>
      <c r="W952" s="837">
        <v>505575</v>
      </c>
      <c r="X952" s="837">
        <v>566244</v>
      </c>
      <c r="Y952" s="816"/>
      <c r="Z952" s="816">
        <v>2016</v>
      </c>
      <c r="AA952" s="816" t="s">
        <v>3839</v>
      </c>
      <c r="AB952" s="838" t="s">
        <v>688</v>
      </c>
      <c r="AC952" s="838" t="s">
        <v>209</v>
      </c>
      <c r="AD952" s="838">
        <v>8401260408</v>
      </c>
      <c r="AE952" s="838"/>
      <c r="AF952" s="838" t="s">
        <v>1611</v>
      </c>
      <c r="AG952" s="838" t="s">
        <v>2084</v>
      </c>
      <c r="AH952" s="839"/>
      <c r="AI952" s="839"/>
      <c r="AJ952" s="839"/>
      <c r="AK952" s="838" t="s">
        <v>4029</v>
      </c>
      <c r="AL952" s="385"/>
      <c r="AM952" s="385"/>
      <c r="AN952" s="385"/>
      <c r="AO952" s="385"/>
      <c r="AP952" s="385"/>
      <c r="AQ952" s="385"/>
    </row>
    <row r="953" spans="1:45" s="559" customFormat="1" ht="100.5" customHeight="1">
      <c r="A953" s="553" t="s">
        <v>2085</v>
      </c>
      <c r="B953" s="554" t="s">
        <v>33</v>
      </c>
      <c r="C953" s="554" t="s">
        <v>2072</v>
      </c>
      <c r="D953" s="554" t="s">
        <v>2073</v>
      </c>
      <c r="E953" s="554" t="s">
        <v>2074</v>
      </c>
      <c r="F953" s="554" t="s">
        <v>2073</v>
      </c>
      <c r="G953" s="554" t="s">
        <v>2074</v>
      </c>
      <c r="H953" s="554" t="s">
        <v>2086</v>
      </c>
      <c r="I953" s="554" t="s">
        <v>2087</v>
      </c>
      <c r="J953" s="554" t="s">
        <v>38</v>
      </c>
      <c r="K953" s="555">
        <v>100</v>
      </c>
      <c r="L953" s="841">
        <v>311000000</v>
      </c>
      <c r="M953" s="553" t="s">
        <v>348</v>
      </c>
      <c r="N953" s="609" t="s">
        <v>847</v>
      </c>
      <c r="O953" s="554" t="s">
        <v>2062</v>
      </c>
      <c r="P953" s="554"/>
      <c r="Q953" s="554" t="s">
        <v>675</v>
      </c>
      <c r="R953" s="554" t="s">
        <v>2077</v>
      </c>
      <c r="S953" s="554"/>
      <c r="T953" s="554" t="s">
        <v>51</v>
      </c>
      <c r="U953" s="554"/>
      <c r="V953" s="557">
        <v>69292</v>
      </c>
      <c r="W953" s="557">
        <v>0</v>
      </c>
      <c r="X953" s="557">
        <v>0</v>
      </c>
      <c r="Y953" s="554" t="s">
        <v>2078</v>
      </c>
      <c r="Z953" s="554">
        <v>2016</v>
      </c>
      <c r="AA953" s="554"/>
      <c r="AB953" s="549" t="s">
        <v>688</v>
      </c>
      <c r="AC953" s="549" t="s">
        <v>209</v>
      </c>
      <c r="AD953" s="549">
        <v>8401260408</v>
      </c>
      <c r="AE953" s="549"/>
      <c r="AF953" s="549" t="s">
        <v>1611</v>
      </c>
      <c r="AG953" s="549" t="s">
        <v>2088</v>
      </c>
      <c r="AH953" s="742"/>
      <c r="AI953" s="742"/>
      <c r="AJ953" s="742"/>
      <c r="AK953" s="549" t="s">
        <v>2045</v>
      </c>
      <c r="AL953" s="743"/>
      <c r="AM953" s="743"/>
      <c r="AN953" s="743"/>
      <c r="AO953" s="743"/>
      <c r="AP953" s="743"/>
      <c r="AQ953" s="743"/>
    </row>
    <row r="954" spans="1:45" s="840" customFormat="1" ht="100.5" customHeight="1">
      <c r="A954" s="775" t="s">
        <v>4036</v>
      </c>
      <c r="B954" s="816" t="s">
        <v>33</v>
      </c>
      <c r="C954" s="816" t="s">
        <v>2072</v>
      </c>
      <c r="D954" s="816" t="s">
        <v>2073</v>
      </c>
      <c r="E954" s="816" t="s">
        <v>2074</v>
      </c>
      <c r="F954" s="816" t="s">
        <v>2073</v>
      </c>
      <c r="G954" s="816" t="s">
        <v>2074</v>
      </c>
      <c r="H954" s="816" t="s">
        <v>2086</v>
      </c>
      <c r="I954" s="816" t="s">
        <v>2087</v>
      </c>
      <c r="J954" s="816" t="s">
        <v>38</v>
      </c>
      <c r="K954" s="835">
        <v>100</v>
      </c>
      <c r="L954" s="836">
        <v>311000000</v>
      </c>
      <c r="M954" s="775" t="s">
        <v>348</v>
      </c>
      <c r="N954" s="802" t="s">
        <v>1205</v>
      </c>
      <c r="O954" s="816" t="s">
        <v>2062</v>
      </c>
      <c r="P954" s="816"/>
      <c r="Q954" s="816" t="s">
        <v>675</v>
      </c>
      <c r="R954" s="816" t="s">
        <v>2043</v>
      </c>
      <c r="S954" s="816"/>
      <c r="T954" s="816" t="s">
        <v>51</v>
      </c>
      <c r="U954" s="816"/>
      <c r="V954" s="837">
        <v>69292</v>
      </c>
      <c r="W954" s="837">
        <v>69292</v>
      </c>
      <c r="X954" s="837">
        <v>77607.040000000008</v>
      </c>
      <c r="Y954" s="816" t="s">
        <v>2078</v>
      </c>
      <c r="Z954" s="816">
        <v>2016</v>
      </c>
      <c r="AA954" s="816" t="s">
        <v>4037</v>
      </c>
      <c r="AB954" s="838" t="s">
        <v>688</v>
      </c>
      <c r="AC954" s="838" t="s">
        <v>209</v>
      </c>
      <c r="AD954" s="838">
        <v>8401260408</v>
      </c>
      <c r="AE954" s="838"/>
      <c r="AF954" s="838" t="s">
        <v>1611</v>
      </c>
      <c r="AG954" s="838" t="s">
        <v>2088</v>
      </c>
      <c r="AH954" s="838"/>
      <c r="AI954" s="839"/>
      <c r="AJ954" s="839"/>
      <c r="AK954" s="838" t="s">
        <v>4029</v>
      </c>
      <c r="AL954" s="385"/>
      <c r="AM954" s="385"/>
      <c r="AN954" s="385"/>
      <c r="AO954" s="385"/>
      <c r="AP954" s="385"/>
      <c r="AQ954" s="385"/>
    </row>
    <row r="955" spans="1:45" s="559" customFormat="1" ht="100.5" customHeight="1">
      <c r="A955" s="553" t="s">
        <v>2089</v>
      </c>
      <c r="B955" s="554" t="s">
        <v>33</v>
      </c>
      <c r="C955" s="554" t="s">
        <v>2090</v>
      </c>
      <c r="D955" s="554" t="s">
        <v>2091</v>
      </c>
      <c r="E955" s="554" t="s">
        <v>2092</v>
      </c>
      <c r="F955" s="554" t="s">
        <v>2093</v>
      </c>
      <c r="G955" s="554" t="s">
        <v>2094</v>
      </c>
      <c r="H955" s="607" t="s">
        <v>2095</v>
      </c>
      <c r="I955" s="607" t="s">
        <v>2096</v>
      </c>
      <c r="J955" s="554" t="s">
        <v>38</v>
      </c>
      <c r="K955" s="555">
        <v>100</v>
      </c>
      <c r="L955" s="841">
        <v>311000000</v>
      </c>
      <c r="M955" s="553" t="s">
        <v>348</v>
      </c>
      <c r="N955" s="609" t="s">
        <v>847</v>
      </c>
      <c r="O955" s="554" t="s">
        <v>2316</v>
      </c>
      <c r="P955" s="554"/>
      <c r="Q955" s="554" t="s">
        <v>675</v>
      </c>
      <c r="R955" s="554" t="s">
        <v>2043</v>
      </c>
      <c r="S955" s="554"/>
      <c r="T955" s="554" t="s">
        <v>51</v>
      </c>
      <c r="U955" s="554"/>
      <c r="V955" s="557">
        <v>209164</v>
      </c>
      <c r="W955" s="557">
        <v>0</v>
      </c>
      <c r="X955" s="557">
        <v>0</v>
      </c>
      <c r="Y955" s="554" t="s">
        <v>77</v>
      </c>
      <c r="Z955" s="554">
        <v>2016</v>
      </c>
      <c r="AA955" s="554"/>
      <c r="AB955" s="549" t="s">
        <v>688</v>
      </c>
      <c r="AC955" s="549" t="s">
        <v>209</v>
      </c>
      <c r="AD955" s="549">
        <v>8401260408</v>
      </c>
      <c r="AE955" s="549"/>
      <c r="AF955" s="549" t="s">
        <v>1611</v>
      </c>
      <c r="AG955" s="549" t="s">
        <v>2097</v>
      </c>
      <c r="AH955" s="742"/>
      <c r="AI955" s="742"/>
      <c r="AJ955" s="742"/>
      <c r="AK955" s="549" t="s">
        <v>2045</v>
      </c>
      <c r="AL955" s="743"/>
      <c r="AM955" s="743"/>
      <c r="AN955" s="743"/>
      <c r="AO955" s="743"/>
      <c r="AP955" s="743"/>
      <c r="AQ955" s="743"/>
    </row>
    <row r="956" spans="1:45" s="840" customFormat="1" ht="100.5" customHeight="1">
      <c r="A956" s="775" t="s">
        <v>4038</v>
      </c>
      <c r="B956" s="816" t="s">
        <v>33</v>
      </c>
      <c r="C956" s="816" t="s">
        <v>2090</v>
      </c>
      <c r="D956" s="816" t="s">
        <v>2091</v>
      </c>
      <c r="E956" s="816" t="s">
        <v>2092</v>
      </c>
      <c r="F956" s="816" t="s">
        <v>2093</v>
      </c>
      <c r="G956" s="816" t="s">
        <v>2094</v>
      </c>
      <c r="H956" s="799" t="s">
        <v>2095</v>
      </c>
      <c r="I956" s="799" t="s">
        <v>2096</v>
      </c>
      <c r="J956" s="816" t="s">
        <v>38</v>
      </c>
      <c r="K956" s="835">
        <v>100</v>
      </c>
      <c r="L956" s="836">
        <v>311000000</v>
      </c>
      <c r="M956" s="775" t="s">
        <v>348</v>
      </c>
      <c r="N956" s="802" t="s">
        <v>1205</v>
      </c>
      <c r="O956" s="816" t="s">
        <v>2316</v>
      </c>
      <c r="P956" s="816"/>
      <c r="Q956" s="816" t="s">
        <v>675</v>
      </c>
      <c r="R956" s="816" t="s">
        <v>2043</v>
      </c>
      <c r="S956" s="816"/>
      <c r="T956" s="816" t="s">
        <v>51</v>
      </c>
      <c r="U956" s="816"/>
      <c r="V956" s="837">
        <v>209164</v>
      </c>
      <c r="W956" s="837">
        <v>209164</v>
      </c>
      <c r="X956" s="837">
        <v>234263.68000000002</v>
      </c>
      <c r="Y956" s="816"/>
      <c r="Z956" s="816">
        <v>2016</v>
      </c>
      <c r="AA956" s="816" t="s">
        <v>3839</v>
      </c>
      <c r="AB956" s="838" t="s">
        <v>688</v>
      </c>
      <c r="AC956" s="838" t="s">
        <v>209</v>
      </c>
      <c r="AD956" s="838">
        <v>8401260408</v>
      </c>
      <c r="AE956" s="838"/>
      <c r="AF956" s="838" t="s">
        <v>1611</v>
      </c>
      <c r="AG956" s="838" t="s">
        <v>2097</v>
      </c>
      <c r="AH956" s="839"/>
      <c r="AI956" s="839"/>
      <c r="AJ956" s="839"/>
      <c r="AK956" s="838" t="s">
        <v>4029</v>
      </c>
      <c r="AL956" s="385"/>
      <c r="AM956" s="385"/>
      <c r="AN956" s="385"/>
      <c r="AO956" s="385"/>
      <c r="AP956" s="385"/>
      <c r="AQ956" s="385"/>
    </row>
    <row r="957" spans="1:45" s="559" customFormat="1" ht="100.5" customHeight="1">
      <c r="A957" s="553" t="s">
        <v>2098</v>
      </c>
      <c r="B957" s="554" t="s">
        <v>33</v>
      </c>
      <c r="C957" s="554" t="s">
        <v>2099</v>
      </c>
      <c r="D957" s="554" t="s">
        <v>2100</v>
      </c>
      <c r="E957" s="554" t="s">
        <v>2101</v>
      </c>
      <c r="F957" s="554" t="s">
        <v>2100</v>
      </c>
      <c r="G957" s="554" t="s">
        <v>2101</v>
      </c>
      <c r="H957" s="607" t="s">
        <v>2102</v>
      </c>
      <c r="I957" s="607" t="s">
        <v>2103</v>
      </c>
      <c r="J957" s="554" t="s">
        <v>38</v>
      </c>
      <c r="K957" s="555">
        <v>100</v>
      </c>
      <c r="L957" s="841">
        <v>311000000</v>
      </c>
      <c r="M957" s="553" t="s">
        <v>348</v>
      </c>
      <c r="N957" s="609" t="s">
        <v>847</v>
      </c>
      <c r="O957" s="554" t="s">
        <v>2062</v>
      </c>
      <c r="P957" s="554"/>
      <c r="Q957" s="554" t="s">
        <v>675</v>
      </c>
      <c r="R957" s="554" t="s">
        <v>2043</v>
      </c>
      <c r="S957" s="554"/>
      <c r="T957" s="554" t="s">
        <v>51</v>
      </c>
      <c r="U957" s="554"/>
      <c r="V957" s="557">
        <v>550901.92000000004</v>
      </c>
      <c r="W957" s="557">
        <v>0</v>
      </c>
      <c r="X957" s="557">
        <v>0</v>
      </c>
      <c r="Y957" s="554" t="s">
        <v>77</v>
      </c>
      <c r="Z957" s="554">
        <v>2016</v>
      </c>
      <c r="AA957" s="554"/>
      <c r="AB957" s="549" t="s">
        <v>688</v>
      </c>
      <c r="AC957" s="549" t="s">
        <v>209</v>
      </c>
      <c r="AD957" s="549">
        <v>8401260408</v>
      </c>
      <c r="AE957" s="549"/>
      <c r="AF957" s="549" t="s">
        <v>1611</v>
      </c>
      <c r="AG957" s="549" t="s">
        <v>2104</v>
      </c>
      <c r="AH957" s="742"/>
      <c r="AI957" s="742"/>
      <c r="AJ957" s="742"/>
      <c r="AK957" s="549" t="s">
        <v>2045</v>
      </c>
      <c r="AL957" s="743"/>
      <c r="AM957" s="743"/>
      <c r="AN957" s="743"/>
      <c r="AO957" s="743"/>
      <c r="AP957" s="743"/>
      <c r="AQ957" s="743"/>
    </row>
    <row r="958" spans="1:45" s="840" customFormat="1" ht="100.5" customHeight="1">
      <c r="A958" s="775" t="s">
        <v>4040</v>
      </c>
      <c r="B958" s="816" t="s">
        <v>33</v>
      </c>
      <c r="C958" s="816" t="s">
        <v>2099</v>
      </c>
      <c r="D958" s="816" t="s">
        <v>2100</v>
      </c>
      <c r="E958" s="816" t="s">
        <v>2101</v>
      </c>
      <c r="F958" s="816" t="s">
        <v>2100</v>
      </c>
      <c r="G958" s="816" t="s">
        <v>2101</v>
      </c>
      <c r="H958" s="799" t="s">
        <v>2102</v>
      </c>
      <c r="I958" s="799" t="s">
        <v>2103</v>
      </c>
      <c r="J958" s="816" t="s">
        <v>38</v>
      </c>
      <c r="K958" s="835">
        <v>100</v>
      </c>
      <c r="L958" s="836">
        <v>311000000</v>
      </c>
      <c r="M958" s="775" t="s">
        <v>348</v>
      </c>
      <c r="N958" s="802" t="s">
        <v>1205</v>
      </c>
      <c r="O958" s="816" t="s">
        <v>2062</v>
      </c>
      <c r="P958" s="816"/>
      <c r="Q958" s="816" t="s">
        <v>675</v>
      </c>
      <c r="R958" s="816" t="s">
        <v>2043</v>
      </c>
      <c r="S958" s="816"/>
      <c r="T958" s="816" t="s">
        <v>51</v>
      </c>
      <c r="U958" s="816"/>
      <c r="V958" s="837">
        <v>550901.92000000004</v>
      </c>
      <c r="W958" s="837">
        <v>550901.92000000004</v>
      </c>
      <c r="X958" s="837">
        <v>617010.15040000016</v>
      </c>
      <c r="Y958" s="816"/>
      <c r="Z958" s="816">
        <v>2016</v>
      </c>
      <c r="AA958" s="816" t="s">
        <v>3839</v>
      </c>
      <c r="AB958" s="838" t="s">
        <v>688</v>
      </c>
      <c r="AC958" s="838" t="s">
        <v>209</v>
      </c>
      <c r="AD958" s="838">
        <v>8401260408</v>
      </c>
      <c r="AE958" s="838"/>
      <c r="AF958" s="838" t="s">
        <v>1611</v>
      </c>
      <c r="AG958" s="838" t="s">
        <v>2104</v>
      </c>
      <c r="AH958" s="839"/>
      <c r="AI958" s="839"/>
      <c r="AJ958" s="839"/>
      <c r="AK958" s="838" t="s">
        <v>4029</v>
      </c>
      <c r="AL958" s="385"/>
      <c r="AM958" s="385"/>
      <c r="AN958" s="385"/>
      <c r="AO958" s="385"/>
      <c r="AP958" s="385"/>
      <c r="AQ958" s="385"/>
    </row>
    <row r="959" spans="1:45" s="415" customFormat="1" ht="100.5" customHeight="1">
      <c r="A959" s="291" t="s">
        <v>2105</v>
      </c>
      <c r="B959" s="312" t="s">
        <v>33</v>
      </c>
      <c r="C959" s="312" t="s">
        <v>2047</v>
      </c>
      <c r="D959" s="312" t="s">
        <v>2048</v>
      </c>
      <c r="E959" s="312" t="s">
        <v>2049</v>
      </c>
      <c r="F959" s="312" t="s">
        <v>2048</v>
      </c>
      <c r="G959" s="312" t="s">
        <v>2049</v>
      </c>
      <c r="H959" s="312" t="s">
        <v>2106</v>
      </c>
      <c r="I959" s="312" t="s">
        <v>2107</v>
      </c>
      <c r="J959" s="312" t="s">
        <v>38</v>
      </c>
      <c r="K959" s="323">
        <v>100</v>
      </c>
      <c r="L959" s="314">
        <v>271034100</v>
      </c>
      <c r="M959" s="315" t="s">
        <v>84</v>
      </c>
      <c r="N959" s="312" t="s">
        <v>1239</v>
      </c>
      <c r="O959" s="312" t="s">
        <v>2108</v>
      </c>
      <c r="P959" s="312"/>
      <c r="Q959" s="312" t="s">
        <v>675</v>
      </c>
      <c r="R959" s="312" t="s">
        <v>1773</v>
      </c>
      <c r="S959" s="312"/>
      <c r="T959" s="312" t="s">
        <v>51</v>
      </c>
      <c r="U959" s="312"/>
      <c r="V959" s="290">
        <v>83655.12</v>
      </c>
      <c r="W959" s="290">
        <v>83655.12</v>
      </c>
      <c r="X959" s="290">
        <f t="shared" si="98"/>
        <v>93693.734400000001</v>
      </c>
      <c r="Y959" s="312" t="s">
        <v>77</v>
      </c>
      <c r="Z959" s="312">
        <v>2016</v>
      </c>
      <c r="AA959" s="312"/>
      <c r="AB959" s="307" t="s">
        <v>688</v>
      </c>
      <c r="AC959" s="307" t="s">
        <v>209</v>
      </c>
      <c r="AD959" s="307">
        <v>8401060603</v>
      </c>
      <c r="AE959" s="307"/>
      <c r="AF959" s="307"/>
      <c r="AG959" s="307" t="s">
        <v>2109</v>
      </c>
      <c r="AH959" s="307" t="s">
        <v>2110</v>
      </c>
      <c r="AI959" s="384"/>
      <c r="AJ959" s="384"/>
      <c r="AK959" s="307" t="s">
        <v>1613</v>
      </c>
      <c r="AL959" s="385"/>
      <c r="AM959" s="385"/>
      <c r="AN959" s="385"/>
      <c r="AO959" s="385"/>
      <c r="AP959" s="385"/>
      <c r="AQ959" s="385"/>
      <c r="AR959" s="385"/>
      <c r="AS959" s="385"/>
    </row>
    <row r="960" spans="1:45" s="415" customFormat="1" ht="100.5" customHeight="1">
      <c r="A960" s="291" t="s">
        <v>2111</v>
      </c>
      <c r="B960" s="312" t="s">
        <v>33</v>
      </c>
      <c r="C960" s="312" t="s">
        <v>1403</v>
      </c>
      <c r="D960" s="312" t="s">
        <v>1404</v>
      </c>
      <c r="E960" s="312" t="s">
        <v>2038</v>
      </c>
      <c r="F960" s="312" t="s">
        <v>1404</v>
      </c>
      <c r="G960" s="312" t="s">
        <v>2038</v>
      </c>
      <c r="H960" s="312" t="s">
        <v>2112</v>
      </c>
      <c r="I960" s="312" t="s">
        <v>2113</v>
      </c>
      <c r="J960" s="312" t="s">
        <v>38</v>
      </c>
      <c r="K960" s="323">
        <v>100</v>
      </c>
      <c r="L960" s="314">
        <v>271034100</v>
      </c>
      <c r="M960" s="315" t="s">
        <v>84</v>
      </c>
      <c r="N960" s="312" t="s">
        <v>847</v>
      </c>
      <c r="O960" s="312" t="s">
        <v>2108</v>
      </c>
      <c r="P960" s="312"/>
      <c r="Q960" s="312" t="s">
        <v>675</v>
      </c>
      <c r="R960" s="312" t="s">
        <v>1773</v>
      </c>
      <c r="S960" s="312"/>
      <c r="T960" s="312" t="s">
        <v>51</v>
      </c>
      <c r="U960" s="312"/>
      <c r="V960" s="290">
        <v>762696</v>
      </c>
      <c r="W960" s="290">
        <v>762696</v>
      </c>
      <c r="X960" s="290">
        <f t="shared" si="98"/>
        <v>854219.52000000014</v>
      </c>
      <c r="Y960" s="312" t="s">
        <v>77</v>
      </c>
      <c r="Z960" s="312">
        <v>2016</v>
      </c>
      <c r="AA960" s="312"/>
      <c r="AB960" s="307" t="s">
        <v>688</v>
      </c>
      <c r="AC960" s="307" t="s">
        <v>209</v>
      </c>
      <c r="AD960" s="307">
        <v>8401060603</v>
      </c>
      <c r="AE960" s="307"/>
      <c r="AF960" s="307"/>
      <c r="AG960" s="307" t="s">
        <v>2114</v>
      </c>
      <c r="AH960" s="307" t="s">
        <v>2110</v>
      </c>
      <c r="AI960" s="384"/>
      <c r="AJ960" s="384"/>
      <c r="AK960" s="307" t="s">
        <v>1613</v>
      </c>
      <c r="AL960" s="385"/>
      <c r="AM960" s="385"/>
      <c r="AN960" s="385"/>
      <c r="AO960" s="385"/>
      <c r="AP960" s="385"/>
      <c r="AQ960" s="385"/>
      <c r="AR960" s="385"/>
      <c r="AS960" s="385"/>
    </row>
    <row r="961" spans="1:45" s="415" customFormat="1" ht="100.5" customHeight="1">
      <c r="A961" s="291" t="s">
        <v>2115</v>
      </c>
      <c r="B961" s="312" t="s">
        <v>33</v>
      </c>
      <c r="C961" s="312" t="s">
        <v>2116</v>
      </c>
      <c r="D961" s="312" t="s">
        <v>2117</v>
      </c>
      <c r="E961" s="312" t="s">
        <v>2118</v>
      </c>
      <c r="F961" s="312" t="s">
        <v>2117</v>
      </c>
      <c r="G961" s="312" t="s">
        <v>2118</v>
      </c>
      <c r="H961" s="312" t="s">
        <v>2119</v>
      </c>
      <c r="I961" s="312" t="s">
        <v>2120</v>
      </c>
      <c r="J961" s="312" t="s">
        <v>38</v>
      </c>
      <c r="K961" s="323">
        <v>100</v>
      </c>
      <c r="L961" s="314">
        <v>271010000</v>
      </c>
      <c r="M961" s="315" t="s">
        <v>127</v>
      </c>
      <c r="N961" s="312" t="s">
        <v>2121</v>
      </c>
      <c r="O961" s="312" t="s">
        <v>2122</v>
      </c>
      <c r="P961" s="312"/>
      <c r="Q961" s="312" t="s">
        <v>675</v>
      </c>
      <c r="R961" s="312" t="s">
        <v>683</v>
      </c>
      <c r="S961" s="312"/>
      <c r="T961" s="312" t="s">
        <v>51</v>
      </c>
      <c r="U961" s="312"/>
      <c r="V961" s="290">
        <v>85500</v>
      </c>
      <c r="W961" s="290">
        <v>85500</v>
      </c>
      <c r="X961" s="290">
        <f>W961*1.12</f>
        <v>95760.000000000015</v>
      </c>
      <c r="Y961" s="312" t="s">
        <v>77</v>
      </c>
      <c r="Z961" s="312">
        <v>2016</v>
      </c>
      <c r="AA961" s="312"/>
      <c r="AB961" s="307" t="s">
        <v>688</v>
      </c>
      <c r="AC961" s="307" t="s">
        <v>209</v>
      </c>
      <c r="AD961" s="307">
        <v>8401260406</v>
      </c>
      <c r="AE961" s="307"/>
      <c r="AF961" s="307"/>
      <c r="AG961" s="307" t="s">
        <v>2123</v>
      </c>
      <c r="AH961" s="307" t="s">
        <v>2124</v>
      </c>
      <c r="AI961" s="384"/>
      <c r="AJ961" s="384"/>
      <c r="AK961" s="307" t="s">
        <v>1613</v>
      </c>
      <c r="AL961" s="385"/>
      <c r="AM961" s="385"/>
      <c r="AN961" s="385"/>
      <c r="AO961" s="385"/>
      <c r="AP961" s="385"/>
      <c r="AQ961" s="385"/>
      <c r="AR961" s="385"/>
      <c r="AS961" s="385"/>
    </row>
    <row r="962" spans="1:45" s="415" customFormat="1" ht="100.5" customHeight="1">
      <c r="A962" s="291" t="s">
        <v>2125</v>
      </c>
      <c r="B962" s="312" t="s">
        <v>33</v>
      </c>
      <c r="C962" s="312" t="s">
        <v>2116</v>
      </c>
      <c r="D962" s="312" t="s">
        <v>2117</v>
      </c>
      <c r="E962" s="312" t="s">
        <v>2118</v>
      </c>
      <c r="F962" s="312" t="s">
        <v>2117</v>
      </c>
      <c r="G962" s="312" t="s">
        <v>2118</v>
      </c>
      <c r="H962" s="312" t="s">
        <v>2126</v>
      </c>
      <c r="I962" s="312" t="s">
        <v>2127</v>
      </c>
      <c r="J962" s="312" t="s">
        <v>38</v>
      </c>
      <c r="K962" s="323">
        <v>100</v>
      </c>
      <c r="L962" s="291">
        <v>151010000</v>
      </c>
      <c r="M962" s="291" t="s">
        <v>82</v>
      </c>
      <c r="N962" s="312" t="s">
        <v>847</v>
      </c>
      <c r="O962" s="312" t="s">
        <v>2128</v>
      </c>
      <c r="P962" s="312"/>
      <c r="Q962" s="312" t="s">
        <v>675</v>
      </c>
      <c r="R962" s="312" t="s">
        <v>683</v>
      </c>
      <c r="S962" s="312"/>
      <c r="T962" s="312" t="s">
        <v>51</v>
      </c>
      <c r="U962" s="312"/>
      <c r="V962" s="290">
        <v>240000</v>
      </c>
      <c r="W962" s="290">
        <v>240000</v>
      </c>
      <c r="X962" s="290">
        <f t="shared" ref="X962:X1034" si="99">W962*1.12</f>
        <v>268800</v>
      </c>
      <c r="Y962" s="312" t="s">
        <v>77</v>
      </c>
      <c r="Z962" s="312">
        <v>2016</v>
      </c>
      <c r="AA962" s="312"/>
      <c r="AB962" s="307" t="s">
        <v>688</v>
      </c>
      <c r="AC962" s="307" t="s">
        <v>209</v>
      </c>
      <c r="AD962" s="307">
        <v>8401260406</v>
      </c>
      <c r="AE962" s="307"/>
      <c r="AF962" s="307"/>
      <c r="AG962" s="307" t="s">
        <v>2129</v>
      </c>
      <c r="AH962" s="307" t="s">
        <v>2124</v>
      </c>
      <c r="AI962" s="384"/>
      <c r="AJ962" s="384"/>
      <c r="AK962" s="307" t="s">
        <v>1613</v>
      </c>
      <c r="AL962" s="385"/>
      <c r="AM962" s="385"/>
      <c r="AN962" s="385"/>
      <c r="AO962" s="385"/>
      <c r="AP962" s="385"/>
      <c r="AQ962" s="385"/>
      <c r="AR962" s="385"/>
      <c r="AS962" s="385"/>
    </row>
    <row r="963" spans="1:45" s="415" customFormat="1" ht="100.5" customHeight="1">
      <c r="A963" s="291" t="s">
        <v>2130</v>
      </c>
      <c r="B963" s="312" t="s">
        <v>33</v>
      </c>
      <c r="C963" s="312" t="s">
        <v>2116</v>
      </c>
      <c r="D963" s="312" t="s">
        <v>2117</v>
      </c>
      <c r="E963" s="312" t="s">
        <v>2118</v>
      </c>
      <c r="F963" s="312" t="s">
        <v>2117</v>
      </c>
      <c r="G963" s="312" t="s">
        <v>2118</v>
      </c>
      <c r="H963" s="312" t="s">
        <v>2126</v>
      </c>
      <c r="I963" s="312" t="s">
        <v>2127</v>
      </c>
      <c r="J963" s="312" t="s">
        <v>38</v>
      </c>
      <c r="K963" s="323">
        <v>100</v>
      </c>
      <c r="L963" s="291">
        <v>151010000</v>
      </c>
      <c r="M963" s="291" t="s">
        <v>82</v>
      </c>
      <c r="N963" s="312" t="s">
        <v>847</v>
      </c>
      <c r="O963" s="312" t="s">
        <v>1855</v>
      </c>
      <c r="P963" s="312"/>
      <c r="Q963" s="312" t="s">
        <v>675</v>
      </c>
      <c r="R963" s="312" t="s">
        <v>683</v>
      </c>
      <c r="S963" s="312"/>
      <c r="T963" s="312" t="s">
        <v>51</v>
      </c>
      <c r="U963" s="312"/>
      <c r="V963" s="290">
        <v>80000</v>
      </c>
      <c r="W963" s="290">
        <v>80000</v>
      </c>
      <c r="X963" s="290">
        <f t="shared" si="99"/>
        <v>89600.000000000015</v>
      </c>
      <c r="Y963" s="312" t="s">
        <v>77</v>
      </c>
      <c r="Z963" s="312">
        <v>2016</v>
      </c>
      <c r="AA963" s="312"/>
      <c r="AB963" s="307" t="s">
        <v>688</v>
      </c>
      <c r="AC963" s="307" t="s">
        <v>209</v>
      </c>
      <c r="AD963" s="307">
        <v>8401260406</v>
      </c>
      <c r="AE963" s="307"/>
      <c r="AF963" s="307"/>
      <c r="AG963" s="307" t="s">
        <v>2129</v>
      </c>
      <c r="AH963" s="307" t="s">
        <v>2124</v>
      </c>
      <c r="AI963" s="384"/>
      <c r="AJ963" s="384"/>
      <c r="AK963" s="307" t="s">
        <v>1613</v>
      </c>
      <c r="AL963" s="385"/>
      <c r="AM963" s="385"/>
      <c r="AN963" s="385"/>
      <c r="AO963" s="385"/>
      <c r="AP963" s="385"/>
      <c r="AQ963" s="385"/>
      <c r="AR963" s="385"/>
      <c r="AS963" s="385"/>
    </row>
    <row r="964" spans="1:45" s="415" customFormat="1" ht="100.5" customHeight="1">
      <c r="A964" s="291" t="s">
        <v>2131</v>
      </c>
      <c r="B964" s="312" t="s">
        <v>33</v>
      </c>
      <c r="C964" s="312" t="s">
        <v>2116</v>
      </c>
      <c r="D964" s="312" t="s">
        <v>2117</v>
      </c>
      <c r="E964" s="312" t="s">
        <v>2118</v>
      </c>
      <c r="F964" s="312" t="s">
        <v>2117</v>
      </c>
      <c r="G964" s="312" t="s">
        <v>2118</v>
      </c>
      <c r="H964" s="312" t="s">
        <v>2126</v>
      </c>
      <c r="I964" s="312" t="s">
        <v>2127</v>
      </c>
      <c r="J964" s="312" t="s">
        <v>38</v>
      </c>
      <c r="K964" s="323">
        <v>100</v>
      </c>
      <c r="L964" s="291">
        <v>151010000</v>
      </c>
      <c r="M964" s="291" t="s">
        <v>82</v>
      </c>
      <c r="N964" s="312" t="s">
        <v>847</v>
      </c>
      <c r="O964" s="312" t="s">
        <v>2132</v>
      </c>
      <c r="P964" s="312"/>
      <c r="Q964" s="312" t="s">
        <v>675</v>
      </c>
      <c r="R964" s="312" t="s">
        <v>683</v>
      </c>
      <c r="S964" s="312"/>
      <c r="T964" s="312" t="s">
        <v>51</v>
      </c>
      <c r="U964" s="312"/>
      <c r="V964" s="290">
        <v>48000</v>
      </c>
      <c r="W964" s="290">
        <v>48000</v>
      </c>
      <c r="X964" s="290">
        <f t="shared" si="99"/>
        <v>53760.000000000007</v>
      </c>
      <c r="Y964" s="312" t="s">
        <v>77</v>
      </c>
      <c r="Z964" s="312">
        <v>2016</v>
      </c>
      <c r="AA964" s="312"/>
      <c r="AB964" s="307" t="s">
        <v>688</v>
      </c>
      <c r="AC964" s="307" t="s">
        <v>209</v>
      </c>
      <c r="AD964" s="307">
        <v>8401260406</v>
      </c>
      <c r="AE964" s="307"/>
      <c r="AF964" s="307"/>
      <c r="AG964" s="307" t="s">
        <v>2129</v>
      </c>
      <c r="AH964" s="307" t="s">
        <v>2124</v>
      </c>
      <c r="AI964" s="384"/>
      <c r="AJ964" s="384"/>
      <c r="AK964" s="307" t="s">
        <v>1613</v>
      </c>
      <c r="AL964" s="385"/>
      <c r="AM964" s="385"/>
      <c r="AN964" s="385"/>
      <c r="AO964" s="385"/>
      <c r="AP964" s="385"/>
      <c r="AQ964" s="385"/>
      <c r="AR964" s="385"/>
      <c r="AS964" s="385"/>
    </row>
    <row r="965" spans="1:45" s="415" customFormat="1" ht="100.5" customHeight="1">
      <c r="A965" s="291" t="s">
        <v>2133</v>
      </c>
      <c r="B965" s="312" t="s">
        <v>33</v>
      </c>
      <c r="C965" s="312" t="s">
        <v>2116</v>
      </c>
      <c r="D965" s="312" t="s">
        <v>2117</v>
      </c>
      <c r="E965" s="312" t="s">
        <v>2118</v>
      </c>
      <c r="F965" s="312" t="s">
        <v>2117</v>
      </c>
      <c r="G965" s="312" t="s">
        <v>2118</v>
      </c>
      <c r="H965" s="312" t="s">
        <v>2119</v>
      </c>
      <c r="I965" s="312" t="s">
        <v>2120</v>
      </c>
      <c r="J965" s="312" t="s">
        <v>38</v>
      </c>
      <c r="K965" s="323">
        <v>100</v>
      </c>
      <c r="L965" s="291">
        <v>151010000</v>
      </c>
      <c r="M965" s="291" t="s">
        <v>82</v>
      </c>
      <c r="N965" s="312" t="s">
        <v>847</v>
      </c>
      <c r="O965" s="312" t="s">
        <v>2128</v>
      </c>
      <c r="P965" s="312"/>
      <c r="Q965" s="312" t="s">
        <v>675</v>
      </c>
      <c r="R965" s="312" t="s">
        <v>683</v>
      </c>
      <c r="S965" s="312"/>
      <c r="T965" s="312" t="s">
        <v>51</v>
      </c>
      <c r="U965" s="312"/>
      <c r="V965" s="290">
        <v>160000</v>
      </c>
      <c r="W965" s="290">
        <v>160000</v>
      </c>
      <c r="X965" s="290">
        <f t="shared" si="99"/>
        <v>179200.00000000003</v>
      </c>
      <c r="Y965" s="312" t="s">
        <v>77</v>
      </c>
      <c r="Z965" s="312">
        <v>2016</v>
      </c>
      <c r="AA965" s="312"/>
      <c r="AB965" s="307" t="s">
        <v>688</v>
      </c>
      <c r="AC965" s="307" t="s">
        <v>209</v>
      </c>
      <c r="AD965" s="307">
        <v>8401260406</v>
      </c>
      <c r="AE965" s="307"/>
      <c r="AF965" s="307"/>
      <c r="AG965" s="307" t="s">
        <v>2134</v>
      </c>
      <c r="AH965" s="307" t="s">
        <v>2124</v>
      </c>
      <c r="AI965" s="384"/>
      <c r="AJ965" s="384"/>
      <c r="AK965" s="307" t="s">
        <v>1613</v>
      </c>
      <c r="AL965" s="385"/>
      <c r="AM965" s="385"/>
      <c r="AN965" s="385"/>
      <c r="AO965" s="385"/>
      <c r="AP965" s="385"/>
      <c r="AQ965" s="385"/>
      <c r="AR965" s="385"/>
      <c r="AS965" s="385"/>
    </row>
    <row r="966" spans="1:45" s="415" customFormat="1" ht="100.5" customHeight="1">
      <c r="A966" s="291" t="s">
        <v>2135</v>
      </c>
      <c r="B966" s="312" t="s">
        <v>33</v>
      </c>
      <c r="C966" s="312" t="s">
        <v>2116</v>
      </c>
      <c r="D966" s="312" t="s">
        <v>2117</v>
      </c>
      <c r="E966" s="312" t="s">
        <v>2118</v>
      </c>
      <c r="F966" s="312" t="s">
        <v>2117</v>
      </c>
      <c r="G966" s="312" t="s">
        <v>2118</v>
      </c>
      <c r="H966" s="312" t="s">
        <v>2119</v>
      </c>
      <c r="I966" s="312" t="s">
        <v>2120</v>
      </c>
      <c r="J966" s="312" t="s">
        <v>38</v>
      </c>
      <c r="K966" s="323">
        <v>100</v>
      </c>
      <c r="L966" s="291">
        <v>151010000</v>
      </c>
      <c r="M966" s="291" t="s">
        <v>82</v>
      </c>
      <c r="N966" s="312" t="s">
        <v>847</v>
      </c>
      <c r="O966" s="312" t="s">
        <v>2132</v>
      </c>
      <c r="P966" s="312"/>
      <c r="Q966" s="312" t="s">
        <v>675</v>
      </c>
      <c r="R966" s="312" t="s">
        <v>683</v>
      </c>
      <c r="S966" s="312"/>
      <c r="T966" s="312" t="s">
        <v>51</v>
      </c>
      <c r="U966" s="312"/>
      <c r="V966" s="290">
        <v>48000</v>
      </c>
      <c r="W966" s="290">
        <v>48000</v>
      </c>
      <c r="X966" s="290">
        <f t="shared" si="99"/>
        <v>53760.000000000007</v>
      </c>
      <c r="Y966" s="312" t="s">
        <v>77</v>
      </c>
      <c r="Z966" s="312">
        <v>2016</v>
      </c>
      <c r="AA966" s="312"/>
      <c r="AB966" s="307" t="s">
        <v>688</v>
      </c>
      <c r="AC966" s="307" t="s">
        <v>209</v>
      </c>
      <c r="AD966" s="307">
        <v>8401260406</v>
      </c>
      <c r="AE966" s="307"/>
      <c r="AF966" s="307"/>
      <c r="AG966" s="307" t="s">
        <v>2134</v>
      </c>
      <c r="AH966" s="307" t="s">
        <v>2124</v>
      </c>
      <c r="AI966" s="384"/>
      <c r="AJ966" s="384"/>
      <c r="AK966" s="307" t="s">
        <v>1613</v>
      </c>
      <c r="AL966" s="385"/>
      <c r="AM966" s="385"/>
      <c r="AN966" s="385"/>
      <c r="AO966" s="385"/>
      <c r="AP966" s="385"/>
      <c r="AQ966" s="385"/>
      <c r="AR966" s="385"/>
      <c r="AS966" s="385"/>
    </row>
    <row r="967" spans="1:45" s="415" customFormat="1" ht="100.5" customHeight="1">
      <c r="A967" s="291" t="s">
        <v>2136</v>
      </c>
      <c r="B967" s="312" t="s">
        <v>33</v>
      </c>
      <c r="C967" s="312" t="s">
        <v>2116</v>
      </c>
      <c r="D967" s="312" t="s">
        <v>2117</v>
      </c>
      <c r="E967" s="312" t="s">
        <v>2118</v>
      </c>
      <c r="F967" s="312" t="s">
        <v>2117</v>
      </c>
      <c r="G967" s="312" t="s">
        <v>2118</v>
      </c>
      <c r="H967" s="312" t="s">
        <v>2137</v>
      </c>
      <c r="I967" s="312" t="s">
        <v>2138</v>
      </c>
      <c r="J967" s="312" t="s">
        <v>38</v>
      </c>
      <c r="K967" s="323">
        <v>100</v>
      </c>
      <c r="L967" s="314">
        <v>471010000</v>
      </c>
      <c r="M967" s="376" t="s">
        <v>125</v>
      </c>
      <c r="N967" s="312" t="s">
        <v>847</v>
      </c>
      <c r="O967" s="312" t="s">
        <v>2139</v>
      </c>
      <c r="P967" s="312"/>
      <c r="Q967" s="312" t="s">
        <v>675</v>
      </c>
      <c r="R967" s="312" t="s">
        <v>683</v>
      </c>
      <c r="S967" s="312"/>
      <c r="T967" s="312" t="s">
        <v>51</v>
      </c>
      <c r="U967" s="312"/>
      <c r="V967" s="290">
        <v>37000</v>
      </c>
      <c r="W967" s="290">
        <v>37000</v>
      </c>
      <c r="X967" s="290">
        <f t="shared" si="99"/>
        <v>41440.000000000007</v>
      </c>
      <c r="Y967" s="312" t="s">
        <v>77</v>
      </c>
      <c r="Z967" s="312">
        <v>2016</v>
      </c>
      <c r="AA967" s="312"/>
      <c r="AB967" s="307" t="s">
        <v>688</v>
      </c>
      <c r="AC967" s="307" t="s">
        <v>209</v>
      </c>
      <c r="AD967" s="307">
        <v>8401260406</v>
      </c>
      <c r="AE967" s="307"/>
      <c r="AF967" s="307"/>
      <c r="AG967" s="307" t="s">
        <v>2140</v>
      </c>
      <c r="AH967" s="307" t="s">
        <v>2124</v>
      </c>
      <c r="AI967" s="384"/>
      <c r="AJ967" s="384"/>
      <c r="AK967" s="307" t="s">
        <v>1613</v>
      </c>
      <c r="AL967" s="385"/>
      <c r="AM967" s="385"/>
      <c r="AN967" s="385"/>
      <c r="AO967" s="385"/>
      <c r="AP967" s="385"/>
      <c r="AQ967" s="385"/>
      <c r="AR967" s="385"/>
      <c r="AS967" s="385"/>
    </row>
    <row r="968" spans="1:45" s="415" customFormat="1" ht="100.5" customHeight="1">
      <c r="A968" s="291" t="s">
        <v>2141</v>
      </c>
      <c r="B968" s="312" t="s">
        <v>33</v>
      </c>
      <c r="C968" s="312" t="s">
        <v>2116</v>
      </c>
      <c r="D968" s="312" t="s">
        <v>2117</v>
      </c>
      <c r="E968" s="312" t="s">
        <v>2118</v>
      </c>
      <c r="F968" s="312" t="s">
        <v>2117</v>
      </c>
      <c r="G968" s="312" t="s">
        <v>2118</v>
      </c>
      <c r="H968" s="312" t="s">
        <v>2137</v>
      </c>
      <c r="I968" s="312" t="s">
        <v>2138</v>
      </c>
      <c r="J968" s="312" t="s">
        <v>38</v>
      </c>
      <c r="K968" s="323">
        <v>100</v>
      </c>
      <c r="L968" s="314">
        <v>471010000</v>
      </c>
      <c r="M968" s="376" t="s">
        <v>125</v>
      </c>
      <c r="N968" s="312" t="s">
        <v>847</v>
      </c>
      <c r="O968" s="312" t="s">
        <v>1867</v>
      </c>
      <c r="P968" s="312"/>
      <c r="Q968" s="312" t="s">
        <v>675</v>
      </c>
      <c r="R968" s="312" t="s">
        <v>683</v>
      </c>
      <c r="S968" s="312"/>
      <c r="T968" s="312" t="s">
        <v>51</v>
      </c>
      <c r="U968" s="312"/>
      <c r="V968" s="290">
        <v>80500</v>
      </c>
      <c r="W968" s="290">
        <v>80500</v>
      </c>
      <c r="X968" s="290">
        <f t="shared" si="99"/>
        <v>90160.000000000015</v>
      </c>
      <c r="Y968" s="312" t="s">
        <v>77</v>
      </c>
      <c r="Z968" s="312">
        <v>2016</v>
      </c>
      <c r="AA968" s="312"/>
      <c r="AB968" s="307" t="s">
        <v>688</v>
      </c>
      <c r="AC968" s="307" t="s">
        <v>209</v>
      </c>
      <c r="AD968" s="307">
        <v>8401260406</v>
      </c>
      <c r="AE968" s="307"/>
      <c r="AF968" s="307"/>
      <c r="AG968" s="307" t="s">
        <v>2140</v>
      </c>
      <c r="AH968" s="307" t="s">
        <v>2124</v>
      </c>
      <c r="AI968" s="384"/>
      <c r="AJ968" s="384"/>
      <c r="AK968" s="307" t="s">
        <v>1613</v>
      </c>
      <c r="AL968" s="385"/>
      <c r="AM968" s="385"/>
      <c r="AN968" s="385"/>
      <c r="AO968" s="385"/>
      <c r="AP968" s="385"/>
      <c r="AQ968" s="385"/>
      <c r="AR968" s="385"/>
      <c r="AS968" s="385"/>
    </row>
    <row r="969" spans="1:45" s="415" customFormat="1" ht="100.5" customHeight="1">
      <c r="A969" s="291" t="s">
        <v>2142</v>
      </c>
      <c r="B969" s="312" t="s">
        <v>33</v>
      </c>
      <c r="C969" s="312" t="s">
        <v>2116</v>
      </c>
      <c r="D969" s="312" t="s">
        <v>2117</v>
      </c>
      <c r="E969" s="312" t="s">
        <v>2118</v>
      </c>
      <c r="F969" s="312" t="s">
        <v>2117</v>
      </c>
      <c r="G969" s="312" t="s">
        <v>2118</v>
      </c>
      <c r="H969" s="312" t="s">
        <v>2137</v>
      </c>
      <c r="I969" s="312" t="s">
        <v>2138</v>
      </c>
      <c r="J969" s="312" t="s">
        <v>38</v>
      </c>
      <c r="K969" s="323">
        <v>100</v>
      </c>
      <c r="L969" s="314">
        <v>471010000</v>
      </c>
      <c r="M969" s="376" t="s">
        <v>125</v>
      </c>
      <c r="N969" s="312" t="s">
        <v>847</v>
      </c>
      <c r="O969" s="312" t="s">
        <v>1620</v>
      </c>
      <c r="P969" s="312"/>
      <c r="Q969" s="312" t="s">
        <v>675</v>
      </c>
      <c r="R969" s="312" t="s">
        <v>683</v>
      </c>
      <c r="S969" s="312"/>
      <c r="T969" s="312" t="s">
        <v>51</v>
      </c>
      <c r="U969" s="312"/>
      <c r="V969" s="290">
        <v>67500</v>
      </c>
      <c r="W969" s="290">
        <v>67500</v>
      </c>
      <c r="X969" s="290">
        <f t="shared" si="99"/>
        <v>75600</v>
      </c>
      <c r="Y969" s="312" t="s">
        <v>77</v>
      </c>
      <c r="Z969" s="312">
        <v>2016</v>
      </c>
      <c r="AA969" s="312"/>
      <c r="AB969" s="307" t="s">
        <v>688</v>
      </c>
      <c r="AC969" s="307" t="s">
        <v>209</v>
      </c>
      <c r="AD969" s="307">
        <v>8401260406</v>
      </c>
      <c r="AE969" s="307"/>
      <c r="AF969" s="307"/>
      <c r="AG969" s="307" t="s">
        <v>2140</v>
      </c>
      <c r="AH969" s="307" t="s">
        <v>2124</v>
      </c>
      <c r="AI969" s="384"/>
      <c r="AJ969" s="384"/>
      <c r="AK969" s="307" t="s">
        <v>1613</v>
      </c>
      <c r="AL969" s="385"/>
      <c r="AM969" s="385"/>
      <c r="AN969" s="385"/>
      <c r="AO969" s="385"/>
      <c r="AP969" s="385"/>
      <c r="AQ969" s="385"/>
      <c r="AR969" s="385"/>
      <c r="AS969" s="385"/>
    </row>
    <row r="970" spans="1:45" s="559" customFormat="1" ht="100.5" customHeight="1">
      <c r="A970" s="553" t="s">
        <v>2143</v>
      </c>
      <c r="B970" s="554" t="s">
        <v>33</v>
      </c>
      <c r="C970" s="554" t="s">
        <v>2116</v>
      </c>
      <c r="D970" s="554" t="s">
        <v>2117</v>
      </c>
      <c r="E970" s="554" t="s">
        <v>2118</v>
      </c>
      <c r="F970" s="554" t="s">
        <v>2117</v>
      </c>
      <c r="G970" s="554" t="s">
        <v>2118</v>
      </c>
      <c r="H970" s="554" t="s">
        <v>2126</v>
      </c>
      <c r="I970" s="554" t="s">
        <v>2127</v>
      </c>
      <c r="J970" s="554" t="s">
        <v>38</v>
      </c>
      <c r="K970" s="555">
        <v>100</v>
      </c>
      <c r="L970" s="556">
        <v>391010000</v>
      </c>
      <c r="M970" s="556" t="s">
        <v>347</v>
      </c>
      <c r="N970" s="554" t="s">
        <v>847</v>
      </c>
      <c r="O970" s="554" t="s">
        <v>1641</v>
      </c>
      <c r="P970" s="554"/>
      <c r="Q970" s="554" t="s">
        <v>675</v>
      </c>
      <c r="R970" s="554" t="s">
        <v>683</v>
      </c>
      <c r="S970" s="554"/>
      <c r="T970" s="554" t="s">
        <v>51</v>
      </c>
      <c r="U970" s="554"/>
      <c r="V970" s="557">
        <v>60000</v>
      </c>
      <c r="W970" s="557">
        <v>0</v>
      </c>
      <c r="X970" s="557">
        <v>0</v>
      </c>
      <c r="Y970" s="554" t="s">
        <v>77</v>
      </c>
      <c r="Z970" s="554">
        <v>2016</v>
      </c>
      <c r="AA970" s="554"/>
      <c r="AB970" s="549" t="s">
        <v>688</v>
      </c>
      <c r="AC970" s="549" t="s">
        <v>209</v>
      </c>
      <c r="AD970" s="549">
        <v>8401260406</v>
      </c>
      <c r="AE970" s="549"/>
      <c r="AF970" s="549"/>
      <c r="AG970" s="549" t="s">
        <v>2144</v>
      </c>
      <c r="AH970" s="549" t="s">
        <v>2124</v>
      </c>
      <c r="AI970" s="558"/>
      <c r="AJ970" s="558"/>
      <c r="AK970" s="549" t="s">
        <v>1613</v>
      </c>
    </row>
    <row r="971" spans="1:45" s="559" customFormat="1" ht="100.5" customHeight="1">
      <c r="A971" s="553" t="s">
        <v>3141</v>
      </c>
      <c r="B971" s="554" t="s">
        <v>33</v>
      </c>
      <c r="C971" s="554" t="s">
        <v>2116</v>
      </c>
      <c r="D971" s="554" t="s">
        <v>2117</v>
      </c>
      <c r="E971" s="554" t="s">
        <v>2118</v>
      </c>
      <c r="F971" s="554" t="s">
        <v>2117</v>
      </c>
      <c r="G971" s="554" t="s">
        <v>2118</v>
      </c>
      <c r="H971" s="554" t="s">
        <v>2126</v>
      </c>
      <c r="I971" s="554" t="s">
        <v>2127</v>
      </c>
      <c r="J971" s="554" t="s">
        <v>38</v>
      </c>
      <c r="K971" s="555">
        <v>100</v>
      </c>
      <c r="L971" s="556">
        <v>391010000</v>
      </c>
      <c r="M971" s="556" t="s">
        <v>347</v>
      </c>
      <c r="N971" s="554" t="s">
        <v>847</v>
      </c>
      <c r="O971" s="554" t="s">
        <v>1641</v>
      </c>
      <c r="P971" s="554"/>
      <c r="Q971" s="554" t="s">
        <v>675</v>
      </c>
      <c r="R971" s="554" t="s">
        <v>683</v>
      </c>
      <c r="S971" s="554"/>
      <c r="T971" s="554" t="s">
        <v>51</v>
      </c>
      <c r="U971" s="554"/>
      <c r="V971" s="557">
        <v>60000</v>
      </c>
      <c r="W971" s="557">
        <v>0</v>
      </c>
      <c r="X971" s="557">
        <v>0</v>
      </c>
      <c r="Y971" s="554" t="s">
        <v>77</v>
      </c>
      <c r="Z971" s="554">
        <v>2016</v>
      </c>
      <c r="AA971" s="554" t="s">
        <v>3139</v>
      </c>
      <c r="AB971" s="549" t="s">
        <v>688</v>
      </c>
      <c r="AC971" s="549" t="s">
        <v>209</v>
      </c>
      <c r="AD971" s="549">
        <v>8401260406</v>
      </c>
      <c r="AE971" s="549"/>
      <c r="AF971" s="549"/>
      <c r="AG971" s="549" t="s">
        <v>2144</v>
      </c>
      <c r="AH971" s="549" t="s">
        <v>2124</v>
      </c>
      <c r="AI971" s="558"/>
      <c r="AJ971" s="558"/>
      <c r="AK971" s="549" t="s">
        <v>1613</v>
      </c>
    </row>
    <row r="972" spans="1:45" s="559" customFormat="1" ht="100.5" customHeight="1">
      <c r="A972" s="553" t="s">
        <v>2145</v>
      </c>
      <c r="B972" s="554" t="s">
        <v>33</v>
      </c>
      <c r="C972" s="554" t="s">
        <v>2146</v>
      </c>
      <c r="D972" s="554" t="s">
        <v>2147</v>
      </c>
      <c r="E972" s="554" t="s">
        <v>2148</v>
      </c>
      <c r="F972" s="554" t="s">
        <v>2147</v>
      </c>
      <c r="G972" s="554" t="s">
        <v>2148</v>
      </c>
      <c r="H972" s="554" t="s">
        <v>2149</v>
      </c>
      <c r="I972" s="554" t="s">
        <v>2150</v>
      </c>
      <c r="J972" s="554" t="s">
        <v>227</v>
      </c>
      <c r="K972" s="555">
        <v>60</v>
      </c>
      <c r="L972" s="556">
        <v>271010000</v>
      </c>
      <c r="M972" s="741" t="s">
        <v>127</v>
      </c>
      <c r="N972" s="554" t="s">
        <v>847</v>
      </c>
      <c r="O972" s="554" t="s">
        <v>2151</v>
      </c>
      <c r="P972" s="554"/>
      <c r="Q972" s="554" t="s">
        <v>675</v>
      </c>
      <c r="R972" s="554" t="s">
        <v>683</v>
      </c>
      <c r="S972" s="554"/>
      <c r="T972" s="554" t="s">
        <v>51</v>
      </c>
      <c r="U972" s="554"/>
      <c r="V972" s="557">
        <v>1272288.6399999999</v>
      </c>
      <c r="W972" s="557">
        <v>0</v>
      </c>
      <c r="X972" s="557">
        <v>0</v>
      </c>
      <c r="Y972" s="554" t="s">
        <v>77</v>
      </c>
      <c r="Z972" s="554">
        <v>2016</v>
      </c>
      <c r="AA972" s="554"/>
      <c r="AB972" s="549" t="s">
        <v>688</v>
      </c>
      <c r="AC972" s="549"/>
      <c r="AD972" s="549">
        <v>8401260408</v>
      </c>
      <c r="AE972" s="549"/>
      <c r="AF972" s="549"/>
      <c r="AG972" s="549" t="s">
        <v>2152</v>
      </c>
      <c r="AH972" s="549" t="s">
        <v>1611</v>
      </c>
      <c r="AI972" s="742"/>
      <c r="AJ972" s="742"/>
      <c r="AK972" s="549" t="s">
        <v>1613</v>
      </c>
      <c r="AL972" s="743"/>
      <c r="AM972" s="743"/>
      <c r="AN972" s="743"/>
      <c r="AO972" s="743"/>
      <c r="AP972" s="743"/>
      <c r="AQ972" s="743"/>
      <c r="AR972" s="743"/>
      <c r="AS972" s="743"/>
    </row>
    <row r="973" spans="1:45" s="415" customFormat="1" ht="100.5" customHeight="1">
      <c r="A973" s="291" t="s">
        <v>3848</v>
      </c>
      <c r="B973" s="312" t="s">
        <v>33</v>
      </c>
      <c r="C973" s="312" t="s">
        <v>2146</v>
      </c>
      <c r="D973" s="312" t="s">
        <v>2147</v>
      </c>
      <c r="E973" s="312" t="s">
        <v>2148</v>
      </c>
      <c r="F973" s="312" t="s">
        <v>2147</v>
      </c>
      <c r="G973" s="312" t="s">
        <v>2148</v>
      </c>
      <c r="H973" s="312" t="s">
        <v>2149</v>
      </c>
      <c r="I973" s="312" t="s">
        <v>2150</v>
      </c>
      <c r="J973" s="312" t="s">
        <v>227</v>
      </c>
      <c r="K973" s="323">
        <v>60</v>
      </c>
      <c r="L973" s="643">
        <v>271010000</v>
      </c>
      <c r="M973" s="647" t="s">
        <v>127</v>
      </c>
      <c r="N973" s="345" t="s">
        <v>1205</v>
      </c>
      <c r="O973" s="312" t="s">
        <v>2151</v>
      </c>
      <c r="P973" s="312"/>
      <c r="Q973" s="312" t="s">
        <v>675</v>
      </c>
      <c r="R973" s="312" t="s">
        <v>683</v>
      </c>
      <c r="S973" s="312"/>
      <c r="T973" s="312" t="s">
        <v>51</v>
      </c>
      <c r="U973" s="312"/>
      <c r="V973" s="290">
        <v>1286000</v>
      </c>
      <c r="W973" s="290">
        <v>1286000</v>
      </c>
      <c r="X973" s="290">
        <f t="shared" ref="X973" si="100">W973*1.12</f>
        <v>1440320.0000000002</v>
      </c>
      <c r="Y973" s="312"/>
      <c r="Z973" s="312">
        <v>2016</v>
      </c>
      <c r="AA973" s="312" t="s">
        <v>3849</v>
      </c>
      <c r="AB973" s="307" t="s">
        <v>688</v>
      </c>
      <c r="AC973" s="307"/>
      <c r="AD973" s="307">
        <v>8401260408</v>
      </c>
      <c r="AE973" s="307"/>
      <c r="AF973" s="307"/>
      <c r="AG973" s="307" t="s">
        <v>2152</v>
      </c>
      <c r="AH973" s="307" t="s">
        <v>1611</v>
      </c>
      <c r="AI973" s="384"/>
      <c r="AJ973" s="384"/>
      <c r="AK973" s="307" t="s">
        <v>3850</v>
      </c>
      <c r="AL973" s="385"/>
      <c r="AM973" s="385"/>
      <c r="AN973" s="385"/>
      <c r="AO973" s="385"/>
      <c r="AP973" s="385"/>
      <c r="AQ973" s="385"/>
      <c r="AR973" s="385"/>
      <c r="AS973" s="385"/>
    </row>
    <row r="974" spans="1:45" s="559" customFormat="1" ht="100.5" customHeight="1">
      <c r="A974" s="553" t="s">
        <v>2153</v>
      </c>
      <c r="B974" s="554" t="s">
        <v>33</v>
      </c>
      <c r="C974" s="554" t="s">
        <v>2146</v>
      </c>
      <c r="D974" s="554" t="s">
        <v>2147</v>
      </c>
      <c r="E974" s="554" t="s">
        <v>2148</v>
      </c>
      <c r="F974" s="554" t="s">
        <v>2147</v>
      </c>
      <c r="G974" s="554" t="s">
        <v>2148</v>
      </c>
      <c r="H974" s="554" t="s">
        <v>2154</v>
      </c>
      <c r="I974" s="554" t="s">
        <v>2155</v>
      </c>
      <c r="J974" s="554" t="s">
        <v>227</v>
      </c>
      <c r="K974" s="555">
        <v>60</v>
      </c>
      <c r="L974" s="556">
        <v>271010000</v>
      </c>
      <c r="M974" s="741" t="s">
        <v>127</v>
      </c>
      <c r="N974" s="554" t="s">
        <v>847</v>
      </c>
      <c r="O974" s="554" t="s">
        <v>1836</v>
      </c>
      <c r="P974" s="554"/>
      <c r="Q974" s="554" t="s">
        <v>675</v>
      </c>
      <c r="R974" s="554" t="s">
        <v>683</v>
      </c>
      <c r="S974" s="554"/>
      <c r="T974" s="554" t="s">
        <v>51</v>
      </c>
      <c r="U974" s="554"/>
      <c r="V974" s="557">
        <v>7406114.8799999999</v>
      </c>
      <c r="W974" s="557">
        <v>0</v>
      </c>
      <c r="X974" s="557">
        <v>0</v>
      </c>
      <c r="Y974" s="554" t="s">
        <v>77</v>
      </c>
      <c r="Z974" s="554">
        <v>2016</v>
      </c>
      <c r="AA974" s="554"/>
      <c r="AB974" s="549" t="s">
        <v>688</v>
      </c>
      <c r="AC974" s="549"/>
      <c r="AD974" s="549">
        <v>8401260408</v>
      </c>
      <c r="AE974" s="549"/>
      <c r="AF974" s="549"/>
      <c r="AG974" s="549" t="s">
        <v>2152</v>
      </c>
      <c r="AH974" s="549" t="s">
        <v>1611</v>
      </c>
      <c r="AI974" s="742"/>
      <c r="AJ974" s="742"/>
      <c r="AK974" s="549" t="s">
        <v>1613</v>
      </c>
      <c r="AL974" s="743"/>
      <c r="AM974" s="743"/>
      <c r="AN974" s="743"/>
      <c r="AO974" s="743"/>
      <c r="AP974" s="743"/>
      <c r="AQ974" s="743"/>
      <c r="AR974" s="743"/>
      <c r="AS974" s="743"/>
    </row>
    <row r="975" spans="1:45" s="415" customFormat="1" ht="100.5" customHeight="1">
      <c r="A975" s="291" t="s">
        <v>3851</v>
      </c>
      <c r="B975" s="312" t="s">
        <v>33</v>
      </c>
      <c r="C975" s="312" t="s">
        <v>2146</v>
      </c>
      <c r="D975" s="312" t="s">
        <v>2147</v>
      </c>
      <c r="E975" s="312" t="s">
        <v>2148</v>
      </c>
      <c r="F975" s="312" t="s">
        <v>2147</v>
      </c>
      <c r="G975" s="312" t="s">
        <v>2148</v>
      </c>
      <c r="H975" s="312" t="s">
        <v>2154</v>
      </c>
      <c r="I975" s="312" t="s">
        <v>2155</v>
      </c>
      <c r="J975" s="312" t="s">
        <v>227</v>
      </c>
      <c r="K975" s="323">
        <v>60</v>
      </c>
      <c r="L975" s="643">
        <v>271010000</v>
      </c>
      <c r="M975" s="647" t="s">
        <v>127</v>
      </c>
      <c r="N975" s="345" t="s">
        <v>1205</v>
      </c>
      <c r="O975" s="312" t="s">
        <v>1836</v>
      </c>
      <c r="P975" s="312"/>
      <c r="Q975" s="312" t="s">
        <v>675</v>
      </c>
      <c r="R975" s="312" t="s">
        <v>683</v>
      </c>
      <c r="S975" s="312"/>
      <c r="T975" s="312" t="s">
        <v>51</v>
      </c>
      <c r="U975" s="312"/>
      <c r="V975" s="290">
        <v>6594554.8399999999</v>
      </c>
      <c r="W975" s="290">
        <v>6594554.8399999999</v>
      </c>
      <c r="X975" s="290">
        <f t="shared" ref="X975" si="101">W975*1.12</f>
        <v>7385901.4208000004</v>
      </c>
      <c r="Y975" s="312"/>
      <c r="Z975" s="312">
        <v>2016</v>
      </c>
      <c r="AA975" s="312" t="s">
        <v>3849</v>
      </c>
      <c r="AB975" s="307" t="s">
        <v>688</v>
      </c>
      <c r="AC975" s="307"/>
      <c r="AD975" s="307">
        <v>8401260408</v>
      </c>
      <c r="AE975" s="307"/>
      <c r="AF975" s="307"/>
      <c r="AG975" s="307" t="s">
        <v>2152</v>
      </c>
      <c r="AH975" s="307" t="s">
        <v>1611</v>
      </c>
      <c r="AI975" s="384"/>
      <c r="AJ975" s="384"/>
      <c r="AK975" s="307" t="s">
        <v>3850</v>
      </c>
      <c r="AL975" s="385"/>
      <c r="AM975" s="385"/>
      <c r="AN975" s="385"/>
      <c r="AO975" s="385"/>
      <c r="AP975" s="385"/>
      <c r="AQ975" s="385"/>
      <c r="AR975" s="385"/>
      <c r="AS975" s="385"/>
    </row>
    <row r="976" spans="1:45" s="559" customFormat="1" ht="100.5" customHeight="1">
      <c r="A976" s="553" t="s">
        <v>2156</v>
      </c>
      <c r="B976" s="554" t="s">
        <v>33</v>
      </c>
      <c r="C976" s="554" t="s">
        <v>2146</v>
      </c>
      <c r="D976" s="554" t="s">
        <v>2147</v>
      </c>
      <c r="E976" s="554" t="s">
        <v>2148</v>
      </c>
      <c r="F976" s="554" t="s">
        <v>2147</v>
      </c>
      <c r="G976" s="554" t="s">
        <v>2148</v>
      </c>
      <c r="H976" s="554" t="s">
        <v>2154</v>
      </c>
      <c r="I976" s="554" t="s">
        <v>2155</v>
      </c>
      <c r="J976" s="554" t="s">
        <v>227</v>
      </c>
      <c r="K976" s="555">
        <v>60</v>
      </c>
      <c r="L976" s="556">
        <v>271010000</v>
      </c>
      <c r="M976" s="741" t="s">
        <v>127</v>
      </c>
      <c r="N976" s="554" t="s">
        <v>847</v>
      </c>
      <c r="O976" s="554" t="s">
        <v>1840</v>
      </c>
      <c r="P976" s="554"/>
      <c r="Q976" s="554" t="s">
        <v>675</v>
      </c>
      <c r="R976" s="554" t="s">
        <v>683</v>
      </c>
      <c r="S976" s="554"/>
      <c r="T976" s="554" t="s">
        <v>51</v>
      </c>
      <c r="U976" s="554"/>
      <c r="V976" s="557">
        <v>7406114.8799999999</v>
      </c>
      <c r="W976" s="557">
        <v>0</v>
      </c>
      <c r="X976" s="557">
        <v>0</v>
      </c>
      <c r="Y976" s="554" t="s">
        <v>77</v>
      </c>
      <c r="Z976" s="554">
        <v>2016</v>
      </c>
      <c r="AA976" s="554"/>
      <c r="AB976" s="549" t="s">
        <v>688</v>
      </c>
      <c r="AC976" s="549"/>
      <c r="AD976" s="549">
        <v>8401260408</v>
      </c>
      <c r="AE976" s="549"/>
      <c r="AF976" s="549"/>
      <c r="AG976" s="549" t="s">
        <v>2152</v>
      </c>
      <c r="AH976" s="549" t="s">
        <v>1611</v>
      </c>
      <c r="AI976" s="742"/>
      <c r="AJ976" s="742"/>
      <c r="AK976" s="549" t="s">
        <v>1613</v>
      </c>
      <c r="AL976" s="743"/>
      <c r="AM976" s="743"/>
      <c r="AN976" s="743"/>
      <c r="AO976" s="743"/>
      <c r="AP976" s="743"/>
      <c r="AQ976" s="743"/>
      <c r="AR976" s="743"/>
      <c r="AS976" s="743"/>
    </row>
    <row r="977" spans="1:45" s="415" customFormat="1" ht="100.5" customHeight="1">
      <c r="A977" s="291" t="s">
        <v>3852</v>
      </c>
      <c r="B977" s="312" t="s">
        <v>33</v>
      </c>
      <c r="C977" s="312" t="s">
        <v>2146</v>
      </c>
      <c r="D977" s="312" t="s">
        <v>2147</v>
      </c>
      <c r="E977" s="312" t="s">
        <v>2148</v>
      </c>
      <c r="F977" s="312" t="s">
        <v>2147</v>
      </c>
      <c r="G977" s="312" t="s">
        <v>2148</v>
      </c>
      <c r="H977" s="312" t="s">
        <v>2154</v>
      </c>
      <c r="I977" s="312" t="s">
        <v>2155</v>
      </c>
      <c r="J977" s="312" t="s">
        <v>227</v>
      </c>
      <c r="K977" s="323">
        <v>60</v>
      </c>
      <c r="L977" s="643">
        <v>271010000</v>
      </c>
      <c r="M977" s="647" t="s">
        <v>127</v>
      </c>
      <c r="N977" s="345" t="s">
        <v>1205</v>
      </c>
      <c r="O977" s="312" t="s">
        <v>1840</v>
      </c>
      <c r="P977" s="312"/>
      <c r="Q977" s="312" t="s">
        <v>675</v>
      </c>
      <c r="R977" s="312" t="s">
        <v>683</v>
      </c>
      <c r="S977" s="312"/>
      <c r="T977" s="312" t="s">
        <v>51</v>
      </c>
      <c r="U977" s="312"/>
      <c r="V977" s="290">
        <v>6594554.8399999999</v>
      </c>
      <c r="W977" s="290">
        <v>6594554.8399999999</v>
      </c>
      <c r="X977" s="290">
        <f t="shared" ref="X977" si="102">W977*1.12</f>
        <v>7385901.4208000004</v>
      </c>
      <c r="Y977" s="312"/>
      <c r="Z977" s="312">
        <v>2016</v>
      </c>
      <c r="AA977" s="312" t="s">
        <v>3849</v>
      </c>
      <c r="AB977" s="307" t="s">
        <v>688</v>
      </c>
      <c r="AC977" s="307"/>
      <c r="AD977" s="307">
        <v>8401260408</v>
      </c>
      <c r="AE977" s="307"/>
      <c r="AF977" s="307"/>
      <c r="AG977" s="307" t="s">
        <v>2152</v>
      </c>
      <c r="AH977" s="307" t="s">
        <v>1611</v>
      </c>
      <c r="AI977" s="384"/>
      <c r="AJ977" s="384"/>
      <c r="AK977" s="307" t="s">
        <v>3850</v>
      </c>
      <c r="AL977" s="385"/>
      <c r="AM977" s="385"/>
      <c r="AN977" s="385"/>
      <c r="AO977" s="385"/>
      <c r="AP977" s="385"/>
      <c r="AQ977" s="385"/>
      <c r="AR977" s="385"/>
      <c r="AS977" s="385"/>
    </row>
    <row r="978" spans="1:45" s="415" customFormat="1" ht="100.5" customHeight="1">
      <c r="A978" s="291" t="s">
        <v>2157</v>
      </c>
      <c r="B978" s="312" t="s">
        <v>33</v>
      </c>
      <c r="C978" s="312" t="s">
        <v>2158</v>
      </c>
      <c r="D978" s="312" t="s">
        <v>2159</v>
      </c>
      <c r="E978" s="312" t="s">
        <v>2160</v>
      </c>
      <c r="F978" s="312" t="s">
        <v>2159</v>
      </c>
      <c r="G978" s="312" t="s">
        <v>2160</v>
      </c>
      <c r="H978" s="312" t="s">
        <v>2161</v>
      </c>
      <c r="I978" s="312" t="s">
        <v>2162</v>
      </c>
      <c r="J978" s="312" t="s">
        <v>38</v>
      </c>
      <c r="K978" s="323">
        <v>100</v>
      </c>
      <c r="L978" s="314">
        <v>271010000</v>
      </c>
      <c r="M978" s="315" t="s">
        <v>127</v>
      </c>
      <c r="N978" s="312" t="s">
        <v>2041</v>
      </c>
      <c r="O978" s="312" t="s">
        <v>2151</v>
      </c>
      <c r="P978" s="312"/>
      <c r="Q978" s="312" t="s">
        <v>675</v>
      </c>
      <c r="R978" s="312" t="s">
        <v>683</v>
      </c>
      <c r="S978" s="312"/>
      <c r="T978" s="312" t="s">
        <v>51</v>
      </c>
      <c r="U978" s="312"/>
      <c r="V978" s="290">
        <v>127184</v>
      </c>
      <c r="W978" s="290">
        <v>127184</v>
      </c>
      <c r="X978" s="290">
        <f t="shared" si="99"/>
        <v>142446.08000000002</v>
      </c>
      <c r="Y978" s="312" t="s">
        <v>77</v>
      </c>
      <c r="Z978" s="312">
        <v>2016</v>
      </c>
      <c r="AA978" s="312"/>
      <c r="AB978" s="307" t="s">
        <v>688</v>
      </c>
      <c r="AC978" s="307" t="s">
        <v>209</v>
      </c>
      <c r="AD978" s="307">
        <v>8401260408</v>
      </c>
      <c r="AE978" s="307"/>
      <c r="AF978" s="307"/>
      <c r="AG978" s="307" t="s">
        <v>2163</v>
      </c>
      <c r="AH978" s="307" t="s">
        <v>1611</v>
      </c>
      <c r="AI978" s="384"/>
      <c r="AJ978" s="384"/>
      <c r="AK978" s="307" t="s">
        <v>1613</v>
      </c>
      <c r="AL978" s="385"/>
      <c r="AM978" s="385"/>
      <c r="AN978" s="385"/>
      <c r="AO978" s="385"/>
      <c r="AP978" s="385"/>
      <c r="AQ978" s="385"/>
      <c r="AR978" s="385"/>
      <c r="AS978" s="385"/>
    </row>
    <row r="979" spans="1:45" s="415" customFormat="1" ht="100.5" customHeight="1">
      <c r="A979" s="291" t="s">
        <v>2164</v>
      </c>
      <c r="B979" s="312" t="s">
        <v>33</v>
      </c>
      <c r="C979" s="312" t="s">
        <v>842</v>
      </c>
      <c r="D979" s="312" t="s">
        <v>843</v>
      </c>
      <c r="E979" s="312" t="s">
        <v>2165</v>
      </c>
      <c r="F979" s="312" t="s">
        <v>843</v>
      </c>
      <c r="G979" s="312" t="s">
        <v>2165</v>
      </c>
      <c r="H979" s="312" t="s">
        <v>2166</v>
      </c>
      <c r="I979" s="312" t="s">
        <v>2167</v>
      </c>
      <c r="J979" s="312" t="s">
        <v>38</v>
      </c>
      <c r="K979" s="323">
        <v>100</v>
      </c>
      <c r="L979" s="314">
        <v>271034100</v>
      </c>
      <c r="M979" s="315" t="s">
        <v>84</v>
      </c>
      <c r="N979" s="312" t="s">
        <v>847</v>
      </c>
      <c r="O979" s="312" t="s">
        <v>2108</v>
      </c>
      <c r="P979" s="312"/>
      <c r="Q979" s="312" t="s">
        <v>675</v>
      </c>
      <c r="R979" s="312" t="s">
        <v>683</v>
      </c>
      <c r="S979" s="312"/>
      <c r="T979" s="312" t="s">
        <v>51</v>
      </c>
      <c r="U979" s="312"/>
      <c r="V979" s="290">
        <v>500000</v>
      </c>
      <c r="W979" s="290">
        <v>500000</v>
      </c>
      <c r="X979" s="290">
        <f t="shared" si="99"/>
        <v>560000</v>
      </c>
      <c r="Y979" s="312" t="s">
        <v>77</v>
      </c>
      <c r="Z979" s="312">
        <v>2016</v>
      </c>
      <c r="AA979" s="312"/>
      <c r="AB979" s="307" t="s">
        <v>688</v>
      </c>
      <c r="AC979" s="307" t="s">
        <v>209</v>
      </c>
      <c r="AD979" s="307">
        <v>8401260408</v>
      </c>
      <c r="AE979" s="307"/>
      <c r="AF979" s="307"/>
      <c r="AG979" s="307" t="s">
        <v>2168</v>
      </c>
      <c r="AH979" s="307" t="s">
        <v>1611</v>
      </c>
      <c r="AI979" s="384"/>
      <c r="AJ979" s="384"/>
      <c r="AK979" s="307" t="s">
        <v>1613</v>
      </c>
      <c r="AL979" s="385"/>
      <c r="AM979" s="385"/>
      <c r="AN979" s="385"/>
      <c r="AO979" s="385"/>
      <c r="AP979" s="385"/>
      <c r="AQ979" s="385"/>
      <c r="AR979" s="385"/>
      <c r="AS979" s="385"/>
    </row>
    <row r="980" spans="1:45" s="415" customFormat="1" ht="100.5" customHeight="1">
      <c r="A980" s="291" t="s">
        <v>2169</v>
      </c>
      <c r="B980" s="312" t="s">
        <v>33</v>
      </c>
      <c r="C980" s="312" t="s">
        <v>2072</v>
      </c>
      <c r="D980" s="312" t="s">
        <v>2073</v>
      </c>
      <c r="E980" s="312" t="s">
        <v>2074</v>
      </c>
      <c r="F980" s="312" t="s">
        <v>2073</v>
      </c>
      <c r="G980" s="312" t="s">
        <v>2074</v>
      </c>
      <c r="H980" s="312" t="s">
        <v>2170</v>
      </c>
      <c r="I980" s="312" t="s">
        <v>2171</v>
      </c>
      <c r="J980" s="312" t="s">
        <v>38</v>
      </c>
      <c r="K980" s="323">
        <v>100</v>
      </c>
      <c r="L980" s="316">
        <v>751000000</v>
      </c>
      <c r="M980" s="314" t="s">
        <v>83</v>
      </c>
      <c r="N980" s="312" t="s">
        <v>847</v>
      </c>
      <c r="O980" s="312" t="s">
        <v>1858</v>
      </c>
      <c r="P980" s="312"/>
      <c r="Q980" s="312" t="s">
        <v>675</v>
      </c>
      <c r="R980" s="312" t="s">
        <v>2172</v>
      </c>
      <c r="S980" s="312"/>
      <c r="T980" s="312" t="s">
        <v>51</v>
      </c>
      <c r="U980" s="312"/>
      <c r="V980" s="290">
        <v>276339.25</v>
      </c>
      <c r="W980" s="290">
        <v>276339.25</v>
      </c>
      <c r="X980" s="290">
        <f t="shared" si="99"/>
        <v>309499.96000000002</v>
      </c>
      <c r="Y980" s="312" t="s">
        <v>2078</v>
      </c>
      <c r="Z980" s="312">
        <v>2016</v>
      </c>
      <c r="AA980" s="312"/>
      <c r="AB980" s="307" t="s">
        <v>688</v>
      </c>
      <c r="AC980" s="307" t="s">
        <v>209</v>
      </c>
      <c r="AD980" s="307">
        <v>8401260408</v>
      </c>
      <c r="AE980" s="307"/>
      <c r="AF980" s="307"/>
      <c r="AG980" s="307" t="s">
        <v>2173</v>
      </c>
      <c r="AH980" s="307" t="s">
        <v>1611</v>
      </c>
      <c r="AI980" s="384"/>
      <c r="AJ980" s="384"/>
      <c r="AK980" s="307" t="s">
        <v>1613</v>
      </c>
      <c r="AL980" s="385"/>
      <c r="AM980" s="385"/>
      <c r="AN980" s="385"/>
      <c r="AO980" s="385"/>
      <c r="AP980" s="385"/>
      <c r="AQ980" s="385"/>
      <c r="AR980" s="385"/>
      <c r="AS980" s="385"/>
    </row>
    <row r="981" spans="1:45" s="415" customFormat="1" ht="100.5" customHeight="1">
      <c r="A981" s="291" t="s">
        <v>2174</v>
      </c>
      <c r="B981" s="312" t="s">
        <v>33</v>
      </c>
      <c r="C981" s="312" t="s">
        <v>2072</v>
      </c>
      <c r="D981" s="312" t="s">
        <v>2073</v>
      </c>
      <c r="E981" s="312" t="s">
        <v>2074</v>
      </c>
      <c r="F981" s="312" t="s">
        <v>2073</v>
      </c>
      <c r="G981" s="312" t="s">
        <v>2074</v>
      </c>
      <c r="H981" s="312" t="s">
        <v>2170</v>
      </c>
      <c r="I981" s="312" t="s">
        <v>2171</v>
      </c>
      <c r="J981" s="312" t="s">
        <v>38</v>
      </c>
      <c r="K981" s="323">
        <v>100</v>
      </c>
      <c r="L981" s="314">
        <v>471010000</v>
      </c>
      <c r="M981" s="376" t="s">
        <v>125</v>
      </c>
      <c r="N981" s="312" t="s">
        <v>847</v>
      </c>
      <c r="O981" s="312" t="s">
        <v>2175</v>
      </c>
      <c r="P981" s="312"/>
      <c r="Q981" s="312" t="s">
        <v>675</v>
      </c>
      <c r="R981" s="312" t="s">
        <v>2172</v>
      </c>
      <c r="S981" s="312"/>
      <c r="T981" s="312" t="s">
        <v>51</v>
      </c>
      <c r="U981" s="312"/>
      <c r="V981" s="290">
        <v>455700</v>
      </c>
      <c r="W981" s="290">
        <v>455700</v>
      </c>
      <c r="X981" s="290">
        <f t="shared" si="99"/>
        <v>510384.00000000006</v>
      </c>
      <c r="Y981" s="312" t="s">
        <v>2078</v>
      </c>
      <c r="Z981" s="312">
        <v>2016</v>
      </c>
      <c r="AA981" s="312"/>
      <c r="AB981" s="307" t="s">
        <v>688</v>
      </c>
      <c r="AC981" s="307" t="s">
        <v>209</v>
      </c>
      <c r="AD981" s="307">
        <v>8401260408</v>
      </c>
      <c r="AE981" s="307"/>
      <c r="AF981" s="307"/>
      <c r="AG981" s="307" t="s">
        <v>2176</v>
      </c>
      <c r="AH981" s="307" t="s">
        <v>1611</v>
      </c>
      <c r="AI981" s="384"/>
      <c r="AJ981" s="384"/>
      <c r="AK981" s="307" t="s">
        <v>1613</v>
      </c>
      <c r="AL981" s="385"/>
      <c r="AM981" s="385"/>
      <c r="AN981" s="385"/>
      <c r="AO981" s="385"/>
      <c r="AP981" s="385"/>
      <c r="AQ981" s="385"/>
      <c r="AR981" s="385"/>
      <c r="AS981" s="385"/>
    </row>
    <row r="982" spans="1:45" s="559" customFormat="1" ht="100.5" customHeight="1">
      <c r="A982" s="553" t="s">
        <v>2177</v>
      </c>
      <c r="B982" s="554" t="s">
        <v>33</v>
      </c>
      <c r="C982" s="554" t="s">
        <v>2072</v>
      </c>
      <c r="D982" s="554" t="s">
        <v>2073</v>
      </c>
      <c r="E982" s="554" t="s">
        <v>2074</v>
      </c>
      <c r="F982" s="554" t="s">
        <v>2073</v>
      </c>
      <c r="G982" s="554" t="s">
        <v>2074</v>
      </c>
      <c r="H982" s="554" t="s">
        <v>2178</v>
      </c>
      <c r="I982" s="554" t="s">
        <v>2179</v>
      </c>
      <c r="J982" s="554" t="s">
        <v>38</v>
      </c>
      <c r="K982" s="555">
        <v>100</v>
      </c>
      <c r="L982" s="841">
        <v>311000000</v>
      </c>
      <c r="M982" s="553" t="s">
        <v>348</v>
      </c>
      <c r="N982" s="554" t="s">
        <v>847</v>
      </c>
      <c r="O982" s="554" t="s">
        <v>2180</v>
      </c>
      <c r="P982" s="554"/>
      <c r="Q982" s="554" t="s">
        <v>675</v>
      </c>
      <c r="R982" s="554" t="s">
        <v>2172</v>
      </c>
      <c r="S982" s="554"/>
      <c r="T982" s="554" t="s">
        <v>51</v>
      </c>
      <c r="U982" s="554"/>
      <c r="V982" s="557">
        <v>55900</v>
      </c>
      <c r="W982" s="557">
        <v>0</v>
      </c>
      <c r="X982" s="557">
        <v>0</v>
      </c>
      <c r="Y982" s="554" t="s">
        <v>2078</v>
      </c>
      <c r="Z982" s="554">
        <v>2016</v>
      </c>
      <c r="AA982" s="554"/>
      <c r="AB982" s="549" t="s">
        <v>688</v>
      </c>
      <c r="AC982" s="549" t="s">
        <v>209</v>
      </c>
      <c r="AD982" s="549">
        <v>8401260408</v>
      </c>
      <c r="AE982" s="549"/>
      <c r="AF982" s="549"/>
      <c r="AG982" s="549" t="s">
        <v>2181</v>
      </c>
      <c r="AH982" s="549" t="s">
        <v>1611</v>
      </c>
      <c r="AI982" s="742"/>
      <c r="AJ982" s="742"/>
      <c r="AK982" s="549" t="s">
        <v>1613</v>
      </c>
      <c r="AL982" s="743"/>
      <c r="AM982" s="743"/>
      <c r="AN982" s="743"/>
      <c r="AO982" s="743"/>
      <c r="AP982" s="743"/>
      <c r="AQ982" s="743"/>
      <c r="AR982" s="743"/>
      <c r="AS982" s="743"/>
    </row>
    <row r="983" spans="1:45" s="840" customFormat="1" ht="100.5" customHeight="1">
      <c r="A983" s="775" t="s">
        <v>4041</v>
      </c>
      <c r="B983" s="816" t="s">
        <v>33</v>
      </c>
      <c r="C983" s="816" t="s">
        <v>2072</v>
      </c>
      <c r="D983" s="816" t="s">
        <v>2073</v>
      </c>
      <c r="E983" s="816" t="s">
        <v>2074</v>
      </c>
      <c r="F983" s="816" t="s">
        <v>2073</v>
      </c>
      <c r="G983" s="816" t="s">
        <v>2074</v>
      </c>
      <c r="H983" s="816" t="s">
        <v>2178</v>
      </c>
      <c r="I983" s="816" t="s">
        <v>2179</v>
      </c>
      <c r="J983" s="816" t="s">
        <v>38</v>
      </c>
      <c r="K983" s="835">
        <v>100</v>
      </c>
      <c r="L983" s="836">
        <v>311000000</v>
      </c>
      <c r="M983" s="775" t="s">
        <v>348</v>
      </c>
      <c r="N983" s="802" t="s">
        <v>1205</v>
      </c>
      <c r="O983" s="816" t="s">
        <v>2180</v>
      </c>
      <c r="P983" s="816"/>
      <c r="Q983" s="816" t="s">
        <v>675</v>
      </c>
      <c r="R983" s="816" t="s">
        <v>2043</v>
      </c>
      <c r="S983" s="816"/>
      <c r="T983" s="816" t="s">
        <v>51</v>
      </c>
      <c r="U983" s="816"/>
      <c r="V983" s="837">
        <v>55900</v>
      </c>
      <c r="W983" s="837">
        <v>55900</v>
      </c>
      <c r="X983" s="837">
        <v>62608.000000000007</v>
      </c>
      <c r="Y983" s="816" t="s">
        <v>2078</v>
      </c>
      <c r="Z983" s="816">
        <v>2016</v>
      </c>
      <c r="AA983" s="816" t="s">
        <v>4037</v>
      </c>
      <c r="AB983" s="838" t="s">
        <v>688</v>
      </c>
      <c r="AC983" s="838" t="s">
        <v>209</v>
      </c>
      <c r="AD983" s="838">
        <v>8401260408</v>
      </c>
      <c r="AE983" s="838"/>
      <c r="AF983" s="838" t="s">
        <v>1611</v>
      </c>
      <c r="AG983" s="838" t="s">
        <v>2181</v>
      </c>
      <c r="AH983" s="838"/>
      <c r="AI983" s="839"/>
      <c r="AJ983" s="839"/>
      <c r="AK983" s="838" t="s">
        <v>4029</v>
      </c>
      <c r="AL983" s="385"/>
      <c r="AM983" s="385"/>
      <c r="AN983" s="385"/>
      <c r="AO983" s="385"/>
      <c r="AP983" s="385"/>
      <c r="AQ983" s="385"/>
      <c r="AR983" s="385"/>
      <c r="AS983" s="385"/>
    </row>
    <row r="984" spans="1:45" s="559" customFormat="1" ht="100.5" customHeight="1">
      <c r="A984" s="553" t="s">
        <v>2182</v>
      </c>
      <c r="B984" s="554" t="s">
        <v>33</v>
      </c>
      <c r="C984" s="554" t="s">
        <v>2072</v>
      </c>
      <c r="D984" s="554" t="s">
        <v>2073</v>
      </c>
      <c r="E984" s="554" t="s">
        <v>2074</v>
      </c>
      <c r="F984" s="554" t="s">
        <v>2073</v>
      </c>
      <c r="G984" s="554" t="s">
        <v>2074</v>
      </c>
      <c r="H984" s="554" t="s">
        <v>2170</v>
      </c>
      <c r="I984" s="554" t="s">
        <v>2171</v>
      </c>
      <c r="J984" s="554" t="s">
        <v>38</v>
      </c>
      <c r="K984" s="555">
        <v>100</v>
      </c>
      <c r="L984" s="841">
        <v>311000000</v>
      </c>
      <c r="M984" s="553" t="s">
        <v>348</v>
      </c>
      <c r="N984" s="554" t="s">
        <v>847</v>
      </c>
      <c r="O984" s="554" t="s">
        <v>2180</v>
      </c>
      <c r="P984" s="554"/>
      <c r="Q984" s="554" t="s">
        <v>675</v>
      </c>
      <c r="R984" s="554" t="s">
        <v>2172</v>
      </c>
      <c r="S984" s="554"/>
      <c r="T984" s="554" t="s">
        <v>51</v>
      </c>
      <c r="U984" s="554"/>
      <c r="V984" s="557">
        <v>75550</v>
      </c>
      <c r="W984" s="557">
        <v>0</v>
      </c>
      <c r="X984" s="557">
        <v>0</v>
      </c>
      <c r="Y984" s="554" t="s">
        <v>2078</v>
      </c>
      <c r="Z984" s="554">
        <v>2016</v>
      </c>
      <c r="AA984" s="554"/>
      <c r="AB984" s="549" t="s">
        <v>688</v>
      </c>
      <c r="AC984" s="549" t="s">
        <v>209</v>
      </c>
      <c r="AD984" s="549">
        <v>8401260408</v>
      </c>
      <c r="AE984" s="549"/>
      <c r="AF984" s="549"/>
      <c r="AG984" s="549" t="s">
        <v>2181</v>
      </c>
      <c r="AH984" s="549" t="s">
        <v>1611</v>
      </c>
      <c r="AI984" s="742"/>
      <c r="AJ984" s="742"/>
      <c r="AK984" s="549" t="s">
        <v>1613</v>
      </c>
      <c r="AL984" s="743"/>
      <c r="AM984" s="743"/>
      <c r="AN984" s="743"/>
      <c r="AO984" s="743"/>
      <c r="AP984" s="743"/>
      <c r="AQ984" s="743"/>
      <c r="AR984" s="743"/>
      <c r="AS984" s="743"/>
    </row>
    <row r="985" spans="1:45" s="840" customFormat="1" ht="100.5" customHeight="1">
      <c r="A985" s="775" t="s">
        <v>4042</v>
      </c>
      <c r="B985" s="816" t="s">
        <v>33</v>
      </c>
      <c r="C985" s="816" t="s">
        <v>2072</v>
      </c>
      <c r="D985" s="816" t="s">
        <v>2073</v>
      </c>
      <c r="E985" s="816" t="s">
        <v>2074</v>
      </c>
      <c r="F985" s="816" t="s">
        <v>2073</v>
      </c>
      <c r="G985" s="816" t="s">
        <v>2074</v>
      </c>
      <c r="H985" s="816" t="s">
        <v>2170</v>
      </c>
      <c r="I985" s="816" t="s">
        <v>2171</v>
      </c>
      <c r="J985" s="816" t="s">
        <v>38</v>
      </c>
      <c r="K985" s="835">
        <v>100</v>
      </c>
      <c r="L985" s="836">
        <v>311000000</v>
      </c>
      <c r="M985" s="775" t="s">
        <v>348</v>
      </c>
      <c r="N985" s="802" t="s">
        <v>1205</v>
      </c>
      <c r="O985" s="816" t="s">
        <v>2180</v>
      </c>
      <c r="P985" s="816"/>
      <c r="Q985" s="816" t="s">
        <v>675</v>
      </c>
      <c r="R985" s="816" t="s">
        <v>2043</v>
      </c>
      <c r="S985" s="816"/>
      <c r="T985" s="816" t="s">
        <v>51</v>
      </c>
      <c r="U985" s="816"/>
      <c r="V985" s="837">
        <v>75550</v>
      </c>
      <c r="W985" s="837">
        <v>75550</v>
      </c>
      <c r="X985" s="837">
        <v>84616.000000000015</v>
      </c>
      <c r="Y985" s="816" t="s">
        <v>2078</v>
      </c>
      <c r="Z985" s="816">
        <v>2016</v>
      </c>
      <c r="AA985" s="816" t="s">
        <v>4037</v>
      </c>
      <c r="AB985" s="838" t="s">
        <v>688</v>
      </c>
      <c r="AC985" s="838" t="s">
        <v>209</v>
      </c>
      <c r="AD985" s="838">
        <v>8401260408</v>
      </c>
      <c r="AE985" s="838"/>
      <c r="AF985" s="838" t="s">
        <v>1611</v>
      </c>
      <c r="AG985" s="838" t="s">
        <v>2181</v>
      </c>
      <c r="AH985" s="838"/>
      <c r="AI985" s="839"/>
      <c r="AJ985" s="839"/>
      <c r="AK985" s="838" t="s">
        <v>4029</v>
      </c>
      <c r="AL985" s="385"/>
      <c r="AM985" s="385"/>
      <c r="AN985" s="385"/>
      <c r="AO985" s="385"/>
      <c r="AP985" s="385"/>
      <c r="AQ985" s="385"/>
      <c r="AR985" s="385"/>
      <c r="AS985" s="385"/>
    </row>
    <row r="986" spans="1:45" s="559" customFormat="1" ht="100.5" customHeight="1">
      <c r="A986" s="553" t="s">
        <v>2183</v>
      </c>
      <c r="B986" s="554" t="s">
        <v>33</v>
      </c>
      <c r="C986" s="554" t="s">
        <v>2072</v>
      </c>
      <c r="D986" s="554" t="s">
        <v>2073</v>
      </c>
      <c r="E986" s="554" t="s">
        <v>2074</v>
      </c>
      <c r="F986" s="554" t="s">
        <v>2073</v>
      </c>
      <c r="G986" s="554" t="s">
        <v>2074</v>
      </c>
      <c r="H986" s="554" t="s">
        <v>2170</v>
      </c>
      <c r="I986" s="554" t="s">
        <v>2171</v>
      </c>
      <c r="J986" s="554" t="s">
        <v>38</v>
      </c>
      <c r="K986" s="555">
        <v>100</v>
      </c>
      <c r="L986" s="841">
        <v>311000000</v>
      </c>
      <c r="M986" s="553" t="s">
        <v>348</v>
      </c>
      <c r="N986" s="554" t="s">
        <v>847</v>
      </c>
      <c r="O986" s="554" t="s">
        <v>1872</v>
      </c>
      <c r="P986" s="554"/>
      <c r="Q986" s="554" t="s">
        <v>675</v>
      </c>
      <c r="R986" s="554" t="s">
        <v>2172</v>
      </c>
      <c r="S986" s="554"/>
      <c r="T986" s="554" t="s">
        <v>51</v>
      </c>
      <c r="U986" s="554"/>
      <c r="V986" s="557">
        <v>148000</v>
      </c>
      <c r="W986" s="557">
        <v>0</v>
      </c>
      <c r="X986" s="557">
        <v>0</v>
      </c>
      <c r="Y986" s="554" t="s">
        <v>2078</v>
      </c>
      <c r="Z986" s="554">
        <v>2016</v>
      </c>
      <c r="AA986" s="554"/>
      <c r="AB986" s="549" t="s">
        <v>688</v>
      </c>
      <c r="AC986" s="549" t="s">
        <v>209</v>
      </c>
      <c r="AD986" s="549">
        <v>8401260408</v>
      </c>
      <c r="AE986" s="549"/>
      <c r="AF986" s="549"/>
      <c r="AG986" s="549" t="s">
        <v>2184</v>
      </c>
      <c r="AH986" s="549" t="s">
        <v>1611</v>
      </c>
      <c r="AI986" s="742"/>
      <c r="AJ986" s="742"/>
      <c r="AK986" s="549" t="s">
        <v>1613</v>
      </c>
      <c r="AL986" s="743"/>
      <c r="AM986" s="743"/>
      <c r="AN986" s="743"/>
      <c r="AO986" s="743"/>
      <c r="AP986" s="743"/>
      <c r="AQ986" s="743"/>
      <c r="AR986" s="743"/>
      <c r="AS986" s="743"/>
    </row>
    <row r="987" spans="1:45" s="840" customFormat="1" ht="100.5" customHeight="1">
      <c r="A987" s="775" t="s">
        <v>4043</v>
      </c>
      <c r="B987" s="816" t="s">
        <v>33</v>
      </c>
      <c r="C987" s="816" t="s">
        <v>2072</v>
      </c>
      <c r="D987" s="816" t="s">
        <v>2073</v>
      </c>
      <c r="E987" s="816" t="s">
        <v>2074</v>
      </c>
      <c r="F987" s="816" t="s">
        <v>2073</v>
      </c>
      <c r="G987" s="816" t="s">
        <v>2074</v>
      </c>
      <c r="H987" s="816" t="s">
        <v>2170</v>
      </c>
      <c r="I987" s="816" t="s">
        <v>2171</v>
      </c>
      <c r="J987" s="816" t="s">
        <v>38</v>
      </c>
      <c r="K987" s="835">
        <v>100</v>
      </c>
      <c r="L987" s="836">
        <v>311000000</v>
      </c>
      <c r="M987" s="775" t="s">
        <v>348</v>
      </c>
      <c r="N987" s="802" t="s">
        <v>1205</v>
      </c>
      <c r="O987" s="816" t="s">
        <v>1872</v>
      </c>
      <c r="P987" s="816"/>
      <c r="Q987" s="816" t="s">
        <v>675</v>
      </c>
      <c r="R987" s="816" t="s">
        <v>2043</v>
      </c>
      <c r="S987" s="816"/>
      <c r="T987" s="816" t="s">
        <v>51</v>
      </c>
      <c r="U987" s="816"/>
      <c r="V987" s="837">
        <v>148000</v>
      </c>
      <c r="W987" s="837">
        <v>148000</v>
      </c>
      <c r="X987" s="837">
        <v>165760.00000000003</v>
      </c>
      <c r="Y987" s="816" t="s">
        <v>2078</v>
      </c>
      <c r="Z987" s="816">
        <v>2016</v>
      </c>
      <c r="AA987" s="816" t="s">
        <v>4037</v>
      </c>
      <c r="AB987" s="838" t="s">
        <v>688</v>
      </c>
      <c r="AC987" s="838" t="s">
        <v>209</v>
      </c>
      <c r="AD987" s="838">
        <v>8401260408</v>
      </c>
      <c r="AE987" s="838"/>
      <c r="AF987" s="838" t="s">
        <v>1611</v>
      </c>
      <c r="AG987" s="838" t="s">
        <v>2184</v>
      </c>
      <c r="AH987" s="838"/>
      <c r="AI987" s="839"/>
      <c r="AJ987" s="839"/>
      <c r="AK987" s="838" t="s">
        <v>4029</v>
      </c>
      <c r="AL987" s="385"/>
      <c r="AM987" s="385"/>
      <c r="AN987" s="385"/>
      <c r="AO987" s="385"/>
      <c r="AP987" s="385"/>
      <c r="AQ987" s="385"/>
      <c r="AR987" s="385"/>
      <c r="AS987" s="385"/>
    </row>
    <row r="988" spans="1:45" s="415" customFormat="1" ht="100.5" customHeight="1">
      <c r="A988" s="291" t="s">
        <v>2185</v>
      </c>
      <c r="B988" s="312" t="s">
        <v>33</v>
      </c>
      <c r="C988" s="312" t="s">
        <v>2072</v>
      </c>
      <c r="D988" s="312" t="s">
        <v>2073</v>
      </c>
      <c r="E988" s="312" t="s">
        <v>2074</v>
      </c>
      <c r="F988" s="312" t="s">
        <v>2073</v>
      </c>
      <c r="G988" s="312" t="s">
        <v>2074</v>
      </c>
      <c r="H988" s="312" t="s">
        <v>2170</v>
      </c>
      <c r="I988" s="312" t="s">
        <v>2171</v>
      </c>
      <c r="J988" s="312" t="s">
        <v>38</v>
      </c>
      <c r="K988" s="323">
        <v>100</v>
      </c>
      <c r="L988" s="291">
        <v>511010000</v>
      </c>
      <c r="M988" s="315" t="s">
        <v>88</v>
      </c>
      <c r="N988" s="312" t="s">
        <v>847</v>
      </c>
      <c r="O988" s="312" t="s">
        <v>1877</v>
      </c>
      <c r="P988" s="312"/>
      <c r="Q988" s="312" t="s">
        <v>675</v>
      </c>
      <c r="R988" s="312" t="s">
        <v>2172</v>
      </c>
      <c r="S988" s="312"/>
      <c r="T988" s="312" t="s">
        <v>51</v>
      </c>
      <c r="U988" s="312"/>
      <c r="V988" s="290">
        <v>406098.55</v>
      </c>
      <c r="W988" s="290">
        <v>406098.55</v>
      </c>
      <c r="X988" s="290">
        <f t="shared" si="99"/>
        <v>454830.37600000005</v>
      </c>
      <c r="Y988" s="312" t="s">
        <v>2078</v>
      </c>
      <c r="Z988" s="312">
        <v>2016</v>
      </c>
      <c r="AA988" s="312"/>
      <c r="AB988" s="307" t="s">
        <v>688</v>
      </c>
      <c r="AC988" s="307" t="s">
        <v>209</v>
      </c>
      <c r="AD988" s="307">
        <v>8401260408</v>
      </c>
      <c r="AE988" s="307"/>
      <c r="AF988" s="307"/>
      <c r="AG988" s="307" t="s">
        <v>2186</v>
      </c>
      <c r="AH988" s="307" t="s">
        <v>1611</v>
      </c>
      <c r="AI988" s="384"/>
      <c r="AJ988" s="384"/>
      <c r="AK988" s="307" t="s">
        <v>1613</v>
      </c>
      <c r="AL988" s="385"/>
      <c r="AM988" s="385"/>
      <c r="AN988" s="385"/>
      <c r="AO988" s="385"/>
      <c r="AP988" s="385"/>
      <c r="AQ988" s="385"/>
      <c r="AR988" s="385"/>
      <c r="AS988" s="385"/>
    </row>
    <row r="989" spans="1:45" s="415" customFormat="1" ht="100.5" customHeight="1">
      <c r="A989" s="291" t="s">
        <v>2187</v>
      </c>
      <c r="B989" s="312" t="s">
        <v>33</v>
      </c>
      <c r="C989" s="312" t="s">
        <v>2072</v>
      </c>
      <c r="D989" s="312" t="s">
        <v>2073</v>
      </c>
      <c r="E989" s="312" t="s">
        <v>2074</v>
      </c>
      <c r="F989" s="312" t="s">
        <v>2073</v>
      </c>
      <c r="G989" s="312" t="s">
        <v>2074</v>
      </c>
      <c r="H989" s="312" t="s">
        <v>2170</v>
      </c>
      <c r="I989" s="312" t="s">
        <v>2171</v>
      </c>
      <c r="J989" s="312" t="s">
        <v>38</v>
      </c>
      <c r="K989" s="323">
        <v>100</v>
      </c>
      <c r="L989" s="291">
        <v>511010000</v>
      </c>
      <c r="M989" s="315" t="s">
        <v>88</v>
      </c>
      <c r="N989" s="312" t="s">
        <v>847</v>
      </c>
      <c r="O989" s="312" t="s">
        <v>1880</v>
      </c>
      <c r="P989" s="312"/>
      <c r="Q989" s="312" t="s">
        <v>675</v>
      </c>
      <c r="R989" s="312" t="s">
        <v>2172</v>
      </c>
      <c r="S989" s="312"/>
      <c r="T989" s="312" t="s">
        <v>51</v>
      </c>
      <c r="U989" s="312"/>
      <c r="V989" s="290">
        <v>588722.75</v>
      </c>
      <c r="W989" s="290">
        <v>588722.75</v>
      </c>
      <c r="X989" s="290">
        <f t="shared" si="99"/>
        <v>659369.4800000001</v>
      </c>
      <c r="Y989" s="312" t="s">
        <v>2078</v>
      </c>
      <c r="Z989" s="312">
        <v>2016</v>
      </c>
      <c r="AA989" s="312"/>
      <c r="AB989" s="307" t="s">
        <v>688</v>
      </c>
      <c r="AC989" s="307" t="s">
        <v>209</v>
      </c>
      <c r="AD989" s="307">
        <v>8401260408</v>
      </c>
      <c r="AE989" s="307"/>
      <c r="AF989" s="307"/>
      <c r="AG989" s="307" t="s">
        <v>2186</v>
      </c>
      <c r="AH989" s="307" t="s">
        <v>1611</v>
      </c>
      <c r="AI989" s="384"/>
      <c r="AJ989" s="384"/>
      <c r="AK989" s="307" t="s">
        <v>1613</v>
      </c>
      <c r="AL989" s="385"/>
      <c r="AM989" s="385"/>
      <c r="AN989" s="385"/>
      <c r="AO989" s="385"/>
      <c r="AP989" s="385"/>
      <c r="AQ989" s="385"/>
      <c r="AR989" s="385"/>
      <c r="AS989" s="385"/>
    </row>
    <row r="990" spans="1:45" s="415" customFormat="1" ht="100.5" customHeight="1">
      <c r="A990" s="291" t="s">
        <v>2188</v>
      </c>
      <c r="B990" s="312" t="s">
        <v>33</v>
      </c>
      <c r="C990" s="312" t="s">
        <v>2072</v>
      </c>
      <c r="D990" s="312" t="s">
        <v>2073</v>
      </c>
      <c r="E990" s="312" t="s">
        <v>2074</v>
      </c>
      <c r="F990" s="312" t="s">
        <v>2073</v>
      </c>
      <c r="G990" s="312" t="s">
        <v>2074</v>
      </c>
      <c r="H990" s="312" t="s">
        <v>2170</v>
      </c>
      <c r="I990" s="312" t="s">
        <v>2171</v>
      </c>
      <c r="J990" s="312" t="s">
        <v>38</v>
      </c>
      <c r="K990" s="323">
        <v>100</v>
      </c>
      <c r="L990" s="291">
        <v>511010000</v>
      </c>
      <c r="M990" s="315" t="s">
        <v>88</v>
      </c>
      <c r="N990" s="312" t="s">
        <v>847</v>
      </c>
      <c r="O990" s="312" t="s">
        <v>2189</v>
      </c>
      <c r="P990" s="312"/>
      <c r="Q990" s="312" t="s">
        <v>675</v>
      </c>
      <c r="R990" s="312" t="s">
        <v>2172</v>
      </c>
      <c r="S990" s="312"/>
      <c r="T990" s="312" t="s">
        <v>51</v>
      </c>
      <c r="U990" s="312"/>
      <c r="V990" s="290">
        <v>321995.3</v>
      </c>
      <c r="W990" s="290">
        <v>321995.3</v>
      </c>
      <c r="X990" s="290">
        <f t="shared" si="99"/>
        <v>360634.73600000003</v>
      </c>
      <c r="Y990" s="312" t="s">
        <v>2078</v>
      </c>
      <c r="Z990" s="312">
        <v>2016</v>
      </c>
      <c r="AA990" s="312"/>
      <c r="AB990" s="307" t="s">
        <v>688</v>
      </c>
      <c r="AC990" s="307" t="s">
        <v>209</v>
      </c>
      <c r="AD990" s="307">
        <v>8401260408</v>
      </c>
      <c r="AE990" s="307"/>
      <c r="AF990" s="307"/>
      <c r="AG990" s="307" t="s">
        <v>2190</v>
      </c>
      <c r="AH990" s="307" t="s">
        <v>1611</v>
      </c>
      <c r="AI990" s="384"/>
      <c r="AJ990" s="384"/>
      <c r="AK990" s="307" t="s">
        <v>1613</v>
      </c>
      <c r="AL990" s="385"/>
      <c r="AM990" s="385"/>
      <c r="AN990" s="385"/>
      <c r="AO990" s="385"/>
      <c r="AP990" s="385"/>
      <c r="AQ990" s="385"/>
      <c r="AR990" s="385"/>
      <c r="AS990" s="385"/>
    </row>
    <row r="991" spans="1:45" s="572" customFormat="1" ht="100.5" customHeight="1">
      <c r="A991" s="553" t="s">
        <v>2191</v>
      </c>
      <c r="B991" s="556" t="s">
        <v>825</v>
      </c>
      <c r="C991" s="553" t="s">
        <v>2192</v>
      </c>
      <c r="D991" s="553" t="s">
        <v>2193</v>
      </c>
      <c r="E991" s="607" t="s">
        <v>2194</v>
      </c>
      <c r="F991" s="553" t="s">
        <v>2193</v>
      </c>
      <c r="G991" s="607" t="s">
        <v>2194</v>
      </c>
      <c r="H991" s="607" t="s">
        <v>2195</v>
      </c>
      <c r="I991" s="607" t="s">
        <v>2196</v>
      </c>
      <c r="J991" s="820" t="s">
        <v>1141</v>
      </c>
      <c r="K991" s="555">
        <v>100</v>
      </c>
      <c r="L991" s="553" t="s">
        <v>2065</v>
      </c>
      <c r="M991" s="741" t="s">
        <v>347</v>
      </c>
      <c r="N991" s="607" t="s">
        <v>713</v>
      </c>
      <c r="O991" s="820" t="s">
        <v>2197</v>
      </c>
      <c r="P991" s="820"/>
      <c r="Q991" s="536" t="s">
        <v>2198</v>
      </c>
      <c r="R991" s="553" t="s">
        <v>849</v>
      </c>
      <c r="S991" s="820"/>
      <c r="T991" s="610" t="s">
        <v>51</v>
      </c>
      <c r="U991" s="821"/>
      <c r="V991" s="751">
        <v>1928000</v>
      </c>
      <c r="W991" s="751">
        <v>0</v>
      </c>
      <c r="X991" s="565">
        <v>0</v>
      </c>
      <c r="Y991" s="566" t="s">
        <v>77</v>
      </c>
      <c r="Z991" s="515">
        <v>2016</v>
      </c>
      <c r="AA991" s="521"/>
      <c r="AB991" s="521" t="s">
        <v>2199</v>
      </c>
      <c r="AC991" s="567"/>
      <c r="AD991" s="568"/>
      <c r="AE991" s="568"/>
      <c r="AF991" s="568"/>
      <c r="AG991" s="569"/>
      <c r="AH991" s="569"/>
      <c r="AI991" s="569"/>
      <c r="AJ991" s="569"/>
      <c r="AK991" s="521" t="s">
        <v>2200</v>
      </c>
      <c r="AL991" s="570"/>
      <c r="AM991" s="571"/>
      <c r="AN991" s="571"/>
    </row>
    <row r="992" spans="1:45" s="193" customFormat="1" ht="100.5" customHeight="1">
      <c r="A992" s="775" t="s">
        <v>4018</v>
      </c>
      <c r="B992" s="824" t="s">
        <v>825</v>
      </c>
      <c r="C992" s="825" t="s">
        <v>2192</v>
      </c>
      <c r="D992" s="825" t="s">
        <v>2193</v>
      </c>
      <c r="E992" s="826" t="s">
        <v>2194</v>
      </c>
      <c r="F992" s="825" t="s">
        <v>2193</v>
      </c>
      <c r="G992" s="826" t="s">
        <v>2194</v>
      </c>
      <c r="H992" s="826" t="s">
        <v>2195</v>
      </c>
      <c r="I992" s="826" t="s">
        <v>2196</v>
      </c>
      <c r="J992" s="827" t="s">
        <v>38</v>
      </c>
      <c r="K992" s="828">
        <v>100</v>
      </c>
      <c r="L992" s="775" t="s">
        <v>2065</v>
      </c>
      <c r="M992" s="801" t="s">
        <v>347</v>
      </c>
      <c r="N992" s="826" t="s">
        <v>1205</v>
      </c>
      <c r="O992" s="829" t="s">
        <v>2197</v>
      </c>
      <c r="P992" s="829"/>
      <c r="Q992" s="830" t="s">
        <v>2198</v>
      </c>
      <c r="R992" s="825" t="s">
        <v>849</v>
      </c>
      <c r="S992" s="829"/>
      <c r="T992" s="831" t="s">
        <v>51</v>
      </c>
      <c r="U992" s="832"/>
      <c r="V992" s="422">
        <v>1393000</v>
      </c>
      <c r="W992" s="422">
        <v>1393000</v>
      </c>
      <c r="X992" s="61">
        <f t="shared" si="99"/>
        <v>1560160.0000000002</v>
      </c>
      <c r="Y992" s="59"/>
      <c r="Z992" s="51">
        <v>2016</v>
      </c>
      <c r="AA992" s="2" t="s">
        <v>4019</v>
      </c>
      <c r="AB992" s="2" t="s">
        <v>2199</v>
      </c>
      <c r="AC992" s="212" t="s">
        <v>209</v>
      </c>
      <c r="AD992" s="197"/>
      <c r="AE992" s="197"/>
      <c r="AF992" s="197"/>
      <c r="AG992" s="264"/>
      <c r="AH992" s="264"/>
      <c r="AI992" s="264"/>
      <c r="AJ992" s="264"/>
      <c r="AK992" s="2" t="s">
        <v>4020</v>
      </c>
      <c r="AL992" s="191"/>
      <c r="AM992" s="332"/>
      <c r="AN992" s="332"/>
    </row>
    <row r="993" spans="1:40" s="572" customFormat="1" ht="100.5" customHeight="1">
      <c r="A993" s="515" t="s">
        <v>2201</v>
      </c>
      <c r="B993" s="513" t="s">
        <v>825</v>
      </c>
      <c r="C993" s="515" t="s">
        <v>2192</v>
      </c>
      <c r="D993" s="515" t="s">
        <v>2193</v>
      </c>
      <c r="E993" s="563" t="s">
        <v>2194</v>
      </c>
      <c r="F993" s="515" t="s">
        <v>2193</v>
      </c>
      <c r="G993" s="563" t="s">
        <v>2194</v>
      </c>
      <c r="H993" s="563" t="s">
        <v>2195</v>
      </c>
      <c r="I993" s="563" t="s">
        <v>2196</v>
      </c>
      <c r="J993" s="822" t="s">
        <v>1141</v>
      </c>
      <c r="K993" s="561">
        <v>100</v>
      </c>
      <c r="L993" s="515" t="s">
        <v>2065</v>
      </c>
      <c r="M993" s="516" t="s">
        <v>347</v>
      </c>
      <c r="N993" s="563" t="s">
        <v>713</v>
      </c>
      <c r="O993" s="513" t="s">
        <v>2202</v>
      </c>
      <c r="P993" s="822"/>
      <c r="Q993" s="514" t="s">
        <v>2198</v>
      </c>
      <c r="R993" s="515" t="s">
        <v>849</v>
      </c>
      <c r="S993" s="822"/>
      <c r="T993" s="579" t="s">
        <v>51</v>
      </c>
      <c r="U993" s="823"/>
      <c r="V993" s="751">
        <v>887000</v>
      </c>
      <c r="W993" s="751">
        <v>0</v>
      </c>
      <c r="X993" s="565">
        <v>0</v>
      </c>
      <c r="Y993" s="566" t="s">
        <v>77</v>
      </c>
      <c r="Z993" s="515">
        <v>2016</v>
      </c>
      <c r="AA993" s="521"/>
      <c r="AB993" s="521" t="s">
        <v>2199</v>
      </c>
      <c r="AC993" s="567"/>
      <c r="AD993" s="568"/>
      <c r="AE993" s="568"/>
      <c r="AF993" s="568"/>
      <c r="AG993" s="569"/>
      <c r="AH993" s="569"/>
      <c r="AI993" s="569"/>
      <c r="AJ993" s="569"/>
      <c r="AK993" s="521" t="s">
        <v>2200</v>
      </c>
      <c r="AL993" s="570"/>
      <c r="AM993" s="571"/>
      <c r="AN993" s="571"/>
    </row>
    <row r="994" spans="1:40" s="193" customFormat="1" ht="100.5" customHeight="1">
      <c r="A994" s="8" t="s">
        <v>4021</v>
      </c>
      <c r="B994" s="50" t="s">
        <v>825</v>
      </c>
      <c r="C994" s="51" t="s">
        <v>2192</v>
      </c>
      <c r="D994" s="51" t="s">
        <v>2193</v>
      </c>
      <c r="E994" s="52" t="s">
        <v>2194</v>
      </c>
      <c r="F994" s="51" t="s">
        <v>2193</v>
      </c>
      <c r="G994" s="52" t="s">
        <v>2194</v>
      </c>
      <c r="H994" s="52" t="s">
        <v>2195</v>
      </c>
      <c r="I994" s="52" t="s">
        <v>2196</v>
      </c>
      <c r="J994" s="833" t="s">
        <v>38</v>
      </c>
      <c r="K994" s="54">
        <v>100</v>
      </c>
      <c r="L994" s="8" t="s">
        <v>2065</v>
      </c>
      <c r="M994" s="27" t="s">
        <v>347</v>
      </c>
      <c r="N994" s="52" t="s">
        <v>1205</v>
      </c>
      <c r="O994" s="50" t="s">
        <v>2202</v>
      </c>
      <c r="P994" s="99"/>
      <c r="Q994" s="56" t="s">
        <v>2198</v>
      </c>
      <c r="R994" s="51" t="s">
        <v>849</v>
      </c>
      <c r="S994" s="99"/>
      <c r="T994" s="209" t="s">
        <v>51</v>
      </c>
      <c r="U994" s="423"/>
      <c r="V994" s="422">
        <v>500000</v>
      </c>
      <c r="W994" s="422">
        <v>500000</v>
      </c>
      <c r="X994" s="61">
        <f t="shared" si="99"/>
        <v>560000</v>
      </c>
      <c r="Y994" s="59"/>
      <c r="Z994" s="51">
        <v>2016</v>
      </c>
      <c r="AA994" s="2" t="s">
        <v>4019</v>
      </c>
      <c r="AB994" s="2" t="s">
        <v>2199</v>
      </c>
      <c r="AC994" s="212" t="s">
        <v>209</v>
      </c>
      <c r="AD994" s="197"/>
      <c r="AE994" s="197"/>
      <c r="AF994" s="197"/>
      <c r="AG994" s="264"/>
      <c r="AH994" s="264"/>
      <c r="AI994" s="264"/>
      <c r="AJ994" s="264"/>
      <c r="AK994" s="2" t="s">
        <v>4020</v>
      </c>
      <c r="AL994" s="191"/>
      <c r="AM994" s="332"/>
      <c r="AN994" s="332"/>
    </row>
    <row r="995" spans="1:40" s="193" customFormat="1" ht="100.5" customHeight="1">
      <c r="A995" s="8" t="s">
        <v>2203</v>
      </c>
      <c r="B995" s="50" t="s">
        <v>825</v>
      </c>
      <c r="C995" s="51" t="s">
        <v>2192</v>
      </c>
      <c r="D995" s="51" t="s">
        <v>2193</v>
      </c>
      <c r="E995" s="52" t="s">
        <v>2194</v>
      </c>
      <c r="F995" s="51" t="s">
        <v>2193</v>
      </c>
      <c r="G995" s="52" t="s">
        <v>2194</v>
      </c>
      <c r="H995" s="52" t="s">
        <v>2195</v>
      </c>
      <c r="I995" s="52" t="s">
        <v>2196</v>
      </c>
      <c r="J995" s="99" t="s">
        <v>38</v>
      </c>
      <c r="K995" s="54">
        <v>100</v>
      </c>
      <c r="L995" s="36">
        <v>431010000</v>
      </c>
      <c r="M995" s="5" t="s">
        <v>129</v>
      </c>
      <c r="N995" s="52" t="s">
        <v>713</v>
      </c>
      <c r="O995" s="51" t="s">
        <v>2204</v>
      </c>
      <c r="P995" s="99"/>
      <c r="Q995" s="56" t="s">
        <v>2198</v>
      </c>
      <c r="R995" s="51" t="s">
        <v>849</v>
      </c>
      <c r="S995" s="99"/>
      <c r="T995" s="209" t="s">
        <v>51</v>
      </c>
      <c r="U995" s="423"/>
      <c r="V995" s="422">
        <v>200000</v>
      </c>
      <c r="W995" s="422">
        <v>200000</v>
      </c>
      <c r="X995" s="61">
        <f t="shared" si="99"/>
        <v>224000.00000000003</v>
      </c>
      <c r="Y995" s="59" t="s">
        <v>77</v>
      </c>
      <c r="Z995" s="51">
        <v>2016</v>
      </c>
      <c r="AA995" s="2"/>
      <c r="AB995" s="2" t="s">
        <v>2199</v>
      </c>
      <c r="AC995" s="212" t="s">
        <v>209</v>
      </c>
      <c r="AD995" s="197"/>
      <c r="AE995" s="197"/>
      <c r="AF995" s="197"/>
      <c r="AG995" s="264"/>
      <c r="AH995" s="264"/>
      <c r="AI995" s="264"/>
      <c r="AJ995" s="264"/>
      <c r="AK995" s="2" t="s">
        <v>2200</v>
      </c>
      <c r="AL995" s="191"/>
      <c r="AM995" s="332"/>
      <c r="AN995" s="332"/>
    </row>
    <row r="996" spans="1:40" s="193" customFormat="1" ht="100.5" customHeight="1">
      <c r="A996" s="8" t="s">
        <v>2205</v>
      </c>
      <c r="B996" s="50" t="s">
        <v>825</v>
      </c>
      <c r="C996" s="51" t="s">
        <v>2192</v>
      </c>
      <c r="D996" s="51" t="s">
        <v>2193</v>
      </c>
      <c r="E996" s="52" t="s">
        <v>2194</v>
      </c>
      <c r="F996" s="51" t="s">
        <v>2193</v>
      </c>
      <c r="G996" s="52" t="s">
        <v>2194</v>
      </c>
      <c r="H996" s="52" t="s">
        <v>2195</v>
      </c>
      <c r="I996" s="52" t="s">
        <v>2196</v>
      </c>
      <c r="J996" s="99" t="s">
        <v>38</v>
      </c>
      <c r="K996" s="54">
        <v>100</v>
      </c>
      <c r="L996" s="36">
        <v>431010000</v>
      </c>
      <c r="M996" s="5" t="s">
        <v>129</v>
      </c>
      <c r="N996" s="52" t="s">
        <v>713</v>
      </c>
      <c r="O996" s="51" t="s">
        <v>2206</v>
      </c>
      <c r="P996" s="99"/>
      <c r="Q996" s="56" t="s">
        <v>2198</v>
      </c>
      <c r="R996" s="51" t="s">
        <v>849</v>
      </c>
      <c r="S996" s="99"/>
      <c r="T996" s="209" t="s">
        <v>51</v>
      </c>
      <c r="U996" s="423"/>
      <c r="V996" s="422">
        <v>252000</v>
      </c>
      <c r="W996" s="422">
        <v>252000</v>
      </c>
      <c r="X996" s="61">
        <f t="shared" si="99"/>
        <v>282240</v>
      </c>
      <c r="Y996" s="59" t="s">
        <v>77</v>
      </c>
      <c r="Z996" s="51">
        <v>2016</v>
      </c>
      <c r="AA996" s="2"/>
      <c r="AB996" s="2" t="s">
        <v>2199</v>
      </c>
      <c r="AC996" s="212" t="s">
        <v>209</v>
      </c>
      <c r="AD996" s="197"/>
      <c r="AE996" s="197"/>
      <c r="AF996" s="197"/>
      <c r="AG996" s="264"/>
      <c r="AH996" s="264"/>
      <c r="AI996" s="264"/>
      <c r="AJ996" s="264"/>
      <c r="AK996" s="2" t="s">
        <v>2200</v>
      </c>
      <c r="AL996" s="191"/>
      <c r="AM996" s="332"/>
      <c r="AN996" s="332"/>
    </row>
    <row r="997" spans="1:40" s="193" customFormat="1" ht="100.5" customHeight="1">
      <c r="A997" s="8" t="s">
        <v>2207</v>
      </c>
      <c r="B997" s="50" t="s">
        <v>825</v>
      </c>
      <c r="C997" s="51" t="s">
        <v>2192</v>
      </c>
      <c r="D997" s="51" t="s">
        <v>2193</v>
      </c>
      <c r="E997" s="52" t="s">
        <v>2194</v>
      </c>
      <c r="F997" s="51" t="s">
        <v>2193</v>
      </c>
      <c r="G997" s="52" t="s">
        <v>2194</v>
      </c>
      <c r="H997" s="52" t="s">
        <v>2195</v>
      </c>
      <c r="I997" s="52" t="s">
        <v>2196</v>
      </c>
      <c r="J997" s="99" t="s">
        <v>38</v>
      </c>
      <c r="K997" s="54">
        <v>100</v>
      </c>
      <c r="L997" s="5">
        <v>311010000</v>
      </c>
      <c r="M997" s="8" t="s">
        <v>348</v>
      </c>
      <c r="N997" s="52" t="s">
        <v>713</v>
      </c>
      <c r="O997" s="50" t="s">
        <v>2208</v>
      </c>
      <c r="P997" s="99"/>
      <c r="Q997" s="56" t="s">
        <v>2198</v>
      </c>
      <c r="R997" s="51" t="s">
        <v>849</v>
      </c>
      <c r="S997" s="99"/>
      <c r="T997" s="209" t="s">
        <v>51</v>
      </c>
      <c r="U997" s="423"/>
      <c r="V997" s="422">
        <v>1387999.2</v>
      </c>
      <c r="W997" s="422">
        <v>1387999.2</v>
      </c>
      <c r="X997" s="61">
        <f t="shared" si="99"/>
        <v>1554559.1040000001</v>
      </c>
      <c r="Y997" s="59" t="s">
        <v>77</v>
      </c>
      <c r="Z997" s="51">
        <v>2016</v>
      </c>
      <c r="AA997" s="2"/>
      <c r="AB997" s="2" t="s">
        <v>2199</v>
      </c>
      <c r="AC997" s="212" t="s">
        <v>209</v>
      </c>
      <c r="AD997" s="197"/>
      <c r="AE997" s="197"/>
      <c r="AF997" s="197"/>
      <c r="AG997" s="264"/>
      <c r="AH997" s="264"/>
      <c r="AI997" s="264"/>
      <c r="AJ997" s="264"/>
      <c r="AK997" s="2" t="s">
        <v>2200</v>
      </c>
      <c r="AL997" s="191"/>
      <c r="AM997" s="332"/>
      <c r="AN997" s="332"/>
    </row>
    <row r="998" spans="1:40" s="193" customFormat="1" ht="100.5" customHeight="1">
      <c r="A998" s="8" t="s">
        <v>2209</v>
      </c>
      <c r="B998" s="50" t="s">
        <v>825</v>
      </c>
      <c r="C998" s="51" t="s">
        <v>2192</v>
      </c>
      <c r="D998" s="51" t="s">
        <v>2193</v>
      </c>
      <c r="E998" s="52" t="s">
        <v>2194</v>
      </c>
      <c r="F998" s="51" t="s">
        <v>2193</v>
      </c>
      <c r="G998" s="52" t="s">
        <v>2194</v>
      </c>
      <c r="H998" s="52" t="s">
        <v>2195</v>
      </c>
      <c r="I998" s="52" t="s">
        <v>2196</v>
      </c>
      <c r="J998" s="99" t="s">
        <v>38</v>
      </c>
      <c r="K998" s="54">
        <v>100</v>
      </c>
      <c r="L998" s="5">
        <v>311010000</v>
      </c>
      <c r="M998" s="8" t="s">
        <v>348</v>
      </c>
      <c r="N998" s="52" t="s">
        <v>713</v>
      </c>
      <c r="O998" s="52" t="s">
        <v>2210</v>
      </c>
      <c r="P998" s="99"/>
      <c r="Q998" s="56" t="s">
        <v>2198</v>
      </c>
      <c r="R998" s="51" t="s">
        <v>849</v>
      </c>
      <c r="S998" s="99"/>
      <c r="T998" s="209" t="s">
        <v>51</v>
      </c>
      <c r="U998" s="423"/>
      <c r="V998" s="422">
        <v>1920000</v>
      </c>
      <c r="W998" s="422">
        <v>1920000</v>
      </c>
      <c r="X998" s="61">
        <f t="shared" si="99"/>
        <v>2150400</v>
      </c>
      <c r="Y998" s="59" t="s">
        <v>77</v>
      </c>
      <c r="Z998" s="51">
        <v>2016</v>
      </c>
      <c r="AA998" s="2"/>
      <c r="AB998" s="2" t="s">
        <v>2199</v>
      </c>
      <c r="AC998" s="212" t="s">
        <v>209</v>
      </c>
      <c r="AD998" s="197"/>
      <c r="AE998" s="197"/>
      <c r="AF998" s="197"/>
      <c r="AG998" s="264"/>
      <c r="AH998" s="264"/>
      <c r="AI998" s="264"/>
      <c r="AJ998" s="264"/>
      <c r="AK998" s="2" t="s">
        <v>2200</v>
      </c>
      <c r="AL998" s="191"/>
      <c r="AM998" s="332"/>
      <c r="AN998" s="332"/>
    </row>
    <row r="999" spans="1:40" s="193" customFormat="1" ht="100.5" customHeight="1">
      <c r="A999" s="8" t="s">
        <v>2211</v>
      </c>
      <c r="B999" s="50" t="s">
        <v>825</v>
      </c>
      <c r="C999" s="51" t="s">
        <v>2192</v>
      </c>
      <c r="D999" s="51" t="s">
        <v>2193</v>
      </c>
      <c r="E999" s="52" t="s">
        <v>2194</v>
      </c>
      <c r="F999" s="51" t="s">
        <v>2193</v>
      </c>
      <c r="G999" s="52" t="s">
        <v>2194</v>
      </c>
      <c r="H999" s="52" t="s">
        <v>2195</v>
      </c>
      <c r="I999" s="52" t="s">
        <v>2196</v>
      </c>
      <c r="J999" s="99" t="s">
        <v>38</v>
      </c>
      <c r="K999" s="54">
        <v>100</v>
      </c>
      <c r="L999" s="31">
        <v>751000000</v>
      </c>
      <c r="M999" s="5" t="s">
        <v>83</v>
      </c>
      <c r="N999" s="52" t="s">
        <v>713</v>
      </c>
      <c r="O999" s="52" t="s">
        <v>2212</v>
      </c>
      <c r="P999" s="99"/>
      <c r="Q999" s="56" t="s">
        <v>2198</v>
      </c>
      <c r="R999" s="51" t="s">
        <v>849</v>
      </c>
      <c r="S999" s="99"/>
      <c r="T999" s="209" t="s">
        <v>51</v>
      </c>
      <c r="U999" s="423"/>
      <c r="V999" s="424">
        <v>458999.96</v>
      </c>
      <c r="W999" s="424">
        <v>458999.96</v>
      </c>
      <c r="X999" s="61">
        <f t="shared" si="99"/>
        <v>514079.95520000008</v>
      </c>
      <c r="Y999" s="59" t="s">
        <v>77</v>
      </c>
      <c r="Z999" s="51">
        <v>2016</v>
      </c>
      <c r="AA999" s="2"/>
      <c r="AB999" s="2" t="s">
        <v>2199</v>
      </c>
      <c r="AC999" s="212" t="s">
        <v>209</v>
      </c>
      <c r="AD999" s="197"/>
      <c r="AE999" s="197"/>
      <c r="AF999" s="197"/>
      <c r="AG999" s="264"/>
      <c r="AH999" s="264"/>
      <c r="AI999" s="264"/>
      <c r="AJ999" s="264"/>
      <c r="AK999" s="2" t="s">
        <v>2200</v>
      </c>
      <c r="AL999" s="191"/>
      <c r="AM999" s="332"/>
      <c r="AN999" s="332"/>
    </row>
    <row r="1000" spans="1:40" s="193" customFormat="1" ht="100.5" customHeight="1">
      <c r="A1000" s="8" t="s">
        <v>2213</v>
      </c>
      <c r="B1000" s="50" t="s">
        <v>825</v>
      </c>
      <c r="C1000" s="51" t="s">
        <v>2192</v>
      </c>
      <c r="D1000" s="51" t="s">
        <v>2193</v>
      </c>
      <c r="E1000" s="52" t="s">
        <v>2194</v>
      </c>
      <c r="F1000" s="51" t="s">
        <v>2193</v>
      </c>
      <c r="G1000" s="52" t="s">
        <v>2194</v>
      </c>
      <c r="H1000" s="52" t="s">
        <v>2195</v>
      </c>
      <c r="I1000" s="52" t="s">
        <v>2196</v>
      </c>
      <c r="J1000" s="209" t="s">
        <v>38</v>
      </c>
      <c r="K1000" s="54">
        <v>100</v>
      </c>
      <c r="L1000" s="8">
        <v>511010000</v>
      </c>
      <c r="M1000" s="27" t="s">
        <v>88</v>
      </c>
      <c r="N1000" s="52" t="s">
        <v>2297</v>
      </c>
      <c r="O1000" s="50" t="s">
        <v>2214</v>
      </c>
      <c r="P1000" s="99"/>
      <c r="Q1000" s="56" t="s">
        <v>2198</v>
      </c>
      <c r="R1000" s="51" t="s">
        <v>849</v>
      </c>
      <c r="S1000" s="99"/>
      <c r="T1000" s="209" t="s">
        <v>51</v>
      </c>
      <c r="U1000" s="423"/>
      <c r="V1000" s="425">
        <v>969300</v>
      </c>
      <c r="W1000" s="425">
        <v>969300</v>
      </c>
      <c r="X1000" s="61">
        <f>W1000*1.12</f>
        <v>1085616</v>
      </c>
      <c r="Y1000" s="59" t="s">
        <v>77</v>
      </c>
      <c r="Z1000" s="51">
        <v>2016</v>
      </c>
      <c r="AA1000" s="2"/>
      <c r="AB1000" s="2" t="s">
        <v>2199</v>
      </c>
      <c r="AC1000" s="443" t="s">
        <v>209</v>
      </c>
      <c r="AD1000" s="197"/>
      <c r="AE1000" s="197"/>
      <c r="AF1000" s="197"/>
      <c r="AG1000" s="264"/>
      <c r="AH1000" s="264"/>
      <c r="AI1000" s="264"/>
      <c r="AJ1000" s="264"/>
      <c r="AK1000" s="2" t="s">
        <v>2298</v>
      </c>
      <c r="AL1000" s="191"/>
      <c r="AM1000" s="332"/>
      <c r="AN1000" s="332"/>
    </row>
    <row r="1001" spans="1:40" s="193" customFormat="1" ht="100.5" customHeight="1">
      <c r="A1001" s="8" t="s">
        <v>2215</v>
      </c>
      <c r="B1001" s="50" t="s">
        <v>825</v>
      </c>
      <c r="C1001" s="51" t="s">
        <v>2192</v>
      </c>
      <c r="D1001" s="51" t="s">
        <v>2193</v>
      </c>
      <c r="E1001" s="52" t="s">
        <v>2194</v>
      </c>
      <c r="F1001" s="51" t="s">
        <v>2193</v>
      </c>
      <c r="G1001" s="52" t="s">
        <v>2194</v>
      </c>
      <c r="H1001" s="52" t="s">
        <v>2195</v>
      </c>
      <c r="I1001" s="52" t="s">
        <v>2196</v>
      </c>
      <c r="J1001" s="209" t="s">
        <v>38</v>
      </c>
      <c r="K1001" s="54">
        <v>100</v>
      </c>
      <c r="L1001" s="8">
        <v>511010000</v>
      </c>
      <c r="M1001" s="27" t="s">
        <v>88</v>
      </c>
      <c r="N1001" s="52" t="s">
        <v>2297</v>
      </c>
      <c r="O1001" s="50" t="s">
        <v>2216</v>
      </c>
      <c r="P1001" s="99"/>
      <c r="Q1001" s="56" t="s">
        <v>2198</v>
      </c>
      <c r="R1001" s="51" t="s">
        <v>849</v>
      </c>
      <c r="S1001" s="99"/>
      <c r="T1001" s="209" t="s">
        <v>51</v>
      </c>
      <c r="U1001" s="423"/>
      <c r="V1001" s="422">
        <v>737100</v>
      </c>
      <c r="W1001" s="422">
        <v>737100</v>
      </c>
      <c r="X1001" s="61">
        <f>W1001*1.12</f>
        <v>825552.00000000012</v>
      </c>
      <c r="Y1001" s="59" t="s">
        <v>77</v>
      </c>
      <c r="Z1001" s="51">
        <v>2016</v>
      </c>
      <c r="AA1001" s="2"/>
      <c r="AB1001" s="2" t="s">
        <v>2199</v>
      </c>
      <c r="AC1001" s="443" t="s">
        <v>209</v>
      </c>
      <c r="AD1001" s="197"/>
      <c r="AE1001" s="197"/>
      <c r="AF1001" s="197"/>
      <c r="AG1001" s="264"/>
      <c r="AH1001" s="264"/>
      <c r="AI1001" s="264"/>
      <c r="AJ1001" s="264"/>
      <c r="AK1001" s="2" t="s">
        <v>2298</v>
      </c>
      <c r="AL1001" s="191"/>
      <c r="AM1001" s="332"/>
      <c r="AN1001" s="332"/>
    </row>
    <row r="1002" spans="1:40" s="193" customFormat="1" ht="100.5" customHeight="1">
      <c r="A1002" s="8" t="s">
        <v>2217</v>
      </c>
      <c r="B1002" s="50" t="s">
        <v>825</v>
      </c>
      <c r="C1002" s="51" t="s">
        <v>2192</v>
      </c>
      <c r="D1002" s="51" t="s">
        <v>2193</v>
      </c>
      <c r="E1002" s="52" t="s">
        <v>2194</v>
      </c>
      <c r="F1002" s="51" t="s">
        <v>2193</v>
      </c>
      <c r="G1002" s="52" t="s">
        <v>2194</v>
      </c>
      <c r="H1002" s="52" t="s">
        <v>2195</v>
      </c>
      <c r="I1002" s="52" t="s">
        <v>2196</v>
      </c>
      <c r="J1002" s="99" t="s">
        <v>1141</v>
      </c>
      <c r="K1002" s="54">
        <v>100</v>
      </c>
      <c r="L1002" s="96">
        <v>151010000</v>
      </c>
      <c r="M1002" s="5" t="s">
        <v>82</v>
      </c>
      <c r="N1002" s="52" t="s">
        <v>713</v>
      </c>
      <c r="O1002" s="51" t="s">
        <v>2218</v>
      </c>
      <c r="P1002" s="99"/>
      <c r="Q1002" s="56" t="s">
        <v>2198</v>
      </c>
      <c r="R1002" s="51" t="s">
        <v>849</v>
      </c>
      <c r="S1002" s="99"/>
      <c r="T1002" s="209" t="s">
        <v>51</v>
      </c>
      <c r="U1002" s="423"/>
      <c r="V1002" s="426">
        <v>199702</v>
      </c>
      <c r="W1002" s="426">
        <v>199702</v>
      </c>
      <c r="X1002" s="61">
        <f t="shared" si="99"/>
        <v>223666.24000000002</v>
      </c>
      <c r="Y1002" s="59" t="s">
        <v>77</v>
      </c>
      <c r="Z1002" s="51">
        <v>2016</v>
      </c>
      <c r="AA1002" s="2"/>
      <c r="AB1002" s="2" t="s">
        <v>2199</v>
      </c>
      <c r="AC1002" s="212"/>
      <c r="AD1002" s="197"/>
      <c r="AE1002" s="197"/>
      <c r="AF1002" s="197"/>
      <c r="AG1002" s="264"/>
      <c r="AH1002" s="264"/>
      <c r="AI1002" s="264"/>
      <c r="AJ1002" s="264"/>
      <c r="AK1002" s="2" t="s">
        <v>2200</v>
      </c>
      <c r="AL1002" s="191"/>
      <c r="AM1002" s="332"/>
      <c r="AN1002" s="332"/>
    </row>
    <row r="1003" spans="1:40" s="193" customFormat="1" ht="100.5" customHeight="1">
      <c r="A1003" s="8" t="s">
        <v>2219</v>
      </c>
      <c r="B1003" s="50" t="s">
        <v>825</v>
      </c>
      <c r="C1003" s="51" t="s">
        <v>2192</v>
      </c>
      <c r="D1003" s="51" t="s">
        <v>2193</v>
      </c>
      <c r="E1003" s="52" t="s">
        <v>2194</v>
      </c>
      <c r="F1003" s="51" t="s">
        <v>2193</v>
      </c>
      <c r="G1003" s="52" t="s">
        <v>2194</v>
      </c>
      <c r="H1003" s="52" t="s">
        <v>2195</v>
      </c>
      <c r="I1003" s="52" t="s">
        <v>2196</v>
      </c>
      <c r="J1003" s="99" t="s">
        <v>1141</v>
      </c>
      <c r="K1003" s="54">
        <v>100</v>
      </c>
      <c r="L1003" s="96">
        <v>151010000</v>
      </c>
      <c r="M1003" s="5" t="s">
        <v>82</v>
      </c>
      <c r="N1003" s="52" t="s">
        <v>713</v>
      </c>
      <c r="O1003" s="427" t="s">
        <v>2220</v>
      </c>
      <c r="P1003" s="99"/>
      <c r="Q1003" s="56" t="s">
        <v>2198</v>
      </c>
      <c r="R1003" s="51" t="s">
        <v>849</v>
      </c>
      <c r="S1003" s="99"/>
      <c r="T1003" s="209" t="s">
        <v>51</v>
      </c>
      <c r="U1003" s="423"/>
      <c r="V1003" s="426">
        <v>143600</v>
      </c>
      <c r="W1003" s="426">
        <v>143600</v>
      </c>
      <c r="X1003" s="61">
        <f t="shared" si="99"/>
        <v>160832.00000000003</v>
      </c>
      <c r="Y1003" s="59" t="s">
        <v>77</v>
      </c>
      <c r="Z1003" s="51">
        <v>2016</v>
      </c>
      <c r="AA1003" s="2"/>
      <c r="AB1003" s="2" t="s">
        <v>2199</v>
      </c>
      <c r="AC1003" s="212"/>
      <c r="AD1003" s="197"/>
      <c r="AE1003" s="197"/>
      <c r="AF1003" s="197"/>
      <c r="AG1003" s="264"/>
      <c r="AH1003" s="264"/>
      <c r="AI1003" s="264"/>
      <c r="AJ1003" s="264"/>
      <c r="AK1003" s="2" t="s">
        <v>2200</v>
      </c>
      <c r="AL1003" s="191"/>
      <c r="AM1003" s="332"/>
      <c r="AN1003" s="332"/>
    </row>
    <row r="1004" spans="1:40" s="193" customFormat="1" ht="100.5" customHeight="1">
      <c r="A1004" s="8" t="s">
        <v>2221</v>
      </c>
      <c r="B1004" s="50" t="s">
        <v>825</v>
      </c>
      <c r="C1004" s="51" t="s">
        <v>2192</v>
      </c>
      <c r="D1004" s="51" t="s">
        <v>2193</v>
      </c>
      <c r="E1004" s="52" t="s">
        <v>2194</v>
      </c>
      <c r="F1004" s="51" t="s">
        <v>2193</v>
      </c>
      <c r="G1004" s="52" t="s">
        <v>2194</v>
      </c>
      <c r="H1004" s="52" t="s">
        <v>2195</v>
      </c>
      <c r="I1004" s="52" t="s">
        <v>2196</v>
      </c>
      <c r="J1004" s="99" t="s">
        <v>1141</v>
      </c>
      <c r="K1004" s="54">
        <v>100</v>
      </c>
      <c r="L1004" s="96">
        <v>151010000</v>
      </c>
      <c r="M1004" s="5" t="s">
        <v>82</v>
      </c>
      <c r="N1004" s="52" t="s">
        <v>713</v>
      </c>
      <c r="O1004" s="50" t="s">
        <v>2222</v>
      </c>
      <c r="P1004" s="50"/>
      <c r="Q1004" s="56" t="s">
        <v>2198</v>
      </c>
      <c r="R1004" s="51" t="s">
        <v>849</v>
      </c>
      <c r="S1004" s="99"/>
      <c r="T1004" s="209" t="s">
        <v>51</v>
      </c>
      <c r="U1004" s="423"/>
      <c r="V1004" s="426">
        <v>115652</v>
      </c>
      <c r="W1004" s="426">
        <v>115652</v>
      </c>
      <c r="X1004" s="61">
        <f t="shared" si="99"/>
        <v>129530.24000000001</v>
      </c>
      <c r="Y1004" s="59" t="s">
        <v>77</v>
      </c>
      <c r="Z1004" s="51">
        <v>2016</v>
      </c>
      <c r="AA1004" s="2"/>
      <c r="AB1004" s="2" t="s">
        <v>2199</v>
      </c>
      <c r="AC1004" s="212"/>
      <c r="AD1004" s="197"/>
      <c r="AE1004" s="197"/>
      <c r="AF1004" s="197"/>
      <c r="AG1004" s="264"/>
      <c r="AH1004" s="264"/>
      <c r="AI1004" s="264"/>
      <c r="AJ1004" s="264"/>
      <c r="AK1004" s="2" t="s">
        <v>2200</v>
      </c>
      <c r="AL1004" s="191"/>
      <c r="AM1004" s="332"/>
      <c r="AN1004" s="332"/>
    </row>
    <row r="1005" spans="1:40" s="193" customFormat="1" ht="100.5" customHeight="1">
      <c r="A1005" s="8" t="s">
        <v>2223</v>
      </c>
      <c r="B1005" s="50" t="s">
        <v>825</v>
      </c>
      <c r="C1005" s="51" t="s">
        <v>2192</v>
      </c>
      <c r="D1005" s="51" t="s">
        <v>2193</v>
      </c>
      <c r="E1005" s="52" t="s">
        <v>2194</v>
      </c>
      <c r="F1005" s="51" t="s">
        <v>2193</v>
      </c>
      <c r="G1005" s="52" t="s">
        <v>2194</v>
      </c>
      <c r="H1005" s="52" t="s">
        <v>2195</v>
      </c>
      <c r="I1005" s="52" t="s">
        <v>2196</v>
      </c>
      <c r="J1005" s="99" t="s">
        <v>1141</v>
      </c>
      <c r="K1005" s="54">
        <v>100</v>
      </c>
      <c r="L1005" s="96">
        <v>151010000</v>
      </c>
      <c r="M1005" s="5" t="s">
        <v>82</v>
      </c>
      <c r="N1005" s="52" t="s">
        <v>713</v>
      </c>
      <c r="O1005" s="50" t="s">
        <v>2224</v>
      </c>
      <c r="P1005" s="50"/>
      <c r="Q1005" s="56" t="s">
        <v>2198</v>
      </c>
      <c r="R1005" s="51" t="s">
        <v>849</v>
      </c>
      <c r="S1005" s="99"/>
      <c r="T1005" s="209" t="s">
        <v>51</v>
      </c>
      <c r="U1005" s="423"/>
      <c r="V1005" s="426">
        <v>146882</v>
      </c>
      <c r="W1005" s="426">
        <v>146882</v>
      </c>
      <c r="X1005" s="61">
        <f t="shared" si="99"/>
        <v>164507.84000000003</v>
      </c>
      <c r="Y1005" s="59" t="s">
        <v>77</v>
      </c>
      <c r="Z1005" s="51">
        <v>2016</v>
      </c>
      <c r="AA1005" s="2"/>
      <c r="AB1005" s="2" t="s">
        <v>2199</v>
      </c>
      <c r="AC1005" s="212"/>
      <c r="AD1005" s="197"/>
      <c r="AE1005" s="197"/>
      <c r="AF1005" s="197"/>
      <c r="AG1005" s="264"/>
      <c r="AH1005" s="264"/>
      <c r="AI1005" s="264"/>
      <c r="AJ1005" s="264"/>
      <c r="AK1005" s="2" t="s">
        <v>2200</v>
      </c>
      <c r="AL1005" s="191"/>
      <c r="AM1005" s="332"/>
      <c r="AN1005" s="332"/>
    </row>
    <row r="1006" spans="1:40" s="193" customFormat="1" ht="100.5" customHeight="1">
      <c r="A1006" s="8" t="s">
        <v>2225</v>
      </c>
      <c r="B1006" s="50" t="s">
        <v>825</v>
      </c>
      <c r="C1006" s="51" t="s">
        <v>2192</v>
      </c>
      <c r="D1006" s="51" t="s">
        <v>2193</v>
      </c>
      <c r="E1006" s="52" t="s">
        <v>2194</v>
      </c>
      <c r="F1006" s="51" t="s">
        <v>2193</v>
      </c>
      <c r="G1006" s="52" t="s">
        <v>2194</v>
      </c>
      <c r="H1006" s="52" t="s">
        <v>2195</v>
      </c>
      <c r="I1006" s="52" t="s">
        <v>2196</v>
      </c>
      <c r="J1006" s="99" t="s">
        <v>1141</v>
      </c>
      <c r="K1006" s="54">
        <v>100</v>
      </c>
      <c r="L1006" s="96">
        <v>151010000</v>
      </c>
      <c r="M1006" s="5" t="s">
        <v>82</v>
      </c>
      <c r="N1006" s="52" t="s">
        <v>713</v>
      </c>
      <c r="O1006" s="50" t="s">
        <v>2226</v>
      </c>
      <c r="P1006" s="50"/>
      <c r="Q1006" s="56" t="s">
        <v>2198</v>
      </c>
      <c r="R1006" s="51" t="s">
        <v>849</v>
      </c>
      <c r="S1006" s="99"/>
      <c r="T1006" s="209" t="s">
        <v>51</v>
      </c>
      <c r="U1006" s="423"/>
      <c r="V1006" s="426">
        <v>193138</v>
      </c>
      <c r="W1006" s="426">
        <v>193138</v>
      </c>
      <c r="X1006" s="61">
        <f t="shared" si="99"/>
        <v>216314.56000000003</v>
      </c>
      <c r="Y1006" s="59" t="s">
        <v>77</v>
      </c>
      <c r="Z1006" s="51">
        <v>2016</v>
      </c>
      <c r="AA1006" s="2"/>
      <c r="AB1006" s="2" t="s">
        <v>2199</v>
      </c>
      <c r="AC1006" s="212"/>
      <c r="AD1006" s="197"/>
      <c r="AE1006" s="197"/>
      <c r="AF1006" s="197"/>
      <c r="AG1006" s="264"/>
      <c r="AH1006" s="264"/>
      <c r="AI1006" s="264"/>
      <c r="AJ1006" s="264"/>
      <c r="AK1006" s="2" t="s">
        <v>2200</v>
      </c>
      <c r="AL1006" s="191"/>
      <c r="AM1006" s="332"/>
      <c r="AN1006" s="332"/>
    </row>
    <row r="1007" spans="1:40" s="193" customFormat="1" ht="100.5" customHeight="1">
      <c r="A1007" s="8" t="s">
        <v>2227</v>
      </c>
      <c r="B1007" s="50" t="s">
        <v>825</v>
      </c>
      <c r="C1007" s="51" t="s">
        <v>2192</v>
      </c>
      <c r="D1007" s="51" t="s">
        <v>2193</v>
      </c>
      <c r="E1007" s="52" t="s">
        <v>2194</v>
      </c>
      <c r="F1007" s="51" t="s">
        <v>2193</v>
      </c>
      <c r="G1007" s="52" t="s">
        <v>2194</v>
      </c>
      <c r="H1007" s="52" t="s">
        <v>2195</v>
      </c>
      <c r="I1007" s="52" t="s">
        <v>2196</v>
      </c>
      <c r="J1007" s="99" t="s">
        <v>1141</v>
      </c>
      <c r="K1007" s="54">
        <v>100</v>
      </c>
      <c r="L1007" s="96">
        <v>151010000</v>
      </c>
      <c r="M1007" s="5" t="s">
        <v>82</v>
      </c>
      <c r="N1007" s="52" t="s">
        <v>713</v>
      </c>
      <c r="O1007" s="50" t="s">
        <v>2228</v>
      </c>
      <c r="P1007" s="50"/>
      <c r="Q1007" s="56" t="s">
        <v>2198</v>
      </c>
      <c r="R1007" s="51" t="s">
        <v>849</v>
      </c>
      <c r="S1007" s="99"/>
      <c r="T1007" s="209" t="s">
        <v>51</v>
      </c>
      <c r="U1007" s="423"/>
      <c r="V1007" s="426">
        <v>140318</v>
      </c>
      <c r="W1007" s="426">
        <v>140318</v>
      </c>
      <c r="X1007" s="61">
        <f t="shared" si="99"/>
        <v>157156.16</v>
      </c>
      <c r="Y1007" s="59" t="s">
        <v>77</v>
      </c>
      <c r="Z1007" s="51">
        <v>2016</v>
      </c>
      <c r="AA1007" s="2"/>
      <c r="AB1007" s="2" t="s">
        <v>2199</v>
      </c>
      <c r="AC1007" s="212"/>
      <c r="AD1007" s="197"/>
      <c r="AE1007" s="197"/>
      <c r="AF1007" s="197"/>
      <c r="AG1007" s="264"/>
      <c r="AH1007" s="264"/>
      <c r="AI1007" s="264"/>
      <c r="AJ1007" s="264"/>
      <c r="AK1007" s="2" t="s">
        <v>2200</v>
      </c>
      <c r="AL1007" s="191"/>
      <c r="AM1007" s="332"/>
      <c r="AN1007" s="332"/>
    </row>
    <row r="1008" spans="1:40" s="193" customFormat="1" ht="100.5" customHeight="1">
      <c r="A1008" s="8" t="s">
        <v>2229</v>
      </c>
      <c r="B1008" s="50" t="s">
        <v>825</v>
      </c>
      <c r="C1008" s="51" t="s">
        <v>2192</v>
      </c>
      <c r="D1008" s="51" t="s">
        <v>2193</v>
      </c>
      <c r="E1008" s="52" t="s">
        <v>2194</v>
      </c>
      <c r="F1008" s="51" t="s">
        <v>2193</v>
      </c>
      <c r="G1008" s="52" t="s">
        <v>2194</v>
      </c>
      <c r="H1008" s="52" t="s">
        <v>2195</v>
      </c>
      <c r="I1008" s="52" t="s">
        <v>2196</v>
      </c>
      <c r="J1008" s="99" t="s">
        <v>1141</v>
      </c>
      <c r="K1008" s="54">
        <v>100</v>
      </c>
      <c r="L1008" s="96">
        <v>151010000</v>
      </c>
      <c r="M1008" s="5" t="s">
        <v>82</v>
      </c>
      <c r="N1008" s="52" t="s">
        <v>713</v>
      </c>
      <c r="O1008" s="50" t="s">
        <v>2230</v>
      </c>
      <c r="P1008" s="50"/>
      <c r="Q1008" s="56" t="s">
        <v>2198</v>
      </c>
      <c r="R1008" s="51" t="s">
        <v>849</v>
      </c>
      <c r="S1008" s="99"/>
      <c r="T1008" s="209" t="s">
        <v>51</v>
      </c>
      <c r="U1008" s="423"/>
      <c r="V1008" s="426">
        <v>140318</v>
      </c>
      <c r="W1008" s="426">
        <v>140318</v>
      </c>
      <c r="X1008" s="61">
        <f t="shared" si="99"/>
        <v>157156.16</v>
      </c>
      <c r="Y1008" s="59" t="s">
        <v>77</v>
      </c>
      <c r="Z1008" s="51">
        <v>2016</v>
      </c>
      <c r="AA1008" s="2"/>
      <c r="AB1008" s="2" t="s">
        <v>2199</v>
      </c>
      <c r="AC1008" s="212"/>
      <c r="AD1008" s="197"/>
      <c r="AE1008" s="197"/>
      <c r="AF1008" s="197"/>
      <c r="AG1008" s="264"/>
      <c r="AH1008" s="264"/>
      <c r="AI1008" s="264"/>
      <c r="AJ1008" s="264"/>
      <c r="AK1008" s="2" t="s">
        <v>2200</v>
      </c>
      <c r="AL1008" s="191"/>
      <c r="AM1008" s="332"/>
      <c r="AN1008" s="332"/>
    </row>
    <row r="1009" spans="1:40" s="193" customFormat="1" ht="100.5" customHeight="1">
      <c r="A1009" s="8" t="s">
        <v>2231</v>
      </c>
      <c r="B1009" s="50" t="s">
        <v>825</v>
      </c>
      <c r="C1009" s="51" t="s">
        <v>2192</v>
      </c>
      <c r="D1009" s="51" t="s">
        <v>2193</v>
      </c>
      <c r="E1009" s="52" t="s">
        <v>2194</v>
      </c>
      <c r="F1009" s="51" t="s">
        <v>2193</v>
      </c>
      <c r="G1009" s="52" t="s">
        <v>2194</v>
      </c>
      <c r="H1009" s="52" t="s">
        <v>2195</v>
      </c>
      <c r="I1009" s="52" t="s">
        <v>2196</v>
      </c>
      <c r="J1009" s="99" t="s">
        <v>1141</v>
      </c>
      <c r="K1009" s="54">
        <v>100</v>
      </c>
      <c r="L1009" s="96">
        <v>151010000</v>
      </c>
      <c r="M1009" s="5" t="s">
        <v>82</v>
      </c>
      <c r="N1009" s="52" t="s">
        <v>713</v>
      </c>
      <c r="O1009" s="50" t="s">
        <v>2232</v>
      </c>
      <c r="P1009" s="50"/>
      <c r="Q1009" s="56" t="s">
        <v>2198</v>
      </c>
      <c r="R1009" s="51" t="s">
        <v>849</v>
      </c>
      <c r="S1009" s="99"/>
      <c r="T1009" s="209" t="s">
        <v>51</v>
      </c>
      <c r="U1009" s="423"/>
      <c r="V1009" s="426">
        <v>603696</v>
      </c>
      <c r="W1009" s="426">
        <v>603696</v>
      </c>
      <c r="X1009" s="61">
        <f t="shared" si="99"/>
        <v>676139.52000000002</v>
      </c>
      <c r="Y1009" s="59" t="s">
        <v>77</v>
      </c>
      <c r="Z1009" s="51">
        <v>2016</v>
      </c>
      <c r="AA1009" s="2"/>
      <c r="AB1009" s="2" t="s">
        <v>2199</v>
      </c>
      <c r="AC1009" s="212"/>
      <c r="AD1009" s="197"/>
      <c r="AE1009" s="197"/>
      <c r="AF1009" s="197"/>
      <c r="AG1009" s="264"/>
      <c r="AH1009" s="264"/>
      <c r="AI1009" s="264"/>
      <c r="AJ1009" s="264"/>
      <c r="AK1009" s="2" t="s">
        <v>2200</v>
      </c>
      <c r="AL1009" s="191"/>
      <c r="AM1009" s="332"/>
      <c r="AN1009" s="332"/>
    </row>
    <row r="1010" spans="1:40" s="193" customFormat="1" ht="100.5" customHeight="1">
      <c r="A1010" s="8" t="s">
        <v>2233</v>
      </c>
      <c r="B1010" s="50" t="s">
        <v>825</v>
      </c>
      <c r="C1010" s="51" t="s">
        <v>2192</v>
      </c>
      <c r="D1010" s="51" t="s">
        <v>2193</v>
      </c>
      <c r="E1010" s="52" t="s">
        <v>2194</v>
      </c>
      <c r="F1010" s="51" t="s">
        <v>2193</v>
      </c>
      <c r="G1010" s="52" t="s">
        <v>2194</v>
      </c>
      <c r="H1010" s="52" t="s">
        <v>2195</v>
      </c>
      <c r="I1010" s="52" t="s">
        <v>2196</v>
      </c>
      <c r="J1010" s="99" t="s">
        <v>1141</v>
      </c>
      <c r="K1010" s="54">
        <v>100</v>
      </c>
      <c r="L1010" s="96">
        <v>151010000</v>
      </c>
      <c r="M1010" s="5" t="s">
        <v>82</v>
      </c>
      <c r="N1010" s="52" t="s">
        <v>713</v>
      </c>
      <c r="O1010" s="50" t="s">
        <v>2234</v>
      </c>
      <c r="P1010" s="50"/>
      <c r="Q1010" s="56" t="s">
        <v>2198</v>
      </c>
      <c r="R1010" s="51" t="s">
        <v>849</v>
      </c>
      <c r="S1010" s="99"/>
      <c r="T1010" s="209" t="s">
        <v>51</v>
      </c>
      <c r="U1010" s="423"/>
      <c r="V1010" s="428">
        <v>210266</v>
      </c>
      <c r="W1010" s="428">
        <v>210266</v>
      </c>
      <c r="X1010" s="61">
        <f t="shared" si="99"/>
        <v>235497.92</v>
      </c>
      <c r="Y1010" s="59" t="s">
        <v>77</v>
      </c>
      <c r="Z1010" s="51">
        <v>2016</v>
      </c>
      <c r="AA1010" s="2"/>
      <c r="AB1010" s="2" t="s">
        <v>2199</v>
      </c>
      <c r="AC1010" s="212"/>
      <c r="AD1010" s="197"/>
      <c r="AE1010" s="197"/>
      <c r="AF1010" s="197"/>
      <c r="AG1010" s="264"/>
      <c r="AH1010" s="264"/>
      <c r="AI1010" s="264"/>
      <c r="AJ1010" s="264"/>
      <c r="AK1010" s="2" t="s">
        <v>2200</v>
      </c>
      <c r="AL1010" s="191"/>
      <c r="AM1010" s="332"/>
      <c r="AN1010" s="332"/>
    </row>
    <row r="1011" spans="1:40" s="193" customFormat="1" ht="100.5" customHeight="1">
      <c r="A1011" s="8" t="s">
        <v>2235</v>
      </c>
      <c r="B1011" s="50" t="s">
        <v>825</v>
      </c>
      <c r="C1011" s="51" t="s">
        <v>2192</v>
      </c>
      <c r="D1011" s="51" t="s">
        <v>2193</v>
      </c>
      <c r="E1011" s="52" t="s">
        <v>2194</v>
      </c>
      <c r="F1011" s="51" t="s">
        <v>2193</v>
      </c>
      <c r="G1011" s="52" t="s">
        <v>2194</v>
      </c>
      <c r="H1011" s="52" t="s">
        <v>2195</v>
      </c>
      <c r="I1011" s="52" t="s">
        <v>2196</v>
      </c>
      <c r="J1011" s="99" t="s">
        <v>1141</v>
      </c>
      <c r="K1011" s="54">
        <v>100</v>
      </c>
      <c r="L1011" s="96">
        <v>151010000</v>
      </c>
      <c r="M1011" s="5" t="s">
        <v>82</v>
      </c>
      <c r="N1011" s="52" t="s">
        <v>713</v>
      </c>
      <c r="O1011" s="99" t="s">
        <v>2236</v>
      </c>
      <c r="P1011" s="99"/>
      <c r="Q1011" s="56" t="s">
        <v>2198</v>
      </c>
      <c r="R1011" s="51" t="s">
        <v>849</v>
      </c>
      <c r="S1011" s="99"/>
      <c r="T1011" s="209" t="s">
        <v>51</v>
      </c>
      <c r="U1011" s="423"/>
      <c r="V1011" s="84">
        <v>2196500</v>
      </c>
      <c r="W1011" s="84">
        <v>2196500</v>
      </c>
      <c r="X1011" s="61">
        <f t="shared" si="99"/>
        <v>2460080.0000000005</v>
      </c>
      <c r="Y1011" s="59" t="s">
        <v>77</v>
      </c>
      <c r="Z1011" s="51">
        <v>2016</v>
      </c>
      <c r="AA1011" s="2"/>
      <c r="AB1011" s="2" t="s">
        <v>2199</v>
      </c>
      <c r="AC1011" s="212"/>
      <c r="AD1011" s="197"/>
      <c r="AE1011" s="197"/>
      <c r="AF1011" s="197"/>
      <c r="AG1011" s="264"/>
      <c r="AH1011" s="264"/>
      <c r="AI1011" s="264"/>
      <c r="AJ1011" s="264"/>
      <c r="AK1011" s="2" t="s">
        <v>2200</v>
      </c>
      <c r="AL1011" s="191"/>
      <c r="AM1011" s="332"/>
      <c r="AN1011" s="332"/>
    </row>
    <row r="1012" spans="1:40" s="193" customFormat="1" ht="100.5" customHeight="1">
      <c r="A1012" s="8" t="s">
        <v>2237</v>
      </c>
      <c r="B1012" s="50" t="s">
        <v>825</v>
      </c>
      <c r="C1012" s="51" t="s">
        <v>2192</v>
      </c>
      <c r="D1012" s="51" t="s">
        <v>2193</v>
      </c>
      <c r="E1012" s="52" t="s">
        <v>2194</v>
      </c>
      <c r="F1012" s="51" t="s">
        <v>2193</v>
      </c>
      <c r="G1012" s="52" t="s">
        <v>2194</v>
      </c>
      <c r="H1012" s="52" t="s">
        <v>2195</v>
      </c>
      <c r="I1012" s="52" t="s">
        <v>2196</v>
      </c>
      <c r="J1012" s="99" t="s">
        <v>1141</v>
      </c>
      <c r="K1012" s="54">
        <v>100</v>
      </c>
      <c r="L1012" s="96">
        <v>151010000</v>
      </c>
      <c r="M1012" s="5" t="s">
        <v>82</v>
      </c>
      <c r="N1012" s="52" t="s">
        <v>713</v>
      </c>
      <c r="O1012" s="99" t="s">
        <v>2238</v>
      </c>
      <c r="P1012" s="99"/>
      <c r="Q1012" s="56" t="s">
        <v>2198</v>
      </c>
      <c r="R1012" s="51" t="s">
        <v>849</v>
      </c>
      <c r="S1012" s="99"/>
      <c r="T1012" s="209" t="s">
        <v>51</v>
      </c>
      <c r="U1012" s="423"/>
      <c r="V1012" s="84">
        <v>520500</v>
      </c>
      <c r="W1012" s="84">
        <v>520500</v>
      </c>
      <c r="X1012" s="61">
        <f t="shared" si="99"/>
        <v>582960</v>
      </c>
      <c r="Y1012" s="59" t="s">
        <v>77</v>
      </c>
      <c r="Z1012" s="51">
        <v>2016</v>
      </c>
      <c r="AA1012" s="2"/>
      <c r="AB1012" s="2" t="s">
        <v>2199</v>
      </c>
      <c r="AC1012" s="212"/>
      <c r="AD1012" s="197"/>
      <c r="AE1012" s="197"/>
      <c r="AF1012" s="197"/>
      <c r="AG1012" s="264"/>
      <c r="AH1012" s="264"/>
      <c r="AI1012" s="264"/>
      <c r="AJ1012" s="264"/>
      <c r="AK1012" s="2" t="s">
        <v>2200</v>
      </c>
      <c r="AL1012" s="191"/>
      <c r="AM1012" s="332"/>
      <c r="AN1012" s="332"/>
    </row>
    <row r="1013" spans="1:40" s="193" customFormat="1" ht="100.5" customHeight="1">
      <c r="A1013" s="8" t="s">
        <v>2239</v>
      </c>
      <c r="B1013" s="50" t="s">
        <v>825</v>
      </c>
      <c r="C1013" s="51" t="s">
        <v>2192</v>
      </c>
      <c r="D1013" s="51" t="s">
        <v>2193</v>
      </c>
      <c r="E1013" s="52" t="s">
        <v>2194</v>
      </c>
      <c r="F1013" s="51" t="s">
        <v>2193</v>
      </c>
      <c r="G1013" s="52" t="s">
        <v>2194</v>
      </c>
      <c r="H1013" s="52" t="s">
        <v>2195</v>
      </c>
      <c r="I1013" s="52" t="s">
        <v>2196</v>
      </c>
      <c r="J1013" s="99" t="s">
        <v>1141</v>
      </c>
      <c r="K1013" s="54">
        <v>100</v>
      </c>
      <c r="L1013" s="96">
        <v>151010000</v>
      </c>
      <c r="M1013" s="5" t="s">
        <v>82</v>
      </c>
      <c r="N1013" s="52" t="s">
        <v>713</v>
      </c>
      <c r="O1013" s="99" t="s">
        <v>2240</v>
      </c>
      <c r="P1013" s="99"/>
      <c r="Q1013" s="56" t="s">
        <v>2198</v>
      </c>
      <c r="R1013" s="51" t="s">
        <v>849</v>
      </c>
      <c r="S1013" s="99"/>
      <c r="T1013" s="209" t="s">
        <v>51</v>
      </c>
      <c r="U1013" s="423"/>
      <c r="V1013" s="84">
        <v>507000</v>
      </c>
      <c r="W1013" s="84">
        <v>507000</v>
      </c>
      <c r="X1013" s="61">
        <f t="shared" si="99"/>
        <v>567840</v>
      </c>
      <c r="Y1013" s="59" t="s">
        <v>77</v>
      </c>
      <c r="Z1013" s="51">
        <v>2016</v>
      </c>
      <c r="AA1013" s="2"/>
      <c r="AB1013" s="2" t="s">
        <v>2199</v>
      </c>
      <c r="AC1013" s="212"/>
      <c r="AD1013" s="197"/>
      <c r="AE1013" s="197"/>
      <c r="AF1013" s="197"/>
      <c r="AG1013" s="264"/>
      <c r="AH1013" s="264"/>
      <c r="AI1013" s="264"/>
      <c r="AJ1013" s="264"/>
      <c r="AK1013" s="2" t="s">
        <v>2200</v>
      </c>
      <c r="AL1013" s="191"/>
      <c r="AM1013" s="332"/>
      <c r="AN1013" s="332"/>
    </row>
    <row r="1014" spans="1:40" s="193" customFormat="1" ht="100.5" customHeight="1">
      <c r="A1014" s="8" t="s">
        <v>2241</v>
      </c>
      <c r="B1014" s="50" t="s">
        <v>825</v>
      </c>
      <c r="C1014" s="51" t="s">
        <v>2192</v>
      </c>
      <c r="D1014" s="51" t="s">
        <v>2193</v>
      </c>
      <c r="E1014" s="52" t="s">
        <v>2194</v>
      </c>
      <c r="F1014" s="51" t="s">
        <v>2193</v>
      </c>
      <c r="G1014" s="52" t="s">
        <v>2194</v>
      </c>
      <c r="H1014" s="52" t="s">
        <v>2195</v>
      </c>
      <c r="I1014" s="52" t="s">
        <v>2196</v>
      </c>
      <c r="J1014" s="99" t="s">
        <v>1141</v>
      </c>
      <c r="K1014" s="54">
        <v>100</v>
      </c>
      <c r="L1014" s="96">
        <v>151010000</v>
      </c>
      <c r="M1014" s="5" t="s">
        <v>82</v>
      </c>
      <c r="N1014" s="52" t="s">
        <v>713</v>
      </c>
      <c r="O1014" s="429" t="s">
        <v>2242</v>
      </c>
      <c r="P1014" s="99"/>
      <c r="Q1014" s="56" t="s">
        <v>2198</v>
      </c>
      <c r="R1014" s="51" t="s">
        <v>849</v>
      </c>
      <c r="S1014" s="99"/>
      <c r="T1014" s="209" t="s">
        <v>51</v>
      </c>
      <c r="U1014" s="423"/>
      <c r="V1014" s="430">
        <v>229000</v>
      </c>
      <c r="W1014" s="430">
        <v>229000</v>
      </c>
      <c r="X1014" s="61">
        <f t="shared" si="99"/>
        <v>256480.00000000003</v>
      </c>
      <c r="Y1014" s="59" t="s">
        <v>77</v>
      </c>
      <c r="Z1014" s="51">
        <v>2016</v>
      </c>
      <c r="AA1014" s="2"/>
      <c r="AB1014" s="2" t="s">
        <v>2199</v>
      </c>
      <c r="AC1014" s="212"/>
      <c r="AD1014" s="197"/>
      <c r="AE1014" s="197"/>
      <c r="AF1014" s="197"/>
      <c r="AG1014" s="264"/>
      <c r="AH1014" s="264"/>
      <c r="AI1014" s="264"/>
      <c r="AJ1014" s="264"/>
      <c r="AK1014" s="2" t="s">
        <v>2200</v>
      </c>
      <c r="AL1014" s="191"/>
      <c r="AM1014" s="332"/>
      <c r="AN1014" s="332"/>
    </row>
    <row r="1015" spans="1:40" s="193" customFormat="1" ht="100.5" customHeight="1">
      <c r="A1015" s="8" t="s">
        <v>2243</v>
      </c>
      <c r="B1015" s="50" t="s">
        <v>825</v>
      </c>
      <c r="C1015" s="51" t="s">
        <v>2192</v>
      </c>
      <c r="D1015" s="51" t="s">
        <v>2193</v>
      </c>
      <c r="E1015" s="52" t="s">
        <v>2194</v>
      </c>
      <c r="F1015" s="51" t="s">
        <v>2193</v>
      </c>
      <c r="G1015" s="52" t="s">
        <v>2194</v>
      </c>
      <c r="H1015" s="52" t="s">
        <v>2195</v>
      </c>
      <c r="I1015" s="52" t="s">
        <v>2196</v>
      </c>
      <c r="J1015" s="99" t="s">
        <v>1141</v>
      </c>
      <c r="K1015" s="54">
        <v>100</v>
      </c>
      <c r="L1015" s="96">
        <v>151010000</v>
      </c>
      <c r="M1015" s="5" t="s">
        <v>82</v>
      </c>
      <c r="N1015" s="52" t="s">
        <v>713</v>
      </c>
      <c r="O1015" s="99" t="s">
        <v>2244</v>
      </c>
      <c r="P1015" s="99"/>
      <c r="Q1015" s="56" t="s">
        <v>2198</v>
      </c>
      <c r="R1015" s="51" t="s">
        <v>849</v>
      </c>
      <c r="S1015" s="99"/>
      <c r="T1015" s="209" t="s">
        <v>51</v>
      </c>
      <c r="U1015" s="423"/>
      <c r="V1015" s="84">
        <v>554000</v>
      </c>
      <c r="W1015" s="84">
        <v>554000</v>
      </c>
      <c r="X1015" s="61">
        <f t="shared" si="99"/>
        <v>620480.00000000012</v>
      </c>
      <c r="Y1015" s="59" t="s">
        <v>77</v>
      </c>
      <c r="Z1015" s="51">
        <v>2016</v>
      </c>
      <c r="AA1015" s="2"/>
      <c r="AB1015" s="2" t="s">
        <v>2199</v>
      </c>
      <c r="AC1015" s="212"/>
      <c r="AD1015" s="197"/>
      <c r="AE1015" s="197"/>
      <c r="AF1015" s="197"/>
      <c r="AG1015" s="264"/>
      <c r="AH1015" s="264"/>
      <c r="AI1015" s="264"/>
      <c r="AJ1015" s="264"/>
      <c r="AK1015" s="2" t="s">
        <v>2200</v>
      </c>
      <c r="AL1015" s="191"/>
      <c r="AM1015" s="332"/>
      <c r="AN1015" s="332"/>
    </row>
    <row r="1016" spans="1:40" s="193" customFormat="1" ht="100.5" customHeight="1">
      <c r="A1016" s="8" t="s">
        <v>2245</v>
      </c>
      <c r="B1016" s="50" t="s">
        <v>825</v>
      </c>
      <c r="C1016" s="51" t="s">
        <v>2192</v>
      </c>
      <c r="D1016" s="51" t="s">
        <v>2193</v>
      </c>
      <c r="E1016" s="52" t="s">
        <v>2194</v>
      </c>
      <c r="F1016" s="51" t="s">
        <v>2193</v>
      </c>
      <c r="G1016" s="52" t="s">
        <v>2194</v>
      </c>
      <c r="H1016" s="52" t="s">
        <v>2195</v>
      </c>
      <c r="I1016" s="52" t="s">
        <v>2196</v>
      </c>
      <c r="J1016" s="209" t="s">
        <v>1141</v>
      </c>
      <c r="K1016" s="54">
        <v>100</v>
      </c>
      <c r="L1016" s="36">
        <v>271010000</v>
      </c>
      <c r="M1016" s="8" t="s">
        <v>127</v>
      </c>
      <c r="N1016" s="52" t="s">
        <v>713</v>
      </c>
      <c r="O1016" s="52" t="s">
        <v>2246</v>
      </c>
      <c r="P1016" s="52"/>
      <c r="Q1016" s="56" t="s">
        <v>2198</v>
      </c>
      <c r="R1016" s="51" t="s">
        <v>849</v>
      </c>
      <c r="S1016" s="99"/>
      <c r="T1016" s="209" t="s">
        <v>51</v>
      </c>
      <c r="U1016" s="423"/>
      <c r="V1016" s="58">
        <v>557124</v>
      </c>
      <c r="W1016" s="58">
        <v>557124</v>
      </c>
      <c r="X1016" s="61">
        <f t="shared" si="99"/>
        <v>623978.88</v>
      </c>
      <c r="Y1016" s="59" t="s">
        <v>77</v>
      </c>
      <c r="Z1016" s="51">
        <v>2016</v>
      </c>
      <c r="AA1016" s="2"/>
      <c r="AB1016" s="2" t="s">
        <v>2199</v>
      </c>
      <c r="AC1016" s="212"/>
      <c r="AD1016" s="197"/>
      <c r="AE1016" s="197"/>
      <c r="AF1016" s="197"/>
      <c r="AG1016" s="264"/>
      <c r="AH1016" s="264"/>
      <c r="AI1016" s="264"/>
      <c r="AJ1016" s="264"/>
      <c r="AK1016" s="2" t="s">
        <v>2200</v>
      </c>
      <c r="AL1016" s="191"/>
      <c r="AM1016" s="332"/>
      <c r="AN1016" s="332"/>
    </row>
    <row r="1017" spans="1:40" s="193" customFormat="1" ht="100.5" customHeight="1">
      <c r="A1017" s="8" t="s">
        <v>2247</v>
      </c>
      <c r="B1017" s="50" t="s">
        <v>825</v>
      </c>
      <c r="C1017" s="51" t="s">
        <v>2192</v>
      </c>
      <c r="D1017" s="51" t="s">
        <v>2193</v>
      </c>
      <c r="E1017" s="52" t="s">
        <v>2194</v>
      </c>
      <c r="F1017" s="51" t="s">
        <v>2193</v>
      </c>
      <c r="G1017" s="52" t="s">
        <v>2194</v>
      </c>
      <c r="H1017" s="52" t="s">
        <v>2195</v>
      </c>
      <c r="I1017" s="52" t="s">
        <v>2196</v>
      </c>
      <c r="J1017" s="209" t="s">
        <v>1141</v>
      </c>
      <c r="K1017" s="54">
        <v>100</v>
      </c>
      <c r="L1017" s="36">
        <v>271010000</v>
      </c>
      <c r="M1017" s="8" t="s">
        <v>127</v>
      </c>
      <c r="N1017" s="52" t="s">
        <v>713</v>
      </c>
      <c r="O1017" s="52" t="s">
        <v>2248</v>
      </c>
      <c r="P1017" s="52"/>
      <c r="Q1017" s="56" t="s">
        <v>2198</v>
      </c>
      <c r="R1017" s="51" t="s">
        <v>849</v>
      </c>
      <c r="S1017" s="99"/>
      <c r="T1017" s="209" t="s">
        <v>51</v>
      </c>
      <c r="U1017" s="423"/>
      <c r="V1017" s="58">
        <v>341796</v>
      </c>
      <c r="W1017" s="58">
        <v>341796</v>
      </c>
      <c r="X1017" s="61">
        <f t="shared" si="99"/>
        <v>382811.52</v>
      </c>
      <c r="Y1017" s="59" t="s">
        <v>77</v>
      </c>
      <c r="Z1017" s="51">
        <v>2016</v>
      </c>
      <c r="AA1017" s="2"/>
      <c r="AB1017" s="2" t="s">
        <v>2199</v>
      </c>
      <c r="AC1017" s="212"/>
      <c r="AD1017" s="197"/>
      <c r="AE1017" s="197"/>
      <c r="AF1017" s="197"/>
      <c r="AG1017" s="264"/>
      <c r="AH1017" s="264"/>
      <c r="AI1017" s="264"/>
      <c r="AJ1017" s="264"/>
      <c r="AK1017" s="2" t="s">
        <v>2200</v>
      </c>
      <c r="AL1017" s="191"/>
      <c r="AM1017" s="332"/>
      <c r="AN1017" s="332"/>
    </row>
    <row r="1018" spans="1:40" s="193" customFormat="1" ht="100.5" customHeight="1">
      <c r="A1018" s="8" t="s">
        <v>2249</v>
      </c>
      <c r="B1018" s="50" t="s">
        <v>825</v>
      </c>
      <c r="C1018" s="51" t="s">
        <v>2192</v>
      </c>
      <c r="D1018" s="51" t="s">
        <v>2193</v>
      </c>
      <c r="E1018" s="52" t="s">
        <v>2194</v>
      </c>
      <c r="F1018" s="51" t="s">
        <v>2193</v>
      </c>
      <c r="G1018" s="52" t="s">
        <v>2194</v>
      </c>
      <c r="H1018" s="52" t="s">
        <v>2195</v>
      </c>
      <c r="I1018" s="52" t="s">
        <v>2196</v>
      </c>
      <c r="J1018" s="209" t="s">
        <v>1141</v>
      </c>
      <c r="K1018" s="54">
        <v>100</v>
      </c>
      <c r="L1018" s="36">
        <v>271010000</v>
      </c>
      <c r="M1018" s="8" t="s">
        <v>127</v>
      </c>
      <c r="N1018" s="52" t="s">
        <v>713</v>
      </c>
      <c r="O1018" s="52" t="s">
        <v>2250</v>
      </c>
      <c r="P1018" s="52"/>
      <c r="Q1018" s="56" t="s">
        <v>2198</v>
      </c>
      <c r="R1018" s="51" t="s">
        <v>849</v>
      </c>
      <c r="S1018" s="99"/>
      <c r="T1018" s="209" t="s">
        <v>51</v>
      </c>
      <c r="U1018" s="423"/>
      <c r="V1018" s="58">
        <v>265896</v>
      </c>
      <c r="W1018" s="58">
        <v>265896</v>
      </c>
      <c r="X1018" s="61">
        <f t="shared" si="99"/>
        <v>297803.52000000002</v>
      </c>
      <c r="Y1018" s="59" t="s">
        <v>77</v>
      </c>
      <c r="Z1018" s="51">
        <v>2016</v>
      </c>
      <c r="AA1018" s="2"/>
      <c r="AB1018" s="2" t="s">
        <v>2199</v>
      </c>
      <c r="AC1018" s="212"/>
      <c r="AD1018" s="197"/>
      <c r="AE1018" s="197"/>
      <c r="AF1018" s="197"/>
      <c r="AG1018" s="264"/>
      <c r="AH1018" s="264"/>
      <c r="AI1018" s="264"/>
      <c r="AJ1018" s="264"/>
      <c r="AK1018" s="2" t="s">
        <v>2200</v>
      </c>
      <c r="AL1018" s="191"/>
      <c r="AM1018" s="332"/>
      <c r="AN1018" s="332"/>
    </row>
    <row r="1019" spans="1:40" s="193" customFormat="1" ht="100.5" customHeight="1">
      <c r="A1019" s="8" t="s">
        <v>2251</v>
      </c>
      <c r="B1019" s="50" t="s">
        <v>825</v>
      </c>
      <c r="C1019" s="51" t="s">
        <v>2192</v>
      </c>
      <c r="D1019" s="51" t="s">
        <v>2193</v>
      </c>
      <c r="E1019" s="52" t="s">
        <v>2194</v>
      </c>
      <c r="F1019" s="51" t="s">
        <v>2193</v>
      </c>
      <c r="G1019" s="52" t="s">
        <v>2194</v>
      </c>
      <c r="H1019" s="52" t="s">
        <v>2195</v>
      </c>
      <c r="I1019" s="52" t="s">
        <v>2196</v>
      </c>
      <c r="J1019" s="209" t="s">
        <v>1141</v>
      </c>
      <c r="K1019" s="54">
        <v>100</v>
      </c>
      <c r="L1019" s="36">
        <v>271010000</v>
      </c>
      <c r="M1019" s="8" t="s">
        <v>127</v>
      </c>
      <c r="N1019" s="52" t="s">
        <v>713</v>
      </c>
      <c r="O1019" s="52" t="s">
        <v>2252</v>
      </c>
      <c r="P1019" s="52"/>
      <c r="Q1019" s="56" t="s">
        <v>2198</v>
      </c>
      <c r="R1019" s="51" t="s">
        <v>849</v>
      </c>
      <c r="S1019" s="99"/>
      <c r="T1019" s="209" t="s">
        <v>51</v>
      </c>
      <c r="U1019" s="423"/>
      <c r="V1019" s="58">
        <v>1321119</v>
      </c>
      <c r="W1019" s="58">
        <v>1321119</v>
      </c>
      <c r="X1019" s="61">
        <f t="shared" si="99"/>
        <v>1479653.28</v>
      </c>
      <c r="Y1019" s="59" t="s">
        <v>77</v>
      </c>
      <c r="Z1019" s="51">
        <v>2016</v>
      </c>
      <c r="AA1019" s="2"/>
      <c r="AB1019" s="2" t="s">
        <v>2199</v>
      </c>
      <c r="AC1019" s="212"/>
      <c r="AD1019" s="197"/>
      <c r="AE1019" s="197"/>
      <c r="AF1019" s="197"/>
      <c r="AG1019" s="264"/>
      <c r="AH1019" s="264"/>
      <c r="AI1019" s="264"/>
      <c r="AJ1019" s="264"/>
      <c r="AK1019" s="2" t="s">
        <v>2200</v>
      </c>
      <c r="AL1019" s="191"/>
      <c r="AM1019" s="332"/>
      <c r="AN1019" s="332"/>
    </row>
    <row r="1020" spans="1:40" s="193" customFormat="1" ht="100.5" customHeight="1">
      <c r="A1020" s="8" t="s">
        <v>2253</v>
      </c>
      <c r="B1020" s="50" t="s">
        <v>825</v>
      </c>
      <c r="C1020" s="51" t="s">
        <v>2192</v>
      </c>
      <c r="D1020" s="51" t="s">
        <v>2193</v>
      </c>
      <c r="E1020" s="52" t="s">
        <v>2194</v>
      </c>
      <c r="F1020" s="51" t="s">
        <v>2193</v>
      </c>
      <c r="G1020" s="52" t="s">
        <v>2194</v>
      </c>
      <c r="H1020" s="52" t="s">
        <v>2195</v>
      </c>
      <c r="I1020" s="52" t="s">
        <v>2196</v>
      </c>
      <c r="J1020" s="209" t="s">
        <v>38</v>
      </c>
      <c r="K1020" s="54">
        <v>100</v>
      </c>
      <c r="L1020" s="96">
        <v>231010000</v>
      </c>
      <c r="M1020" s="5" t="s">
        <v>128</v>
      </c>
      <c r="N1020" s="52" t="s">
        <v>713</v>
      </c>
      <c r="O1020" s="52" t="s">
        <v>2254</v>
      </c>
      <c r="P1020" s="52"/>
      <c r="Q1020" s="56" t="s">
        <v>2198</v>
      </c>
      <c r="R1020" s="51" t="s">
        <v>849</v>
      </c>
      <c r="S1020" s="99"/>
      <c r="T1020" s="209" t="s">
        <v>51</v>
      </c>
      <c r="U1020" s="423"/>
      <c r="V1020" s="422">
        <v>136014.12</v>
      </c>
      <c r="W1020" s="422">
        <v>136014.12</v>
      </c>
      <c r="X1020" s="61">
        <f t="shared" si="99"/>
        <v>152335.8144</v>
      </c>
      <c r="Y1020" s="59" t="s">
        <v>77</v>
      </c>
      <c r="Z1020" s="51">
        <v>2016</v>
      </c>
      <c r="AA1020" s="2"/>
      <c r="AB1020" s="2" t="s">
        <v>2199</v>
      </c>
      <c r="AC1020" s="212" t="s">
        <v>209</v>
      </c>
      <c r="AD1020" s="197"/>
      <c r="AE1020" s="197"/>
      <c r="AF1020" s="197"/>
      <c r="AG1020" s="264"/>
      <c r="AH1020" s="264"/>
      <c r="AI1020" s="264"/>
      <c r="AJ1020" s="264"/>
      <c r="AK1020" s="2" t="s">
        <v>2200</v>
      </c>
      <c r="AL1020" s="191"/>
      <c r="AM1020" s="332"/>
      <c r="AN1020" s="332"/>
    </row>
    <row r="1021" spans="1:40" s="193" customFormat="1" ht="100.5" customHeight="1">
      <c r="A1021" s="8" t="s">
        <v>2255</v>
      </c>
      <c r="B1021" s="50" t="s">
        <v>825</v>
      </c>
      <c r="C1021" s="51" t="s">
        <v>2192</v>
      </c>
      <c r="D1021" s="51" t="s">
        <v>2193</v>
      </c>
      <c r="E1021" s="52" t="s">
        <v>2194</v>
      </c>
      <c r="F1021" s="51" t="s">
        <v>2193</v>
      </c>
      <c r="G1021" s="52" t="s">
        <v>2194</v>
      </c>
      <c r="H1021" s="52" t="s">
        <v>2195</v>
      </c>
      <c r="I1021" s="52" t="s">
        <v>2196</v>
      </c>
      <c r="J1021" s="209" t="s">
        <v>38</v>
      </c>
      <c r="K1021" s="54">
        <v>100</v>
      </c>
      <c r="L1021" s="96">
        <v>231010000</v>
      </c>
      <c r="M1021" s="5" t="s">
        <v>128</v>
      </c>
      <c r="N1021" s="52" t="s">
        <v>713</v>
      </c>
      <c r="O1021" s="52" t="s">
        <v>2256</v>
      </c>
      <c r="P1021" s="52"/>
      <c r="Q1021" s="56" t="s">
        <v>2198</v>
      </c>
      <c r="R1021" s="51" t="s">
        <v>849</v>
      </c>
      <c r="S1021" s="99"/>
      <c r="T1021" s="209" t="s">
        <v>51</v>
      </c>
      <c r="U1021" s="423"/>
      <c r="V1021" s="422">
        <v>108193.05</v>
      </c>
      <c r="W1021" s="422">
        <v>108193.05</v>
      </c>
      <c r="X1021" s="61">
        <f t="shared" si="99"/>
        <v>121176.21600000001</v>
      </c>
      <c r="Y1021" s="59" t="s">
        <v>77</v>
      </c>
      <c r="Z1021" s="51">
        <v>2016</v>
      </c>
      <c r="AA1021" s="2"/>
      <c r="AB1021" s="2" t="s">
        <v>2199</v>
      </c>
      <c r="AC1021" s="212" t="s">
        <v>209</v>
      </c>
      <c r="AD1021" s="197"/>
      <c r="AE1021" s="197"/>
      <c r="AF1021" s="197"/>
      <c r="AG1021" s="264"/>
      <c r="AH1021" s="264"/>
      <c r="AI1021" s="264"/>
      <c r="AJ1021" s="264"/>
      <c r="AK1021" s="2" t="s">
        <v>2200</v>
      </c>
      <c r="AL1021" s="191"/>
      <c r="AM1021" s="332"/>
      <c r="AN1021" s="332"/>
    </row>
    <row r="1022" spans="1:40" s="193" customFormat="1" ht="100.5" customHeight="1">
      <c r="A1022" s="8" t="s">
        <v>2257</v>
      </c>
      <c r="B1022" s="50" t="s">
        <v>825</v>
      </c>
      <c r="C1022" s="51" t="s">
        <v>2192</v>
      </c>
      <c r="D1022" s="51" t="s">
        <v>2193</v>
      </c>
      <c r="E1022" s="52" t="s">
        <v>2194</v>
      </c>
      <c r="F1022" s="51" t="s">
        <v>2193</v>
      </c>
      <c r="G1022" s="52" t="s">
        <v>2194</v>
      </c>
      <c r="H1022" s="52" t="s">
        <v>2195</v>
      </c>
      <c r="I1022" s="52" t="s">
        <v>2196</v>
      </c>
      <c r="J1022" s="209" t="s">
        <v>38</v>
      </c>
      <c r="K1022" s="54">
        <v>100</v>
      </c>
      <c r="L1022" s="96">
        <v>231010000</v>
      </c>
      <c r="M1022" s="5" t="s">
        <v>128</v>
      </c>
      <c r="N1022" s="52" t="s">
        <v>713</v>
      </c>
      <c r="O1022" s="52" t="s">
        <v>2258</v>
      </c>
      <c r="P1022" s="52"/>
      <c r="Q1022" s="56" t="s">
        <v>2198</v>
      </c>
      <c r="R1022" s="51" t="s">
        <v>849</v>
      </c>
      <c r="S1022" s="99"/>
      <c r="T1022" s="209" t="s">
        <v>51</v>
      </c>
      <c r="U1022" s="423"/>
      <c r="V1022" s="422">
        <v>172765.41</v>
      </c>
      <c r="W1022" s="422">
        <v>172765.41</v>
      </c>
      <c r="X1022" s="61">
        <f t="shared" si="99"/>
        <v>193497.25920000003</v>
      </c>
      <c r="Y1022" s="59" t="s">
        <v>77</v>
      </c>
      <c r="Z1022" s="51">
        <v>2016</v>
      </c>
      <c r="AA1022" s="2"/>
      <c r="AB1022" s="2" t="s">
        <v>2199</v>
      </c>
      <c r="AC1022" s="212" t="s">
        <v>209</v>
      </c>
      <c r="AD1022" s="197"/>
      <c r="AE1022" s="197"/>
      <c r="AF1022" s="197"/>
      <c r="AG1022" s="264"/>
      <c r="AH1022" s="264"/>
      <c r="AI1022" s="264"/>
      <c r="AJ1022" s="264"/>
      <c r="AK1022" s="2" t="s">
        <v>2200</v>
      </c>
      <c r="AL1022" s="191"/>
      <c r="AM1022" s="332"/>
      <c r="AN1022" s="332"/>
    </row>
    <row r="1023" spans="1:40" s="193" customFormat="1" ht="100.5" customHeight="1">
      <c r="A1023" s="8" t="s">
        <v>2259</v>
      </c>
      <c r="B1023" s="50" t="s">
        <v>825</v>
      </c>
      <c r="C1023" s="51" t="s">
        <v>2192</v>
      </c>
      <c r="D1023" s="51" t="s">
        <v>2193</v>
      </c>
      <c r="E1023" s="52" t="s">
        <v>2194</v>
      </c>
      <c r="F1023" s="51" t="s">
        <v>2193</v>
      </c>
      <c r="G1023" s="52" t="s">
        <v>2194</v>
      </c>
      <c r="H1023" s="52" t="s">
        <v>2195</v>
      </c>
      <c r="I1023" s="52" t="s">
        <v>2196</v>
      </c>
      <c r="J1023" s="209" t="s">
        <v>38</v>
      </c>
      <c r="K1023" s="54">
        <v>100</v>
      </c>
      <c r="L1023" s="96">
        <v>231010000</v>
      </c>
      <c r="M1023" s="5" t="s">
        <v>128</v>
      </c>
      <c r="N1023" s="52" t="s">
        <v>713</v>
      </c>
      <c r="O1023" s="52" t="s">
        <v>2260</v>
      </c>
      <c r="P1023" s="52"/>
      <c r="Q1023" s="56" t="s">
        <v>2198</v>
      </c>
      <c r="R1023" s="51" t="s">
        <v>849</v>
      </c>
      <c r="S1023" s="99"/>
      <c r="T1023" s="209" t="s">
        <v>51</v>
      </c>
      <c r="U1023" s="423"/>
      <c r="V1023" s="58">
        <v>210203.64</v>
      </c>
      <c r="W1023" s="58">
        <v>210203.64</v>
      </c>
      <c r="X1023" s="61">
        <f t="shared" si="99"/>
        <v>235428.07680000004</v>
      </c>
      <c r="Y1023" s="59" t="s">
        <v>77</v>
      </c>
      <c r="Z1023" s="51">
        <v>2016</v>
      </c>
      <c r="AA1023" s="2"/>
      <c r="AB1023" s="2" t="s">
        <v>2199</v>
      </c>
      <c r="AC1023" s="212" t="s">
        <v>209</v>
      </c>
      <c r="AD1023" s="197"/>
      <c r="AE1023" s="197"/>
      <c r="AF1023" s="197"/>
      <c r="AG1023" s="264"/>
      <c r="AH1023" s="264"/>
      <c r="AI1023" s="264"/>
      <c r="AJ1023" s="264"/>
      <c r="AK1023" s="2" t="s">
        <v>2200</v>
      </c>
      <c r="AL1023" s="191"/>
      <c r="AM1023" s="332"/>
      <c r="AN1023" s="332"/>
    </row>
    <row r="1024" spans="1:40" s="193" customFormat="1" ht="100.5" customHeight="1">
      <c r="A1024" s="8" t="s">
        <v>2261</v>
      </c>
      <c r="B1024" s="50" t="s">
        <v>825</v>
      </c>
      <c r="C1024" s="51" t="s">
        <v>2192</v>
      </c>
      <c r="D1024" s="51" t="s">
        <v>2193</v>
      </c>
      <c r="E1024" s="52" t="s">
        <v>2194</v>
      </c>
      <c r="F1024" s="51" t="s">
        <v>2193</v>
      </c>
      <c r="G1024" s="52" t="s">
        <v>2194</v>
      </c>
      <c r="H1024" s="52" t="s">
        <v>2195</v>
      </c>
      <c r="I1024" s="52" t="s">
        <v>2196</v>
      </c>
      <c r="J1024" s="209" t="s">
        <v>38</v>
      </c>
      <c r="K1024" s="54">
        <v>100</v>
      </c>
      <c r="L1024" s="96">
        <v>231010000</v>
      </c>
      <c r="M1024" s="5" t="s">
        <v>128</v>
      </c>
      <c r="N1024" s="52" t="s">
        <v>713</v>
      </c>
      <c r="O1024" s="52" t="s">
        <v>2262</v>
      </c>
      <c r="P1024" s="52"/>
      <c r="Q1024" s="56" t="s">
        <v>2198</v>
      </c>
      <c r="R1024" s="51" t="s">
        <v>849</v>
      </c>
      <c r="S1024" s="99"/>
      <c r="T1024" s="209" t="s">
        <v>51</v>
      </c>
      <c r="U1024" s="423"/>
      <c r="V1024" s="94">
        <v>139105.35</v>
      </c>
      <c r="W1024" s="94">
        <v>139105.35</v>
      </c>
      <c r="X1024" s="61">
        <f t="shared" si="99"/>
        <v>155797.99200000003</v>
      </c>
      <c r="Y1024" s="59" t="s">
        <v>77</v>
      </c>
      <c r="Z1024" s="51">
        <v>2016</v>
      </c>
      <c r="AA1024" s="2"/>
      <c r="AB1024" s="2" t="s">
        <v>2199</v>
      </c>
      <c r="AC1024" s="212" t="s">
        <v>209</v>
      </c>
      <c r="AD1024" s="197"/>
      <c r="AE1024" s="197"/>
      <c r="AF1024" s="197"/>
      <c r="AG1024" s="264"/>
      <c r="AH1024" s="264"/>
      <c r="AI1024" s="264"/>
      <c r="AJ1024" s="264"/>
      <c r="AK1024" s="2" t="s">
        <v>2200</v>
      </c>
      <c r="AL1024" s="191"/>
      <c r="AM1024" s="332"/>
      <c r="AN1024" s="332"/>
    </row>
    <row r="1025" spans="1:40" s="193" customFormat="1" ht="100.5" customHeight="1">
      <c r="A1025" s="8" t="s">
        <v>2263</v>
      </c>
      <c r="B1025" s="50" t="s">
        <v>825</v>
      </c>
      <c r="C1025" s="51" t="s">
        <v>2192</v>
      </c>
      <c r="D1025" s="51" t="s">
        <v>2193</v>
      </c>
      <c r="E1025" s="52" t="s">
        <v>2194</v>
      </c>
      <c r="F1025" s="51" t="s">
        <v>2193</v>
      </c>
      <c r="G1025" s="52" t="s">
        <v>2194</v>
      </c>
      <c r="H1025" s="52" t="s">
        <v>2195</v>
      </c>
      <c r="I1025" s="52" t="s">
        <v>2196</v>
      </c>
      <c r="J1025" s="209" t="s">
        <v>38</v>
      </c>
      <c r="K1025" s="54">
        <v>100</v>
      </c>
      <c r="L1025" s="96">
        <v>231010000</v>
      </c>
      <c r="M1025" s="5" t="s">
        <v>128</v>
      </c>
      <c r="N1025" s="52" t="s">
        <v>713</v>
      </c>
      <c r="O1025" s="52" t="s">
        <v>2264</v>
      </c>
      <c r="P1025" s="52"/>
      <c r="Q1025" s="56" t="s">
        <v>2198</v>
      </c>
      <c r="R1025" s="51" t="s">
        <v>849</v>
      </c>
      <c r="S1025" s="99"/>
      <c r="T1025" s="209" t="s">
        <v>51</v>
      </c>
      <c r="U1025" s="423"/>
      <c r="V1025" s="422">
        <v>65259.3</v>
      </c>
      <c r="W1025" s="422">
        <v>65259.3</v>
      </c>
      <c r="X1025" s="61">
        <f t="shared" si="99"/>
        <v>73090.416000000012</v>
      </c>
      <c r="Y1025" s="59" t="s">
        <v>77</v>
      </c>
      <c r="Z1025" s="51">
        <v>2016</v>
      </c>
      <c r="AA1025" s="2"/>
      <c r="AB1025" s="2" t="s">
        <v>2199</v>
      </c>
      <c r="AC1025" s="212" t="s">
        <v>209</v>
      </c>
      <c r="AD1025" s="197"/>
      <c r="AE1025" s="197"/>
      <c r="AF1025" s="197"/>
      <c r="AG1025" s="264"/>
      <c r="AH1025" s="264"/>
      <c r="AI1025" s="264"/>
      <c r="AJ1025" s="264"/>
      <c r="AK1025" s="2" t="s">
        <v>2200</v>
      </c>
      <c r="AL1025" s="191"/>
      <c r="AM1025" s="332"/>
      <c r="AN1025" s="332"/>
    </row>
    <row r="1026" spans="1:40" s="193" customFormat="1" ht="100.5" customHeight="1">
      <c r="A1026" s="8" t="s">
        <v>2265</v>
      </c>
      <c r="B1026" s="50" t="s">
        <v>825</v>
      </c>
      <c r="C1026" s="51" t="s">
        <v>2192</v>
      </c>
      <c r="D1026" s="51" t="s">
        <v>2193</v>
      </c>
      <c r="E1026" s="52" t="s">
        <v>2194</v>
      </c>
      <c r="F1026" s="51" t="s">
        <v>2193</v>
      </c>
      <c r="G1026" s="52" t="s">
        <v>2194</v>
      </c>
      <c r="H1026" s="52" t="s">
        <v>2195</v>
      </c>
      <c r="I1026" s="52" t="s">
        <v>2196</v>
      </c>
      <c r="J1026" s="209" t="s">
        <v>38</v>
      </c>
      <c r="K1026" s="54">
        <v>100</v>
      </c>
      <c r="L1026" s="96">
        <v>231010000</v>
      </c>
      <c r="M1026" s="5" t="s">
        <v>128</v>
      </c>
      <c r="N1026" s="52" t="s">
        <v>713</v>
      </c>
      <c r="O1026" s="52" t="s">
        <v>2266</v>
      </c>
      <c r="P1026" s="52"/>
      <c r="Q1026" s="56" t="s">
        <v>2198</v>
      </c>
      <c r="R1026" s="51" t="s">
        <v>849</v>
      </c>
      <c r="S1026" s="99"/>
      <c r="T1026" s="209" t="s">
        <v>51</v>
      </c>
      <c r="U1026" s="423"/>
      <c r="V1026" s="422">
        <v>41216.400000000001</v>
      </c>
      <c r="W1026" s="422">
        <v>41216.400000000001</v>
      </c>
      <c r="X1026" s="61">
        <f t="shared" si="99"/>
        <v>46162.368000000009</v>
      </c>
      <c r="Y1026" s="59" t="s">
        <v>77</v>
      </c>
      <c r="Z1026" s="51">
        <v>2016</v>
      </c>
      <c r="AA1026" s="2"/>
      <c r="AB1026" s="2" t="s">
        <v>2199</v>
      </c>
      <c r="AC1026" s="212" t="s">
        <v>209</v>
      </c>
      <c r="AD1026" s="197"/>
      <c r="AE1026" s="197"/>
      <c r="AF1026" s="197"/>
      <c r="AG1026" s="264"/>
      <c r="AH1026" s="264"/>
      <c r="AI1026" s="264"/>
      <c r="AJ1026" s="264"/>
      <c r="AK1026" s="2" t="s">
        <v>2200</v>
      </c>
      <c r="AL1026" s="191"/>
      <c r="AM1026" s="332"/>
      <c r="AN1026" s="332"/>
    </row>
    <row r="1027" spans="1:40" s="193" customFormat="1" ht="100.5" customHeight="1">
      <c r="A1027" s="8" t="s">
        <v>2267</v>
      </c>
      <c r="B1027" s="50" t="s">
        <v>825</v>
      </c>
      <c r="C1027" s="51" t="s">
        <v>2192</v>
      </c>
      <c r="D1027" s="51" t="s">
        <v>2193</v>
      </c>
      <c r="E1027" s="52" t="s">
        <v>2194</v>
      </c>
      <c r="F1027" s="51" t="s">
        <v>2193</v>
      </c>
      <c r="G1027" s="52" t="s">
        <v>2194</v>
      </c>
      <c r="H1027" s="52" t="s">
        <v>2195</v>
      </c>
      <c r="I1027" s="52" t="s">
        <v>2196</v>
      </c>
      <c r="J1027" s="209" t="s">
        <v>38</v>
      </c>
      <c r="K1027" s="54">
        <v>100</v>
      </c>
      <c r="L1027" s="96">
        <v>231010000</v>
      </c>
      <c r="M1027" s="5" t="s">
        <v>128</v>
      </c>
      <c r="N1027" s="52" t="s">
        <v>713</v>
      </c>
      <c r="O1027" s="431" t="s">
        <v>2268</v>
      </c>
      <c r="P1027" s="50"/>
      <c r="Q1027" s="56" t="s">
        <v>2198</v>
      </c>
      <c r="R1027" s="51" t="s">
        <v>849</v>
      </c>
      <c r="S1027" s="99"/>
      <c r="T1027" s="209" t="s">
        <v>51</v>
      </c>
      <c r="U1027" s="423"/>
      <c r="V1027" s="422">
        <v>17590.8</v>
      </c>
      <c r="W1027" s="422">
        <v>17590.8</v>
      </c>
      <c r="X1027" s="61">
        <f t="shared" si="99"/>
        <v>19701.696</v>
      </c>
      <c r="Y1027" s="59" t="s">
        <v>77</v>
      </c>
      <c r="Z1027" s="51">
        <v>2016</v>
      </c>
      <c r="AA1027" s="2"/>
      <c r="AB1027" s="2" t="s">
        <v>2199</v>
      </c>
      <c r="AC1027" s="212" t="s">
        <v>209</v>
      </c>
      <c r="AD1027" s="197"/>
      <c r="AE1027" s="197"/>
      <c r="AF1027" s="197"/>
      <c r="AG1027" s="264"/>
      <c r="AH1027" s="264"/>
      <c r="AI1027" s="264"/>
      <c r="AJ1027" s="264"/>
      <c r="AK1027" s="2" t="s">
        <v>2200</v>
      </c>
      <c r="AL1027" s="191"/>
      <c r="AM1027" s="332"/>
      <c r="AN1027" s="332"/>
    </row>
    <row r="1028" spans="1:40" s="193" customFormat="1" ht="100.5" customHeight="1">
      <c r="A1028" s="8" t="s">
        <v>2269</v>
      </c>
      <c r="B1028" s="50" t="s">
        <v>825</v>
      </c>
      <c r="C1028" s="51" t="s">
        <v>2192</v>
      </c>
      <c r="D1028" s="51" t="s">
        <v>2193</v>
      </c>
      <c r="E1028" s="52" t="s">
        <v>2194</v>
      </c>
      <c r="F1028" s="51" t="s">
        <v>2193</v>
      </c>
      <c r="G1028" s="52" t="s">
        <v>2194</v>
      </c>
      <c r="H1028" s="52" t="s">
        <v>2195</v>
      </c>
      <c r="I1028" s="52" t="s">
        <v>2196</v>
      </c>
      <c r="J1028" s="209" t="s">
        <v>38</v>
      </c>
      <c r="K1028" s="54">
        <v>100</v>
      </c>
      <c r="L1028" s="96">
        <v>231010000</v>
      </c>
      <c r="M1028" s="5" t="s">
        <v>128</v>
      </c>
      <c r="N1028" s="52" t="s">
        <v>713</v>
      </c>
      <c r="O1028" s="431" t="s">
        <v>2270</v>
      </c>
      <c r="P1028" s="50"/>
      <c r="Q1028" s="56" t="s">
        <v>2198</v>
      </c>
      <c r="R1028" s="51" t="s">
        <v>849</v>
      </c>
      <c r="S1028" s="99"/>
      <c r="T1028" s="209" t="s">
        <v>51</v>
      </c>
      <c r="U1028" s="423"/>
      <c r="V1028" s="422">
        <v>20522.599999999999</v>
      </c>
      <c r="W1028" s="422">
        <v>20522.599999999999</v>
      </c>
      <c r="X1028" s="61">
        <f t="shared" si="99"/>
        <v>22985.312000000002</v>
      </c>
      <c r="Y1028" s="59" t="s">
        <v>77</v>
      </c>
      <c r="Z1028" s="51">
        <v>2016</v>
      </c>
      <c r="AA1028" s="2"/>
      <c r="AB1028" s="2" t="s">
        <v>2199</v>
      </c>
      <c r="AC1028" s="212" t="s">
        <v>209</v>
      </c>
      <c r="AD1028" s="197"/>
      <c r="AE1028" s="197"/>
      <c r="AF1028" s="197"/>
      <c r="AG1028" s="264"/>
      <c r="AH1028" s="264"/>
      <c r="AI1028" s="264"/>
      <c r="AJ1028" s="264"/>
      <c r="AK1028" s="2" t="s">
        <v>2200</v>
      </c>
      <c r="AL1028" s="191"/>
      <c r="AM1028" s="332"/>
      <c r="AN1028" s="332"/>
    </row>
    <row r="1029" spans="1:40" s="193" customFormat="1" ht="100.5" customHeight="1">
      <c r="A1029" s="8" t="s">
        <v>2271</v>
      </c>
      <c r="B1029" s="50" t="s">
        <v>825</v>
      </c>
      <c r="C1029" s="51" t="s">
        <v>2192</v>
      </c>
      <c r="D1029" s="51" t="s">
        <v>2193</v>
      </c>
      <c r="E1029" s="52" t="s">
        <v>2194</v>
      </c>
      <c r="F1029" s="51" t="s">
        <v>2193</v>
      </c>
      <c r="G1029" s="52" t="s">
        <v>2194</v>
      </c>
      <c r="H1029" s="52" t="s">
        <v>2195</v>
      </c>
      <c r="I1029" s="52" t="s">
        <v>2196</v>
      </c>
      <c r="J1029" s="209" t="s">
        <v>38</v>
      </c>
      <c r="K1029" s="54">
        <v>100</v>
      </c>
      <c r="L1029" s="96">
        <v>231010000</v>
      </c>
      <c r="M1029" s="5" t="s">
        <v>128</v>
      </c>
      <c r="N1029" s="52" t="s">
        <v>713</v>
      </c>
      <c r="O1029" s="431" t="s">
        <v>2272</v>
      </c>
      <c r="P1029" s="50"/>
      <c r="Q1029" s="56" t="s">
        <v>2198</v>
      </c>
      <c r="R1029" s="51" t="s">
        <v>849</v>
      </c>
      <c r="S1029" s="99"/>
      <c r="T1029" s="209" t="s">
        <v>51</v>
      </c>
      <c r="U1029" s="423"/>
      <c r="V1029" s="422">
        <v>20522.599999999999</v>
      </c>
      <c r="W1029" s="422">
        <v>20522.599999999999</v>
      </c>
      <c r="X1029" s="61">
        <f t="shared" si="99"/>
        <v>22985.312000000002</v>
      </c>
      <c r="Y1029" s="59" t="s">
        <v>77</v>
      </c>
      <c r="Z1029" s="51">
        <v>2016</v>
      </c>
      <c r="AA1029" s="2"/>
      <c r="AB1029" s="2" t="s">
        <v>2199</v>
      </c>
      <c r="AC1029" s="212" t="s">
        <v>209</v>
      </c>
      <c r="AD1029" s="197"/>
      <c r="AE1029" s="197"/>
      <c r="AF1029" s="197"/>
      <c r="AG1029" s="264"/>
      <c r="AH1029" s="264"/>
      <c r="AI1029" s="264"/>
      <c r="AJ1029" s="264"/>
      <c r="AK1029" s="2" t="s">
        <v>2200</v>
      </c>
      <c r="AL1029" s="191"/>
      <c r="AM1029" s="332"/>
      <c r="AN1029" s="332"/>
    </row>
    <row r="1030" spans="1:40" s="193" customFormat="1" ht="100.5" customHeight="1">
      <c r="A1030" s="8" t="s">
        <v>2273</v>
      </c>
      <c r="B1030" s="50" t="s">
        <v>825</v>
      </c>
      <c r="C1030" s="51" t="s">
        <v>2192</v>
      </c>
      <c r="D1030" s="51" t="s">
        <v>2193</v>
      </c>
      <c r="E1030" s="52" t="s">
        <v>2194</v>
      </c>
      <c r="F1030" s="51" t="s">
        <v>2193</v>
      </c>
      <c r="G1030" s="52" t="s">
        <v>2194</v>
      </c>
      <c r="H1030" s="52" t="s">
        <v>2195</v>
      </c>
      <c r="I1030" s="52" t="s">
        <v>2196</v>
      </c>
      <c r="J1030" s="209" t="s">
        <v>38</v>
      </c>
      <c r="K1030" s="54">
        <v>100</v>
      </c>
      <c r="L1030" s="96">
        <v>231010000</v>
      </c>
      <c r="M1030" s="5" t="s">
        <v>128</v>
      </c>
      <c r="N1030" s="52" t="s">
        <v>713</v>
      </c>
      <c r="O1030" s="431" t="s">
        <v>2274</v>
      </c>
      <c r="P1030" s="50"/>
      <c r="Q1030" s="56" t="s">
        <v>2198</v>
      </c>
      <c r="R1030" s="51" t="s">
        <v>849</v>
      </c>
      <c r="S1030" s="99"/>
      <c r="T1030" s="209" t="s">
        <v>51</v>
      </c>
      <c r="U1030" s="423"/>
      <c r="V1030" s="422">
        <v>20522.599999999999</v>
      </c>
      <c r="W1030" s="422">
        <v>20522.599999999999</v>
      </c>
      <c r="X1030" s="61">
        <f t="shared" si="99"/>
        <v>22985.312000000002</v>
      </c>
      <c r="Y1030" s="59" t="s">
        <v>77</v>
      </c>
      <c r="Z1030" s="51">
        <v>2016</v>
      </c>
      <c r="AA1030" s="2"/>
      <c r="AB1030" s="2" t="s">
        <v>2199</v>
      </c>
      <c r="AC1030" s="212" t="s">
        <v>209</v>
      </c>
      <c r="AD1030" s="197"/>
      <c r="AE1030" s="197"/>
      <c r="AF1030" s="197"/>
      <c r="AG1030" s="264"/>
      <c r="AH1030" s="264"/>
      <c r="AI1030" s="264"/>
      <c r="AJ1030" s="264"/>
      <c r="AK1030" s="2" t="s">
        <v>2200</v>
      </c>
      <c r="AL1030" s="191"/>
      <c r="AM1030" s="332"/>
      <c r="AN1030" s="332"/>
    </row>
    <row r="1031" spans="1:40" s="193" customFormat="1" ht="100.5" customHeight="1">
      <c r="A1031" s="8" t="s">
        <v>2275</v>
      </c>
      <c r="B1031" s="50" t="s">
        <v>825</v>
      </c>
      <c r="C1031" s="51" t="s">
        <v>2192</v>
      </c>
      <c r="D1031" s="51" t="s">
        <v>2193</v>
      </c>
      <c r="E1031" s="52" t="s">
        <v>2194</v>
      </c>
      <c r="F1031" s="51" t="s">
        <v>2193</v>
      </c>
      <c r="G1031" s="52" t="s">
        <v>2194</v>
      </c>
      <c r="H1031" s="52" t="s">
        <v>2195</v>
      </c>
      <c r="I1031" s="52" t="s">
        <v>2196</v>
      </c>
      <c r="J1031" s="209" t="s">
        <v>38</v>
      </c>
      <c r="K1031" s="54">
        <v>100</v>
      </c>
      <c r="L1031" s="96">
        <v>231010000</v>
      </c>
      <c r="M1031" s="5" t="s">
        <v>128</v>
      </c>
      <c r="N1031" s="52" t="s">
        <v>713</v>
      </c>
      <c r="O1031" s="431" t="s">
        <v>2276</v>
      </c>
      <c r="P1031" s="50"/>
      <c r="Q1031" s="56" t="s">
        <v>2198</v>
      </c>
      <c r="R1031" s="51" t="s">
        <v>849</v>
      </c>
      <c r="S1031" s="99"/>
      <c r="T1031" s="209" t="s">
        <v>51</v>
      </c>
      <c r="U1031" s="423"/>
      <c r="V1031" s="422">
        <v>20522.599999999999</v>
      </c>
      <c r="W1031" s="422">
        <v>20522.599999999999</v>
      </c>
      <c r="X1031" s="61">
        <f t="shared" si="99"/>
        <v>22985.312000000002</v>
      </c>
      <c r="Y1031" s="59" t="s">
        <v>77</v>
      </c>
      <c r="Z1031" s="51">
        <v>2016</v>
      </c>
      <c r="AA1031" s="2"/>
      <c r="AB1031" s="2" t="s">
        <v>2199</v>
      </c>
      <c r="AC1031" s="212" t="s">
        <v>209</v>
      </c>
      <c r="AD1031" s="197"/>
      <c r="AE1031" s="197"/>
      <c r="AF1031" s="197"/>
      <c r="AG1031" s="264"/>
      <c r="AH1031" s="264"/>
      <c r="AI1031" s="264"/>
      <c r="AJ1031" s="264"/>
      <c r="AK1031" s="2" t="s">
        <v>2200</v>
      </c>
      <c r="AL1031" s="191"/>
      <c r="AM1031" s="332"/>
      <c r="AN1031" s="332"/>
    </row>
    <row r="1032" spans="1:40" s="193" customFormat="1" ht="100.5" customHeight="1">
      <c r="A1032" s="8" t="s">
        <v>2277</v>
      </c>
      <c r="B1032" s="50" t="s">
        <v>825</v>
      </c>
      <c r="C1032" s="51" t="s">
        <v>2192</v>
      </c>
      <c r="D1032" s="51" t="s">
        <v>2193</v>
      </c>
      <c r="E1032" s="52" t="s">
        <v>2194</v>
      </c>
      <c r="F1032" s="51" t="s">
        <v>2193</v>
      </c>
      <c r="G1032" s="52" t="s">
        <v>2194</v>
      </c>
      <c r="H1032" s="52" t="s">
        <v>2195</v>
      </c>
      <c r="I1032" s="52" t="s">
        <v>2196</v>
      </c>
      <c r="J1032" s="209" t="s">
        <v>38</v>
      </c>
      <c r="K1032" s="54">
        <v>100</v>
      </c>
      <c r="L1032" s="96">
        <v>231010000</v>
      </c>
      <c r="M1032" s="5" t="s">
        <v>128</v>
      </c>
      <c r="N1032" s="52" t="s">
        <v>713</v>
      </c>
      <c r="O1032" s="50" t="s">
        <v>2278</v>
      </c>
      <c r="P1032" s="50"/>
      <c r="Q1032" s="56" t="s">
        <v>2198</v>
      </c>
      <c r="R1032" s="51" t="s">
        <v>849</v>
      </c>
      <c r="S1032" s="99"/>
      <c r="T1032" s="209" t="s">
        <v>51</v>
      </c>
      <c r="U1032" s="423"/>
      <c r="V1032" s="422">
        <v>134862.79999999999</v>
      </c>
      <c r="W1032" s="422">
        <v>134862.79999999999</v>
      </c>
      <c r="X1032" s="61">
        <f t="shared" si="99"/>
        <v>151046.33600000001</v>
      </c>
      <c r="Y1032" s="59" t="s">
        <v>77</v>
      </c>
      <c r="Z1032" s="51">
        <v>2016</v>
      </c>
      <c r="AA1032" s="2"/>
      <c r="AB1032" s="2" t="s">
        <v>2199</v>
      </c>
      <c r="AC1032" s="212" t="s">
        <v>209</v>
      </c>
      <c r="AD1032" s="197"/>
      <c r="AE1032" s="197"/>
      <c r="AF1032" s="197"/>
      <c r="AG1032" s="264"/>
      <c r="AH1032" s="264"/>
      <c r="AI1032" s="264"/>
      <c r="AJ1032" s="264"/>
      <c r="AK1032" s="2" t="s">
        <v>2200</v>
      </c>
      <c r="AL1032" s="191"/>
      <c r="AM1032" s="332"/>
      <c r="AN1032" s="332"/>
    </row>
    <row r="1033" spans="1:40" s="193" customFormat="1" ht="100.5" customHeight="1">
      <c r="A1033" s="8" t="s">
        <v>2279</v>
      </c>
      <c r="B1033" s="50" t="s">
        <v>825</v>
      </c>
      <c r="C1033" s="51" t="s">
        <v>2192</v>
      </c>
      <c r="D1033" s="51" t="s">
        <v>2193</v>
      </c>
      <c r="E1033" s="52" t="s">
        <v>2194</v>
      </c>
      <c r="F1033" s="51" t="s">
        <v>2193</v>
      </c>
      <c r="G1033" s="52" t="s">
        <v>2194</v>
      </c>
      <c r="H1033" s="52" t="s">
        <v>2195</v>
      </c>
      <c r="I1033" s="52" t="s">
        <v>2196</v>
      </c>
      <c r="J1033" s="52" t="s">
        <v>38</v>
      </c>
      <c r="K1033" s="54">
        <v>100</v>
      </c>
      <c r="L1033" s="96">
        <v>271034100</v>
      </c>
      <c r="M1033" s="335" t="s">
        <v>84</v>
      </c>
      <c r="N1033" s="416" t="s">
        <v>713</v>
      </c>
      <c r="O1033" s="432" t="s">
        <v>2280</v>
      </c>
      <c r="P1033" s="416"/>
      <c r="Q1033" s="419" t="s">
        <v>2198</v>
      </c>
      <c r="R1033" s="394" t="s">
        <v>849</v>
      </c>
      <c r="S1033" s="418"/>
      <c r="T1033" s="420" t="s">
        <v>51</v>
      </c>
      <c r="U1033" s="421"/>
      <c r="V1033" s="433">
        <v>439420</v>
      </c>
      <c r="W1033" s="433">
        <v>439420</v>
      </c>
      <c r="X1033" s="434">
        <f t="shared" si="99"/>
        <v>492150.4</v>
      </c>
      <c r="Y1033" s="435" t="s">
        <v>77</v>
      </c>
      <c r="Z1033" s="394">
        <v>2016</v>
      </c>
      <c r="AA1033" s="293"/>
      <c r="AB1033" s="2" t="s">
        <v>2199</v>
      </c>
      <c r="AC1033" s="436" t="s">
        <v>209</v>
      </c>
      <c r="AD1033" s="437"/>
      <c r="AE1033" s="437"/>
      <c r="AF1033" s="437"/>
      <c r="AG1033" s="296"/>
      <c r="AH1033" s="296"/>
      <c r="AI1033" s="296"/>
      <c r="AJ1033" s="296"/>
      <c r="AK1033" s="293" t="s">
        <v>2200</v>
      </c>
      <c r="AL1033" s="191"/>
      <c r="AM1033" s="332"/>
      <c r="AN1033" s="332"/>
    </row>
    <row r="1034" spans="1:40" s="193" customFormat="1" ht="100.5" customHeight="1">
      <c r="A1034" s="291" t="s">
        <v>2281</v>
      </c>
      <c r="B1034" s="442" t="s">
        <v>825</v>
      </c>
      <c r="C1034" s="394" t="s">
        <v>2192</v>
      </c>
      <c r="D1034" s="394" t="s">
        <v>2193</v>
      </c>
      <c r="E1034" s="416" t="s">
        <v>2194</v>
      </c>
      <c r="F1034" s="394" t="s">
        <v>2193</v>
      </c>
      <c r="G1034" s="416" t="s">
        <v>2194</v>
      </c>
      <c r="H1034" s="416" t="s">
        <v>2195</v>
      </c>
      <c r="I1034" s="416" t="s">
        <v>2196</v>
      </c>
      <c r="J1034" s="420" t="s">
        <v>38</v>
      </c>
      <c r="K1034" s="417">
        <v>100</v>
      </c>
      <c r="L1034" s="314">
        <v>471010000</v>
      </c>
      <c r="M1034" s="376" t="s">
        <v>125</v>
      </c>
      <c r="N1034" s="416" t="s">
        <v>713</v>
      </c>
      <c r="O1034" s="394" t="s">
        <v>2282</v>
      </c>
      <c r="P1034" s="416"/>
      <c r="Q1034" s="419" t="s">
        <v>2198</v>
      </c>
      <c r="R1034" s="394" t="s">
        <v>849</v>
      </c>
      <c r="S1034" s="418"/>
      <c r="T1034" s="420" t="s">
        <v>51</v>
      </c>
      <c r="U1034" s="421"/>
      <c r="V1034" s="396">
        <v>642857.04</v>
      </c>
      <c r="W1034" s="396">
        <v>642857.04</v>
      </c>
      <c r="X1034" s="434">
        <f t="shared" si="99"/>
        <v>719999.88480000012</v>
      </c>
      <c r="Y1034" s="435" t="s">
        <v>77</v>
      </c>
      <c r="Z1034" s="394">
        <v>2016</v>
      </c>
      <c r="AA1034" s="293"/>
      <c r="AB1034" s="2" t="s">
        <v>2199</v>
      </c>
      <c r="AC1034" s="436" t="s">
        <v>209</v>
      </c>
      <c r="AD1034" s="437"/>
      <c r="AE1034" s="437"/>
      <c r="AF1034" s="437"/>
      <c r="AG1034" s="296"/>
      <c r="AH1034" s="296"/>
      <c r="AI1034" s="296"/>
      <c r="AJ1034" s="296"/>
      <c r="AK1034" s="293" t="s">
        <v>2200</v>
      </c>
      <c r="AL1034" s="191"/>
      <c r="AM1034" s="332"/>
      <c r="AN1034" s="332"/>
    </row>
    <row r="1035" spans="1:40" s="193" customFormat="1" ht="100.5" customHeight="1">
      <c r="A1035" s="291" t="s">
        <v>2283</v>
      </c>
      <c r="B1035" s="442" t="s">
        <v>825</v>
      </c>
      <c r="C1035" s="394" t="s">
        <v>2192</v>
      </c>
      <c r="D1035" s="394" t="s">
        <v>2193</v>
      </c>
      <c r="E1035" s="416" t="s">
        <v>2194</v>
      </c>
      <c r="F1035" s="394" t="s">
        <v>2193</v>
      </c>
      <c r="G1035" s="416" t="s">
        <v>2194</v>
      </c>
      <c r="H1035" s="416" t="s">
        <v>2195</v>
      </c>
      <c r="I1035" s="416" t="s">
        <v>2196</v>
      </c>
      <c r="J1035" s="420" t="s">
        <v>38</v>
      </c>
      <c r="K1035" s="417">
        <v>100</v>
      </c>
      <c r="L1035" s="314">
        <v>471010000</v>
      </c>
      <c r="M1035" s="376" t="s">
        <v>125</v>
      </c>
      <c r="N1035" s="416" t="s">
        <v>713</v>
      </c>
      <c r="O1035" s="416" t="s">
        <v>2284</v>
      </c>
      <c r="P1035" s="416"/>
      <c r="Q1035" s="419" t="s">
        <v>2198</v>
      </c>
      <c r="R1035" s="394" t="s">
        <v>849</v>
      </c>
      <c r="S1035" s="418"/>
      <c r="T1035" s="420" t="s">
        <v>51</v>
      </c>
      <c r="U1035" s="421"/>
      <c r="V1035" s="433">
        <v>73048.5</v>
      </c>
      <c r="W1035" s="433">
        <v>73048.5</v>
      </c>
      <c r="X1035" s="434">
        <f t="shared" ref="X1035:X1039" si="103">W1035*1.12</f>
        <v>81814.320000000007</v>
      </c>
      <c r="Y1035" s="435" t="s">
        <v>77</v>
      </c>
      <c r="Z1035" s="394">
        <v>2016</v>
      </c>
      <c r="AA1035" s="293"/>
      <c r="AB1035" s="2" t="s">
        <v>2199</v>
      </c>
      <c r="AC1035" s="436" t="s">
        <v>209</v>
      </c>
      <c r="AD1035" s="437"/>
      <c r="AE1035" s="437"/>
      <c r="AF1035" s="437"/>
      <c r="AG1035" s="296"/>
      <c r="AH1035" s="296"/>
      <c r="AI1035" s="296"/>
      <c r="AJ1035" s="296"/>
      <c r="AK1035" s="293" t="s">
        <v>2200</v>
      </c>
      <c r="AL1035" s="191"/>
      <c r="AM1035" s="332"/>
      <c r="AN1035" s="332"/>
    </row>
    <row r="1036" spans="1:40" s="193" customFormat="1" ht="100.5" customHeight="1">
      <c r="A1036" s="291" t="s">
        <v>2285</v>
      </c>
      <c r="B1036" s="442" t="s">
        <v>825</v>
      </c>
      <c r="C1036" s="394" t="s">
        <v>2192</v>
      </c>
      <c r="D1036" s="394" t="s">
        <v>2193</v>
      </c>
      <c r="E1036" s="416" t="s">
        <v>2194</v>
      </c>
      <c r="F1036" s="394" t="s">
        <v>2193</v>
      </c>
      <c r="G1036" s="416" t="s">
        <v>2194</v>
      </c>
      <c r="H1036" s="416" t="s">
        <v>2195</v>
      </c>
      <c r="I1036" s="416" t="s">
        <v>2196</v>
      </c>
      <c r="J1036" s="420" t="s">
        <v>38</v>
      </c>
      <c r="K1036" s="417">
        <v>100</v>
      </c>
      <c r="L1036" s="314">
        <v>471010000</v>
      </c>
      <c r="M1036" s="376" t="s">
        <v>125</v>
      </c>
      <c r="N1036" s="416" t="s">
        <v>713</v>
      </c>
      <c r="O1036" s="416" t="s">
        <v>2286</v>
      </c>
      <c r="P1036" s="416"/>
      <c r="Q1036" s="419" t="s">
        <v>2198</v>
      </c>
      <c r="R1036" s="394" t="s">
        <v>849</v>
      </c>
      <c r="S1036" s="418"/>
      <c r="T1036" s="420" t="s">
        <v>51</v>
      </c>
      <c r="U1036" s="421"/>
      <c r="V1036" s="433">
        <v>242722.5</v>
      </c>
      <c r="W1036" s="433">
        <v>242722.5</v>
      </c>
      <c r="X1036" s="434">
        <f t="shared" si="103"/>
        <v>271849.2</v>
      </c>
      <c r="Y1036" s="435" t="s">
        <v>77</v>
      </c>
      <c r="Z1036" s="394">
        <v>2016</v>
      </c>
      <c r="AA1036" s="293"/>
      <c r="AB1036" s="2" t="s">
        <v>2199</v>
      </c>
      <c r="AC1036" s="436" t="s">
        <v>209</v>
      </c>
      <c r="AD1036" s="437"/>
      <c r="AE1036" s="437"/>
      <c r="AF1036" s="437"/>
      <c r="AG1036" s="296"/>
      <c r="AH1036" s="296"/>
      <c r="AI1036" s="296"/>
      <c r="AJ1036" s="296"/>
      <c r="AK1036" s="293" t="s">
        <v>2200</v>
      </c>
      <c r="AL1036" s="191"/>
      <c r="AM1036" s="332"/>
      <c r="AN1036" s="332"/>
    </row>
    <row r="1037" spans="1:40" s="193" customFormat="1" ht="100.5" customHeight="1">
      <c r="A1037" s="291" t="s">
        <v>2287</v>
      </c>
      <c r="B1037" s="442" t="s">
        <v>825</v>
      </c>
      <c r="C1037" s="394" t="s">
        <v>2192</v>
      </c>
      <c r="D1037" s="394" t="s">
        <v>2193</v>
      </c>
      <c r="E1037" s="416" t="s">
        <v>2194</v>
      </c>
      <c r="F1037" s="394" t="s">
        <v>2193</v>
      </c>
      <c r="G1037" s="416" t="s">
        <v>2194</v>
      </c>
      <c r="H1037" s="416" t="s">
        <v>2195</v>
      </c>
      <c r="I1037" s="416" t="s">
        <v>2196</v>
      </c>
      <c r="J1037" s="420" t="s">
        <v>38</v>
      </c>
      <c r="K1037" s="417">
        <v>100</v>
      </c>
      <c r="L1037" s="314">
        <v>471010000</v>
      </c>
      <c r="M1037" s="376" t="s">
        <v>125</v>
      </c>
      <c r="N1037" s="416" t="s">
        <v>713</v>
      </c>
      <c r="O1037" s="416" t="s">
        <v>2288</v>
      </c>
      <c r="P1037" s="416"/>
      <c r="Q1037" s="419" t="s">
        <v>2198</v>
      </c>
      <c r="R1037" s="394" t="s">
        <v>849</v>
      </c>
      <c r="S1037" s="418"/>
      <c r="T1037" s="420" t="s">
        <v>51</v>
      </c>
      <c r="U1037" s="421"/>
      <c r="V1037" s="433">
        <v>182053.5</v>
      </c>
      <c r="W1037" s="433">
        <v>182053.5</v>
      </c>
      <c r="X1037" s="434">
        <f t="shared" si="103"/>
        <v>203899.92</v>
      </c>
      <c r="Y1037" s="435" t="s">
        <v>77</v>
      </c>
      <c r="Z1037" s="394">
        <v>2016</v>
      </c>
      <c r="AA1037" s="293"/>
      <c r="AB1037" s="2" t="s">
        <v>2199</v>
      </c>
      <c r="AC1037" s="436" t="s">
        <v>209</v>
      </c>
      <c r="AD1037" s="437"/>
      <c r="AE1037" s="437"/>
      <c r="AF1037" s="437"/>
      <c r="AG1037" s="296"/>
      <c r="AH1037" s="296"/>
      <c r="AI1037" s="296"/>
      <c r="AJ1037" s="296"/>
      <c r="AK1037" s="293" t="s">
        <v>2200</v>
      </c>
      <c r="AL1037" s="191"/>
      <c r="AM1037" s="332"/>
      <c r="AN1037" s="332"/>
    </row>
    <row r="1038" spans="1:40" s="193" customFormat="1" ht="100.5" customHeight="1">
      <c r="A1038" s="8" t="s">
        <v>2299</v>
      </c>
      <c r="B1038" s="50" t="s">
        <v>243</v>
      </c>
      <c r="C1038" s="444" t="s">
        <v>2300</v>
      </c>
      <c r="D1038" s="444" t="s">
        <v>2301</v>
      </c>
      <c r="E1038" s="5" t="s">
        <v>2302</v>
      </c>
      <c r="F1038" s="444" t="s">
        <v>2301</v>
      </c>
      <c r="G1038" s="445" t="s">
        <v>2302</v>
      </c>
      <c r="H1038" s="444" t="s">
        <v>2303</v>
      </c>
      <c r="I1038" s="445" t="s">
        <v>2304</v>
      </c>
      <c r="J1038" s="209" t="s">
        <v>38</v>
      </c>
      <c r="K1038" s="54">
        <v>100</v>
      </c>
      <c r="L1038" s="8">
        <v>511010000</v>
      </c>
      <c r="M1038" s="27" t="s">
        <v>88</v>
      </c>
      <c r="N1038" s="52" t="s">
        <v>2297</v>
      </c>
      <c r="O1038" s="52" t="s">
        <v>2305</v>
      </c>
      <c r="P1038" s="52"/>
      <c r="Q1038" s="56" t="s">
        <v>2198</v>
      </c>
      <c r="R1038" s="51" t="s">
        <v>849</v>
      </c>
      <c r="S1038" s="93"/>
      <c r="T1038" s="93" t="s">
        <v>51</v>
      </c>
      <c r="U1038" s="93"/>
      <c r="V1038" s="446">
        <v>380000</v>
      </c>
      <c r="W1038" s="446">
        <v>380000</v>
      </c>
      <c r="X1038" s="61">
        <f t="shared" si="103"/>
        <v>425600.00000000006</v>
      </c>
      <c r="Y1038" s="59" t="s">
        <v>77</v>
      </c>
      <c r="Z1038" s="51">
        <v>2016</v>
      </c>
      <c r="AA1038" s="443"/>
      <c r="AB1038" s="2" t="s">
        <v>2199</v>
      </c>
      <c r="AC1038" s="443" t="s">
        <v>209</v>
      </c>
      <c r="AD1038" s="197"/>
      <c r="AE1038" s="197"/>
      <c r="AF1038" s="197"/>
      <c r="AG1038" s="264"/>
      <c r="AH1038" s="264"/>
      <c r="AI1038" s="264"/>
      <c r="AJ1038" s="264"/>
      <c r="AK1038" s="2" t="s">
        <v>2200</v>
      </c>
      <c r="AL1038" s="191"/>
      <c r="AM1038" s="332"/>
      <c r="AN1038" s="332"/>
    </row>
    <row r="1039" spans="1:40" s="193" customFormat="1" ht="100.5" customHeight="1">
      <c r="A1039" s="8" t="s">
        <v>2306</v>
      </c>
      <c r="B1039" s="50" t="s">
        <v>243</v>
      </c>
      <c r="C1039" s="444" t="s">
        <v>2300</v>
      </c>
      <c r="D1039" s="444" t="s">
        <v>2301</v>
      </c>
      <c r="E1039" s="5" t="s">
        <v>2302</v>
      </c>
      <c r="F1039" s="444" t="s">
        <v>2301</v>
      </c>
      <c r="G1039" s="445" t="s">
        <v>2302</v>
      </c>
      <c r="H1039" s="444" t="s">
        <v>2307</v>
      </c>
      <c r="I1039" s="445" t="s">
        <v>2308</v>
      </c>
      <c r="J1039" s="209" t="s">
        <v>38</v>
      </c>
      <c r="K1039" s="54">
        <v>100</v>
      </c>
      <c r="L1039" s="8">
        <v>511010000</v>
      </c>
      <c r="M1039" s="27" t="s">
        <v>88</v>
      </c>
      <c r="N1039" s="52" t="s">
        <v>2297</v>
      </c>
      <c r="O1039" s="52" t="s">
        <v>2305</v>
      </c>
      <c r="P1039" s="52"/>
      <c r="Q1039" s="56" t="s">
        <v>2198</v>
      </c>
      <c r="R1039" s="51" t="s">
        <v>849</v>
      </c>
      <c r="S1039" s="93"/>
      <c r="T1039" s="93" t="s">
        <v>51</v>
      </c>
      <c r="U1039" s="93"/>
      <c r="V1039" s="58">
        <v>430352</v>
      </c>
      <c r="W1039" s="58">
        <v>430352</v>
      </c>
      <c r="X1039" s="61">
        <f t="shared" si="103"/>
        <v>481994.24000000005</v>
      </c>
      <c r="Y1039" s="59" t="s">
        <v>77</v>
      </c>
      <c r="Z1039" s="51">
        <v>2016</v>
      </c>
      <c r="AA1039" s="443"/>
      <c r="AB1039" s="2" t="s">
        <v>2199</v>
      </c>
      <c r="AC1039" s="443" t="s">
        <v>209</v>
      </c>
      <c r="AD1039" s="197"/>
      <c r="AE1039" s="197"/>
      <c r="AF1039" s="197"/>
      <c r="AG1039" s="264"/>
      <c r="AH1039" s="264"/>
      <c r="AI1039" s="264"/>
      <c r="AJ1039" s="264"/>
      <c r="AK1039" s="2" t="s">
        <v>2200</v>
      </c>
      <c r="AL1039" s="191"/>
      <c r="AM1039" s="332"/>
      <c r="AN1039" s="332"/>
    </row>
    <row r="1040" spans="1:40" s="193" customFormat="1" ht="100.5" customHeight="1">
      <c r="A1040" s="4" t="s">
        <v>2378</v>
      </c>
      <c r="B1040" s="50" t="s">
        <v>243</v>
      </c>
      <c r="C1040" s="95" t="s">
        <v>2379</v>
      </c>
      <c r="D1040" s="95" t="s">
        <v>2380</v>
      </c>
      <c r="E1040" s="95" t="s">
        <v>2381</v>
      </c>
      <c r="F1040" s="95" t="s">
        <v>2380</v>
      </c>
      <c r="G1040" s="95" t="s">
        <v>2381</v>
      </c>
      <c r="H1040" s="95" t="s">
        <v>2380</v>
      </c>
      <c r="I1040" s="95" t="s">
        <v>2381</v>
      </c>
      <c r="J1040" s="50" t="s">
        <v>38</v>
      </c>
      <c r="K1040" s="459">
        <v>100</v>
      </c>
      <c r="L1040" s="95" t="s">
        <v>2065</v>
      </c>
      <c r="M1040" s="27" t="s">
        <v>347</v>
      </c>
      <c r="N1040" s="52" t="s">
        <v>767</v>
      </c>
      <c r="O1040" s="274" t="s">
        <v>2382</v>
      </c>
      <c r="P1040" s="460"/>
      <c r="Q1040" s="50" t="s">
        <v>2329</v>
      </c>
      <c r="R1040" s="50" t="s">
        <v>2383</v>
      </c>
      <c r="S1040" s="50"/>
      <c r="T1040" s="50" t="s">
        <v>51</v>
      </c>
      <c r="U1040" s="461"/>
      <c r="V1040" s="61">
        <v>23649.03</v>
      </c>
      <c r="W1040" s="61">
        <v>23649.03</v>
      </c>
      <c r="X1040" s="61">
        <v>26486.9136</v>
      </c>
      <c r="Y1040" s="50" t="s">
        <v>77</v>
      </c>
      <c r="Z1040" s="462">
        <v>2016</v>
      </c>
      <c r="AA1040" s="462"/>
      <c r="AB1040" s="239" t="s">
        <v>2199</v>
      </c>
      <c r="AC1040" s="212" t="s">
        <v>209</v>
      </c>
      <c r="AD1040" s="197"/>
      <c r="AE1040" s="197"/>
      <c r="AF1040" s="197"/>
      <c r="AG1040" s="264"/>
      <c r="AH1040" s="264"/>
      <c r="AI1040" s="264"/>
      <c r="AJ1040" s="264"/>
      <c r="AK1040" s="2" t="s">
        <v>2377</v>
      </c>
      <c r="AL1040" s="191"/>
      <c r="AM1040" s="332"/>
      <c r="AN1040" s="332"/>
    </row>
    <row r="1041" spans="1:40" s="572" customFormat="1" ht="100.5" customHeight="1">
      <c r="A1041" s="560" t="s">
        <v>2384</v>
      </c>
      <c r="B1041" s="513" t="s">
        <v>243</v>
      </c>
      <c r="C1041" s="526" t="s">
        <v>2379</v>
      </c>
      <c r="D1041" s="526" t="s">
        <v>2380</v>
      </c>
      <c r="E1041" s="526" t="s">
        <v>2381</v>
      </c>
      <c r="F1041" s="526" t="s">
        <v>2380</v>
      </c>
      <c r="G1041" s="526" t="s">
        <v>2381</v>
      </c>
      <c r="H1041" s="526" t="s">
        <v>2380</v>
      </c>
      <c r="I1041" s="526" t="s">
        <v>2381</v>
      </c>
      <c r="J1041" s="513" t="s">
        <v>38</v>
      </c>
      <c r="K1041" s="856">
        <v>100</v>
      </c>
      <c r="L1041" s="513">
        <v>311010000</v>
      </c>
      <c r="M1041" s="526" t="s">
        <v>348</v>
      </c>
      <c r="N1041" s="563" t="s">
        <v>767</v>
      </c>
      <c r="O1041" s="857" t="s">
        <v>2385</v>
      </c>
      <c r="P1041" s="513"/>
      <c r="Q1041" s="513" t="s">
        <v>2329</v>
      </c>
      <c r="R1041" s="513" t="s">
        <v>2383</v>
      </c>
      <c r="S1041" s="513"/>
      <c r="T1041" s="513" t="s">
        <v>51</v>
      </c>
      <c r="U1041" s="858"/>
      <c r="V1041" s="564">
        <v>200000</v>
      </c>
      <c r="W1041" s="564">
        <v>0</v>
      </c>
      <c r="X1041" s="565">
        <v>0</v>
      </c>
      <c r="Y1041" s="859" t="s">
        <v>77</v>
      </c>
      <c r="Z1041" s="526">
        <v>2016</v>
      </c>
      <c r="AA1041" s="526"/>
      <c r="AB1041" s="519" t="s">
        <v>2199</v>
      </c>
      <c r="AC1041" s="567" t="s">
        <v>209</v>
      </c>
      <c r="AD1041" s="568"/>
      <c r="AE1041" s="568"/>
      <c r="AF1041" s="568"/>
      <c r="AG1041" s="569"/>
      <c r="AH1041" s="569"/>
      <c r="AI1041" s="569"/>
      <c r="AJ1041" s="569"/>
      <c r="AK1041" s="521" t="s">
        <v>2377</v>
      </c>
      <c r="AL1041" s="570"/>
      <c r="AM1041" s="571"/>
      <c r="AN1041" s="571"/>
    </row>
    <row r="1042" spans="1:40" s="193" customFormat="1" ht="100.5" customHeight="1">
      <c r="A1042" s="842" t="s">
        <v>4044</v>
      </c>
      <c r="B1042" s="816" t="s">
        <v>33</v>
      </c>
      <c r="C1042" s="800" t="s">
        <v>2379</v>
      </c>
      <c r="D1042" s="800" t="s">
        <v>2380</v>
      </c>
      <c r="E1042" s="800" t="s">
        <v>2381</v>
      </c>
      <c r="F1042" s="800" t="s">
        <v>2380</v>
      </c>
      <c r="G1042" s="800" t="s">
        <v>2381</v>
      </c>
      <c r="H1042" s="800" t="s">
        <v>2380</v>
      </c>
      <c r="I1042" s="800" t="s">
        <v>2381</v>
      </c>
      <c r="J1042" s="824" t="s">
        <v>38</v>
      </c>
      <c r="K1042" s="850">
        <v>100</v>
      </c>
      <c r="L1042" s="797">
        <v>311010000</v>
      </c>
      <c r="M1042" s="800" t="s">
        <v>348</v>
      </c>
      <c r="N1042" s="802" t="s">
        <v>1205</v>
      </c>
      <c r="O1042" s="851" t="s">
        <v>2385</v>
      </c>
      <c r="P1042" s="824"/>
      <c r="Q1042" s="824" t="s">
        <v>2329</v>
      </c>
      <c r="R1042" s="824" t="s">
        <v>2383</v>
      </c>
      <c r="S1042" s="824"/>
      <c r="T1042" s="824" t="s">
        <v>51</v>
      </c>
      <c r="U1042" s="463"/>
      <c r="V1042" s="817">
        <v>200000</v>
      </c>
      <c r="W1042" s="817">
        <v>200000</v>
      </c>
      <c r="X1042" s="844">
        <v>224000.00000000003</v>
      </c>
      <c r="Y1042" s="852"/>
      <c r="Z1042" s="853">
        <v>2016</v>
      </c>
      <c r="AA1042" s="816" t="s">
        <v>3839</v>
      </c>
      <c r="AB1042" s="846" t="s">
        <v>2199</v>
      </c>
      <c r="AC1042" s="847" t="s">
        <v>209</v>
      </c>
      <c r="AD1042" s="854"/>
      <c r="AE1042" s="854"/>
      <c r="AF1042" s="854"/>
      <c r="AG1042" s="855"/>
      <c r="AH1042" s="855"/>
      <c r="AI1042" s="855"/>
      <c r="AJ1042" s="855"/>
      <c r="AK1042" s="838" t="s">
        <v>4029</v>
      </c>
      <c r="AL1042" s="191"/>
      <c r="AM1042" s="332"/>
      <c r="AN1042" s="332"/>
    </row>
    <row r="1043" spans="1:40" s="193" customFormat="1" ht="100.5" customHeight="1">
      <c r="A1043" s="4" t="s">
        <v>2386</v>
      </c>
      <c r="B1043" s="50" t="s">
        <v>243</v>
      </c>
      <c r="C1043" s="51" t="s">
        <v>2387</v>
      </c>
      <c r="D1043" s="465" t="s">
        <v>2388</v>
      </c>
      <c r="E1043" s="8" t="s">
        <v>2389</v>
      </c>
      <c r="F1043" s="465" t="s">
        <v>2388</v>
      </c>
      <c r="G1043" s="8" t="s">
        <v>2389</v>
      </c>
      <c r="H1043" s="465" t="s">
        <v>2388</v>
      </c>
      <c r="I1043" s="8" t="s">
        <v>2389</v>
      </c>
      <c r="J1043" s="50" t="s">
        <v>38</v>
      </c>
      <c r="K1043" s="54">
        <v>100</v>
      </c>
      <c r="L1043" s="95" t="s">
        <v>2065</v>
      </c>
      <c r="M1043" s="27" t="s">
        <v>347</v>
      </c>
      <c r="N1043" s="52" t="s">
        <v>767</v>
      </c>
      <c r="O1043" s="274" t="s">
        <v>2382</v>
      </c>
      <c r="P1043" s="50"/>
      <c r="Q1043" s="50" t="s">
        <v>2329</v>
      </c>
      <c r="R1043" s="50" t="s">
        <v>2383</v>
      </c>
      <c r="S1043" s="50"/>
      <c r="T1043" s="50" t="s">
        <v>51</v>
      </c>
      <c r="U1043" s="463"/>
      <c r="V1043" s="61">
        <v>1011878.0000000001</v>
      </c>
      <c r="W1043" s="61">
        <v>1011878.0000000001</v>
      </c>
      <c r="X1043" s="61">
        <v>1133303.3600000003</v>
      </c>
      <c r="Y1043" s="464" t="s">
        <v>77</v>
      </c>
      <c r="Z1043" s="462">
        <v>2016</v>
      </c>
      <c r="AA1043" s="462"/>
      <c r="AB1043" s="239" t="s">
        <v>2199</v>
      </c>
      <c r="AC1043" s="212" t="s">
        <v>209</v>
      </c>
      <c r="AD1043" s="197"/>
      <c r="AE1043" s="197"/>
      <c r="AF1043" s="197"/>
      <c r="AG1043" s="264"/>
      <c r="AH1043" s="264"/>
      <c r="AI1043" s="264"/>
      <c r="AJ1043" s="264"/>
      <c r="AK1043" s="2" t="s">
        <v>2377</v>
      </c>
      <c r="AL1043" s="191"/>
      <c r="AM1043" s="332"/>
      <c r="AN1043" s="332"/>
    </row>
    <row r="1044" spans="1:40" s="193" customFormat="1" ht="100.5" customHeight="1">
      <c r="A1044" s="4" t="s">
        <v>2390</v>
      </c>
      <c r="B1044" s="50" t="s">
        <v>243</v>
      </c>
      <c r="C1044" s="51" t="s">
        <v>2387</v>
      </c>
      <c r="D1044" s="465" t="s">
        <v>2388</v>
      </c>
      <c r="E1044" s="8" t="s">
        <v>2389</v>
      </c>
      <c r="F1044" s="465" t="s">
        <v>2388</v>
      </c>
      <c r="G1044" s="8" t="s">
        <v>2389</v>
      </c>
      <c r="H1044" s="465" t="s">
        <v>2388</v>
      </c>
      <c r="I1044" s="8" t="s">
        <v>2389</v>
      </c>
      <c r="J1044" s="50" t="s">
        <v>38</v>
      </c>
      <c r="K1044" s="54">
        <v>100</v>
      </c>
      <c r="L1044" s="95" t="s">
        <v>2065</v>
      </c>
      <c r="M1044" s="27" t="s">
        <v>347</v>
      </c>
      <c r="N1044" s="52" t="s">
        <v>767</v>
      </c>
      <c r="O1044" s="274" t="s">
        <v>2391</v>
      </c>
      <c r="P1044" s="50"/>
      <c r="Q1044" s="50" t="s">
        <v>2329</v>
      </c>
      <c r="R1044" s="50" t="s">
        <v>2383</v>
      </c>
      <c r="S1044" s="50"/>
      <c r="T1044" s="50" t="s">
        <v>51</v>
      </c>
      <c r="U1044" s="463"/>
      <c r="V1044" s="7">
        <v>109029.36</v>
      </c>
      <c r="W1044" s="7">
        <v>109029.36</v>
      </c>
      <c r="X1044" s="61">
        <v>122112.88320000001</v>
      </c>
      <c r="Y1044" s="464" t="s">
        <v>77</v>
      </c>
      <c r="Z1044" s="462">
        <v>2016</v>
      </c>
      <c r="AA1044" s="462"/>
      <c r="AB1044" s="239" t="s">
        <v>2199</v>
      </c>
      <c r="AC1044" s="212" t="s">
        <v>209</v>
      </c>
      <c r="AD1044" s="197"/>
      <c r="AE1044" s="197"/>
      <c r="AF1044" s="197"/>
      <c r="AG1044" s="264"/>
      <c r="AH1044" s="264"/>
      <c r="AI1044" s="264"/>
      <c r="AJ1044" s="264"/>
      <c r="AK1044" s="2" t="s">
        <v>2377</v>
      </c>
      <c r="AL1044" s="191"/>
      <c r="AM1044" s="332"/>
      <c r="AN1044" s="332"/>
    </row>
    <row r="1045" spans="1:40" s="572" customFormat="1" ht="100.5" customHeight="1">
      <c r="A1045" s="560" t="s">
        <v>2392</v>
      </c>
      <c r="B1045" s="513" t="s">
        <v>243</v>
      </c>
      <c r="C1045" s="526" t="s">
        <v>2379</v>
      </c>
      <c r="D1045" s="526" t="s">
        <v>2380</v>
      </c>
      <c r="E1045" s="526" t="s">
        <v>2381</v>
      </c>
      <c r="F1045" s="526" t="s">
        <v>2380</v>
      </c>
      <c r="G1045" s="526" t="s">
        <v>2381</v>
      </c>
      <c r="H1045" s="526" t="s">
        <v>2380</v>
      </c>
      <c r="I1045" s="526" t="s">
        <v>2381</v>
      </c>
      <c r="J1045" s="513" t="s">
        <v>38</v>
      </c>
      <c r="K1045" s="856">
        <v>100</v>
      </c>
      <c r="L1045" s="513">
        <v>311010000</v>
      </c>
      <c r="M1045" s="526" t="s">
        <v>348</v>
      </c>
      <c r="N1045" s="563" t="s">
        <v>767</v>
      </c>
      <c r="O1045" s="857" t="s">
        <v>2385</v>
      </c>
      <c r="P1045" s="513"/>
      <c r="Q1045" s="513" t="s">
        <v>2329</v>
      </c>
      <c r="R1045" s="513" t="s">
        <v>2383</v>
      </c>
      <c r="S1045" s="513"/>
      <c r="T1045" s="513" t="s">
        <v>51</v>
      </c>
      <c r="U1045" s="858"/>
      <c r="V1045" s="564">
        <v>200000</v>
      </c>
      <c r="W1045" s="564">
        <v>0</v>
      </c>
      <c r="X1045" s="565">
        <v>0</v>
      </c>
      <c r="Y1045" s="859" t="s">
        <v>77</v>
      </c>
      <c r="Z1045" s="526">
        <v>2016</v>
      </c>
      <c r="AA1045" s="526"/>
      <c r="AB1045" s="519" t="s">
        <v>2199</v>
      </c>
      <c r="AC1045" s="567" t="s">
        <v>209</v>
      </c>
      <c r="AD1045" s="568"/>
      <c r="AE1045" s="568"/>
      <c r="AF1045" s="568"/>
      <c r="AG1045" s="569"/>
      <c r="AH1045" s="569"/>
      <c r="AI1045" s="569"/>
      <c r="AJ1045" s="569"/>
      <c r="AK1045" s="521" t="s">
        <v>2377</v>
      </c>
      <c r="AL1045" s="570"/>
      <c r="AM1045" s="571"/>
      <c r="AN1045" s="571"/>
    </row>
    <row r="1046" spans="1:40" s="193" customFormat="1" ht="100.5" customHeight="1">
      <c r="A1046" s="842" t="s">
        <v>4045</v>
      </c>
      <c r="B1046" s="816" t="s">
        <v>33</v>
      </c>
      <c r="C1046" s="800" t="s">
        <v>2379</v>
      </c>
      <c r="D1046" s="800" t="s">
        <v>2380</v>
      </c>
      <c r="E1046" s="800" t="s">
        <v>2381</v>
      </c>
      <c r="F1046" s="800" t="s">
        <v>2380</v>
      </c>
      <c r="G1046" s="800" t="s">
        <v>2381</v>
      </c>
      <c r="H1046" s="800" t="s">
        <v>2380</v>
      </c>
      <c r="I1046" s="800" t="s">
        <v>2381</v>
      </c>
      <c r="J1046" s="824" t="s">
        <v>38</v>
      </c>
      <c r="K1046" s="850">
        <v>100</v>
      </c>
      <c r="L1046" s="797">
        <v>311010000</v>
      </c>
      <c r="M1046" s="800" t="s">
        <v>348</v>
      </c>
      <c r="N1046" s="802" t="s">
        <v>1205</v>
      </c>
      <c r="O1046" s="851" t="s">
        <v>2385</v>
      </c>
      <c r="P1046" s="824"/>
      <c r="Q1046" s="824" t="s">
        <v>2329</v>
      </c>
      <c r="R1046" s="824" t="s">
        <v>2383</v>
      </c>
      <c r="S1046" s="824"/>
      <c r="T1046" s="824" t="s">
        <v>51</v>
      </c>
      <c r="U1046" s="463"/>
      <c r="V1046" s="817">
        <v>200000</v>
      </c>
      <c r="W1046" s="817">
        <v>200000</v>
      </c>
      <c r="X1046" s="844">
        <v>224000.00000000003</v>
      </c>
      <c r="Y1046" s="852"/>
      <c r="Z1046" s="853">
        <v>2016</v>
      </c>
      <c r="AA1046" s="816" t="s">
        <v>3839</v>
      </c>
      <c r="AB1046" s="846" t="s">
        <v>2199</v>
      </c>
      <c r="AC1046" s="847" t="s">
        <v>209</v>
      </c>
      <c r="AD1046" s="854"/>
      <c r="AE1046" s="854"/>
      <c r="AF1046" s="854"/>
      <c r="AG1046" s="855"/>
      <c r="AH1046" s="855"/>
      <c r="AI1046" s="855"/>
      <c r="AJ1046" s="855"/>
      <c r="AK1046" s="838" t="s">
        <v>4029</v>
      </c>
      <c r="AL1046" s="191"/>
      <c r="AM1046" s="332"/>
      <c r="AN1046" s="332"/>
    </row>
    <row r="1047" spans="1:40" s="193" customFormat="1" ht="100.5" customHeight="1">
      <c r="A1047" s="4" t="s">
        <v>2393</v>
      </c>
      <c r="B1047" s="50" t="s">
        <v>243</v>
      </c>
      <c r="C1047" s="51" t="s">
        <v>2387</v>
      </c>
      <c r="D1047" s="465" t="s">
        <v>2388</v>
      </c>
      <c r="E1047" s="8" t="s">
        <v>2389</v>
      </c>
      <c r="F1047" s="465" t="s">
        <v>2388</v>
      </c>
      <c r="G1047" s="8" t="s">
        <v>2389</v>
      </c>
      <c r="H1047" s="465" t="s">
        <v>2388</v>
      </c>
      <c r="I1047" s="8" t="s">
        <v>2389</v>
      </c>
      <c r="J1047" s="50" t="s">
        <v>38</v>
      </c>
      <c r="K1047" s="54">
        <v>100</v>
      </c>
      <c r="L1047" s="5">
        <v>471010000</v>
      </c>
      <c r="M1047" s="182" t="s">
        <v>125</v>
      </c>
      <c r="N1047" s="52" t="s">
        <v>767</v>
      </c>
      <c r="O1047" s="462" t="s">
        <v>2394</v>
      </c>
      <c r="P1047" s="50"/>
      <c r="Q1047" s="50" t="s">
        <v>2329</v>
      </c>
      <c r="R1047" s="50" t="s">
        <v>2383</v>
      </c>
      <c r="S1047" s="50"/>
      <c r="T1047" s="50" t="s">
        <v>51</v>
      </c>
      <c r="U1047" s="463"/>
      <c r="V1047" s="7">
        <v>788159.12</v>
      </c>
      <c r="W1047" s="7">
        <v>788159.12</v>
      </c>
      <c r="X1047" s="61">
        <v>882738.21440000006</v>
      </c>
      <c r="Y1047" s="50" t="s">
        <v>77</v>
      </c>
      <c r="Z1047" s="462">
        <v>2016</v>
      </c>
      <c r="AA1047" s="462"/>
      <c r="AB1047" s="239" t="s">
        <v>2199</v>
      </c>
      <c r="AC1047" s="212" t="s">
        <v>209</v>
      </c>
      <c r="AD1047" s="197"/>
      <c r="AE1047" s="197"/>
      <c r="AF1047" s="197"/>
      <c r="AG1047" s="264"/>
      <c r="AH1047" s="264"/>
      <c r="AI1047" s="264"/>
      <c r="AJ1047" s="264"/>
      <c r="AK1047" s="2" t="s">
        <v>2377</v>
      </c>
      <c r="AL1047" s="191"/>
      <c r="AM1047" s="332"/>
      <c r="AN1047" s="332"/>
    </row>
    <row r="1048" spans="1:40" s="193" customFormat="1" ht="100.5" customHeight="1">
      <c r="A1048" s="4" t="s">
        <v>2395</v>
      </c>
      <c r="B1048" s="50" t="s">
        <v>243</v>
      </c>
      <c r="C1048" s="51" t="s">
        <v>2387</v>
      </c>
      <c r="D1048" s="465" t="s">
        <v>2388</v>
      </c>
      <c r="E1048" s="8" t="s">
        <v>2389</v>
      </c>
      <c r="F1048" s="465" t="s">
        <v>2388</v>
      </c>
      <c r="G1048" s="8" t="s">
        <v>2389</v>
      </c>
      <c r="H1048" s="465" t="s">
        <v>2388</v>
      </c>
      <c r="I1048" s="8" t="s">
        <v>2389</v>
      </c>
      <c r="J1048" s="50" t="s">
        <v>38</v>
      </c>
      <c r="K1048" s="54">
        <v>100</v>
      </c>
      <c r="L1048" s="96">
        <v>151010000</v>
      </c>
      <c r="M1048" s="5" t="s">
        <v>82</v>
      </c>
      <c r="N1048" s="52" t="s">
        <v>767</v>
      </c>
      <c r="O1048" s="50" t="s">
        <v>2396</v>
      </c>
      <c r="P1048" s="50"/>
      <c r="Q1048" s="50" t="s">
        <v>2329</v>
      </c>
      <c r="R1048" s="50" t="s">
        <v>2383</v>
      </c>
      <c r="S1048" s="50"/>
      <c r="T1048" s="50" t="s">
        <v>51</v>
      </c>
      <c r="U1048" s="463"/>
      <c r="V1048" s="7">
        <v>1585695.06</v>
      </c>
      <c r="W1048" s="7">
        <v>1585695.06</v>
      </c>
      <c r="X1048" s="61">
        <v>1775978.4672000003</v>
      </c>
      <c r="Y1048" s="50" t="s">
        <v>77</v>
      </c>
      <c r="Z1048" s="462">
        <v>2016</v>
      </c>
      <c r="AA1048" s="462"/>
      <c r="AB1048" s="239" t="s">
        <v>2199</v>
      </c>
      <c r="AC1048" s="212" t="s">
        <v>209</v>
      </c>
      <c r="AD1048" s="197"/>
      <c r="AE1048" s="197"/>
      <c r="AF1048" s="197"/>
      <c r="AG1048" s="264"/>
      <c r="AH1048" s="264"/>
      <c r="AI1048" s="264"/>
      <c r="AJ1048" s="264"/>
      <c r="AK1048" s="2" t="s">
        <v>2377</v>
      </c>
      <c r="AL1048" s="191"/>
      <c r="AM1048" s="332"/>
      <c r="AN1048" s="332"/>
    </row>
    <row r="1049" spans="1:40" s="193" customFormat="1" ht="100.5" customHeight="1">
      <c r="A1049" s="4" t="s">
        <v>2397</v>
      </c>
      <c r="B1049" s="50" t="s">
        <v>243</v>
      </c>
      <c r="C1049" s="51" t="s">
        <v>2387</v>
      </c>
      <c r="D1049" s="465" t="s">
        <v>2388</v>
      </c>
      <c r="E1049" s="8" t="s">
        <v>2389</v>
      </c>
      <c r="F1049" s="465" t="s">
        <v>2388</v>
      </c>
      <c r="G1049" s="8" t="s">
        <v>2389</v>
      </c>
      <c r="H1049" s="465" t="s">
        <v>2388</v>
      </c>
      <c r="I1049" s="8" t="s">
        <v>2389</v>
      </c>
      <c r="J1049" s="50" t="s">
        <v>38</v>
      </c>
      <c r="K1049" s="54">
        <v>100</v>
      </c>
      <c r="L1049" s="95">
        <v>511010000</v>
      </c>
      <c r="M1049" s="27" t="s">
        <v>88</v>
      </c>
      <c r="N1049" s="52" t="s">
        <v>767</v>
      </c>
      <c r="O1049" s="462" t="s">
        <v>2398</v>
      </c>
      <c r="P1049" s="50"/>
      <c r="Q1049" s="50" t="s">
        <v>2329</v>
      </c>
      <c r="R1049" s="50" t="s">
        <v>2383</v>
      </c>
      <c r="S1049" s="50"/>
      <c r="T1049" s="50" t="s">
        <v>51</v>
      </c>
      <c r="U1049" s="463"/>
      <c r="V1049" s="94">
        <v>455519.28</v>
      </c>
      <c r="W1049" s="94">
        <v>455519.28</v>
      </c>
      <c r="X1049" s="61">
        <v>510181.59360000008</v>
      </c>
      <c r="Y1049" s="50" t="s">
        <v>77</v>
      </c>
      <c r="Z1049" s="462">
        <v>2016</v>
      </c>
      <c r="AA1049" s="462"/>
      <c r="AB1049" s="239" t="s">
        <v>2199</v>
      </c>
      <c r="AC1049" s="212" t="s">
        <v>209</v>
      </c>
      <c r="AD1049" s="197"/>
      <c r="AE1049" s="197"/>
      <c r="AF1049" s="197"/>
      <c r="AG1049" s="264"/>
      <c r="AH1049" s="264"/>
      <c r="AI1049" s="264"/>
      <c r="AJ1049" s="264"/>
      <c r="AK1049" s="2" t="s">
        <v>2377</v>
      </c>
      <c r="AL1049" s="191"/>
      <c r="AM1049" s="332"/>
      <c r="AN1049" s="332"/>
    </row>
    <row r="1050" spans="1:40" s="193" customFormat="1" ht="100.5" customHeight="1">
      <c r="A1050" s="4" t="s">
        <v>2399</v>
      </c>
      <c r="B1050" s="50" t="s">
        <v>243</v>
      </c>
      <c r="C1050" s="51" t="s">
        <v>2387</v>
      </c>
      <c r="D1050" s="465" t="s">
        <v>2388</v>
      </c>
      <c r="E1050" s="8" t="s">
        <v>2389</v>
      </c>
      <c r="F1050" s="465" t="s">
        <v>2388</v>
      </c>
      <c r="G1050" s="8" t="s">
        <v>2389</v>
      </c>
      <c r="H1050" s="465" t="s">
        <v>2388</v>
      </c>
      <c r="I1050" s="8" t="s">
        <v>2389</v>
      </c>
      <c r="J1050" s="50" t="s">
        <v>38</v>
      </c>
      <c r="K1050" s="54">
        <v>100</v>
      </c>
      <c r="L1050" s="95">
        <v>511010000</v>
      </c>
      <c r="M1050" s="27" t="s">
        <v>88</v>
      </c>
      <c r="N1050" s="52" t="s">
        <v>847</v>
      </c>
      <c r="O1050" s="274" t="s">
        <v>2400</v>
      </c>
      <c r="P1050" s="50"/>
      <c r="Q1050" s="50" t="s">
        <v>2329</v>
      </c>
      <c r="R1050" s="50" t="s">
        <v>2383</v>
      </c>
      <c r="S1050" s="50"/>
      <c r="T1050" s="50" t="s">
        <v>51</v>
      </c>
      <c r="U1050" s="50"/>
      <c r="V1050" s="466">
        <v>86135</v>
      </c>
      <c r="W1050" s="466">
        <v>86135</v>
      </c>
      <c r="X1050" s="94">
        <v>96471.2</v>
      </c>
      <c r="Y1050" s="50" t="s">
        <v>77</v>
      </c>
      <c r="Z1050" s="462">
        <v>2016</v>
      </c>
      <c r="AA1050" s="462"/>
      <c r="AB1050" s="239" t="s">
        <v>2199</v>
      </c>
      <c r="AC1050" s="212" t="s">
        <v>209</v>
      </c>
      <c r="AD1050" s="197"/>
      <c r="AE1050" s="197"/>
      <c r="AF1050" s="197"/>
      <c r="AG1050" s="264"/>
      <c r="AH1050" s="264"/>
      <c r="AI1050" s="264"/>
      <c r="AJ1050" s="264"/>
      <c r="AK1050" s="2" t="s">
        <v>2377</v>
      </c>
      <c r="AL1050" s="191"/>
      <c r="AM1050" s="332"/>
      <c r="AN1050" s="332"/>
    </row>
    <row r="1051" spans="1:40" s="193" customFormat="1" ht="100.5" customHeight="1">
      <c r="A1051" s="4" t="s">
        <v>2401</v>
      </c>
      <c r="B1051" s="50" t="s">
        <v>243</v>
      </c>
      <c r="C1051" s="51" t="s">
        <v>2387</v>
      </c>
      <c r="D1051" s="465" t="s">
        <v>2388</v>
      </c>
      <c r="E1051" s="8" t="s">
        <v>2389</v>
      </c>
      <c r="F1051" s="465" t="s">
        <v>2388</v>
      </c>
      <c r="G1051" s="8" t="s">
        <v>2389</v>
      </c>
      <c r="H1051" s="465" t="s">
        <v>2388</v>
      </c>
      <c r="I1051" s="8" t="s">
        <v>2389</v>
      </c>
      <c r="J1051" s="50" t="s">
        <v>38</v>
      </c>
      <c r="K1051" s="54">
        <v>100</v>
      </c>
      <c r="L1051" s="95">
        <v>511010000</v>
      </c>
      <c r="M1051" s="27" t="s">
        <v>88</v>
      </c>
      <c r="N1051" s="52" t="s">
        <v>847</v>
      </c>
      <c r="O1051" s="462" t="s">
        <v>2402</v>
      </c>
      <c r="P1051" s="50"/>
      <c r="Q1051" s="50" t="s">
        <v>2329</v>
      </c>
      <c r="R1051" s="50" t="s">
        <v>2383</v>
      </c>
      <c r="S1051" s="50"/>
      <c r="T1051" s="50" t="s">
        <v>51</v>
      </c>
      <c r="U1051" s="50"/>
      <c r="V1051" s="466">
        <v>347050.22000000003</v>
      </c>
      <c r="W1051" s="466">
        <v>347050.22000000003</v>
      </c>
      <c r="X1051" s="94">
        <v>388696.25</v>
      </c>
      <c r="Y1051" s="464" t="s">
        <v>77</v>
      </c>
      <c r="Z1051" s="462">
        <v>2016</v>
      </c>
      <c r="AA1051" s="462"/>
      <c r="AB1051" s="239" t="s">
        <v>2199</v>
      </c>
      <c r="AC1051" s="212" t="s">
        <v>209</v>
      </c>
      <c r="AD1051" s="197"/>
      <c r="AE1051" s="197"/>
      <c r="AF1051" s="197"/>
      <c r="AG1051" s="264"/>
      <c r="AH1051" s="264"/>
      <c r="AI1051" s="264"/>
      <c r="AJ1051" s="264"/>
      <c r="AK1051" s="2" t="s">
        <v>2377</v>
      </c>
      <c r="AL1051" s="191"/>
      <c r="AM1051" s="332"/>
      <c r="AN1051" s="332"/>
    </row>
    <row r="1052" spans="1:40" s="193" customFormat="1" ht="100.5" customHeight="1">
      <c r="A1052" s="4" t="s">
        <v>2403</v>
      </c>
      <c r="B1052" s="50" t="s">
        <v>243</v>
      </c>
      <c r="C1052" s="51" t="s">
        <v>2387</v>
      </c>
      <c r="D1052" s="465" t="s">
        <v>2388</v>
      </c>
      <c r="E1052" s="8" t="s">
        <v>2389</v>
      </c>
      <c r="F1052" s="465" t="s">
        <v>2388</v>
      </c>
      <c r="G1052" s="8" t="s">
        <v>2389</v>
      </c>
      <c r="H1052" s="465" t="s">
        <v>2388</v>
      </c>
      <c r="I1052" s="8" t="s">
        <v>2389</v>
      </c>
      <c r="J1052" s="50" t="s">
        <v>38</v>
      </c>
      <c r="K1052" s="54">
        <v>100</v>
      </c>
      <c r="L1052" s="95">
        <v>511010000</v>
      </c>
      <c r="M1052" s="27" t="s">
        <v>88</v>
      </c>
      <c r="N1052" s="52" t="s">
        <v>847</v>
      </c>
      <c r="O1052" s="462" t="s">
        <v>2404</v>
      </c>
      <c r="P1052" s="50"/>
      <c r="Q1052" s="50" t="s">
        <v>2329</v>
      </c>
      <c r="R1052" s="50" t="s">
        <v>2383</v>
      </c>
      <c r="S1052" s="50"/>
      <c r="T1052" s="50" t="s">
        <v>51</v>
      </c>
      <c r="U1052" s="50"/>
      <c r="V1052" s="466">
        <v>308985.61199999996</v>
      </c>
      <c r="W1052" s="466">
        <v>308985.61199999996</v>
      </c>
      <c r="X1052" s="94">
        <v>346063.88</v>
      </c>
      <c r="Y1052" s="464" t="s">
        <v>77</v>
      </c>
      <c r="Z1052" s="462">
        <v>2016</v>
      </c>
      <c r="AA1052" s="462"/>
      <c r="AB1052" s="239" t="s">
        <v>2199</v>
      </c>
      <c r="AC1052" s="212" t="s">
        <v>209</v>
      </c>
      <c r="AD1052" s="197"/>
      <c r="AE1052" s="197"/>
      <c r="AF1052" s="197"/>
      <c r="AG1052" s="264"/>
      <c r="AH1052" s="264"/>
      <c r="AI1052" s="264"/>
      <c r="AJ1052" s="264"/>
      <c r="AK1052" s="2" t="s">
        <v>2377</v>
      </c>
      <c r="AL1052" s="191"/>
      <c r="AM1052" s="332"/>
      <c r="AN1052" s="332"/>
    </row>
    <row r="1053" spans="1:40" s="193" customFormat="1" ht="100.5" customHeight="1">
      <c r="A1053" s="4" t="s">
        <v>2405</v>
      </c>
      <c r="B1053" s="50" t="s">
        <v>243</v>
      </c>
      <c r="C1053" s="51" t="s">
        <v>2387</v>
      </c>
      <c r="D1053" s="465" t="s">
        <v>2388</v>
      </c>
      <c r="E1053" s="8" t="s">
        <v>2389</v>
      </c>
      <c r="F1053" s="465" t="s">
        <v>2388</v>
      </c>
      <c r="G1053" s="8" t="s">
        <v>2389</v>
      </c>
      <c r="H1053" s="465" t="s">
        <v>2388</v>
      </c>
      <c r="I1053" s="8" t="s">
        <v>2389</v>
      </c>
      <c r="J1053" s="50" t="s">
        <v>38</v>
      </c>
      <c r="K1053" s="54">
        <v>100</v>
      </c>
      <c r="L1053" s="95">
        <v>511010000</v>
      </c>
      <c r="M1053" s="27" t="s">
        <v>88</v>
      </c>
      <c r="N1053" s="52" t="s">
        <v>847</v>
      </c>
      <c r="O1053" s="462" t="s">
        <v>2406</v>
      </c>
      <c r="P1053" s="50"/>
      <c r="Q1053" s="50" t="s">
        <v>2329</v>
      </c>
      <c r="R1053" s="50" t="s">
        <v>2383</v>
      </c>
      <c r="S1053" s="50"/>
      <c r="T1053" s="50" t="s">
        <v>51</v>
      </c>
      <c r="U1053" s="50"/>
      <c r="V1053" s="466">
        <v>13931.14</v>
      </c>
      <c r="W1053" s="466">
        <v>13931.14</v>
      </c>
      <c r="X1053" s="94">
        <v>15602.8768</v>
      </c>
      <c r="Y1053" s="464" t="s">
        <v>77</v>
      </c>
      <c r="Z1053" s="462">
        <v>2016</v>
      </c>
      <c r="AA1053" s="462"/>
      <c r="AB1053" s="239" t="s">
        <v>2199</v>
      </c>
      <c r="AC1053" s="212" t="s">
        <v>209</v>
      </c>
      <c r="AD1053" s="197"/>
      <c r="AE1053" s="197"/>
      <c r="AF1053" s="197"/>
      <c r="AG1053" s="264"/>
      <c r="AH1053" s="264"/>
      <c r="AI1053" s="264"/>
      <c r="AJ1053" s="264"/>
      <c r="AK1053" s="2" t="s">
        <v>2377</v>
      </c>
      <c r="AL1053" s="191"/>
      <c r="AM1053" s="332"/>
      <c r="AN1053" s="332"/>
    </row>
    <row r="1054" spans="1:40" s="193" customFormat="1" ht="100.5" customHeight="1">
      <c r="A1054" s="4" t="s">
        <v>2407</v>
      </c>
      <c r="B1054" s="50" t="s">
        <v>243</v>
      </c>
      <c r="C1054" s="50" t="s">
        <v>826</v>
      </c>
      <c r="D1054" s="50" t="s">
        <v>827</v>
      </c>
      <c r="E1054" s="50" t="s">
        <v>828</v>
      </c>
      <c r="F1054" s="50" t="s">
        <v>827</v>
      </c>
      <c r="G1054" s="50" t="s">
        <v>829</v>
      </c>
      <c r="H1054" s="50" t="s">
        <v>830</v>
      </c>
      <c r="I1054" s="50" t="s">
        <v>829</v>
      </c>
      <c r="J1054" s="50" t="s">
        <v>227</v>
      </c>
      <c r="K1054" s="54">
        <v>100</v>
      </c>
      <c r="L1054" s="95">
        <v>711000000</v>
      </c>
      <c r="M1054" s="27" t="s">
        <v>73</v>
      </c>
      <c r="N1054" s="52" t="s">
        <v>2041</v>
      </c>
      <c r="O1054" s="50" t="s">
        <v>2408</v>
      </c>
      <c r="P1054" s="50"/>
      <c r="Q1054" s="50" t="s">
        <v>2409</v>
      </c>
      <c r="R1054" s="50" t="s">
        <v>2410</v>
      </c>
      <c r="S1054" s="50"/>
      <c r="T1054" s="50" t="s">
        <v>51</v>
      </c>
      <c r="U1054" s="50"/>
      <c r="V1054" s="94">
        <v>1500000</v>
      </c>
      <c r="W1054" s="94">
        <v>1500000</v>
      </c>
      <c r="X1054" s="61">
        <f t="shared" ref="X1054:X1124" si="104">W1054*1.12</f>
        <v>1680000.0000000002</v>
      </c>
      <c r="Y1054" s="59" t="s">
        <v>77</v>
      </c>
      <c r="Z1054" s="51">
        <v>2016</v>
      </c>
      <c r="AA1054" s="51"/>
      <c r="AB1054" s="239" t="s">
        <v>2199</v>
      </c>
      <c r="AC1054" s="212"/>
      <c r="AD1054" s="197"/>
      <c r="AE1054" s="197"/>
      <c r="AF1054" s="197"/>
      <c r="AG1054" s="264"/>
      <c r="AH1054" s="264"/>
      <c r="AI1054" s="264"/>
      <c r="AJ1054" s="264"/>
      <c r="AK1054" s="2" t="s">
        <v>2377</v>
      </c>
      <c r="AL1054" s="191"/>
      <c r="AM1054" s="332"/>
      <c r="AN1054" s="332"/>
    </row>
    <row r="1055" spans="1:40" s="193" customFormat="1" ht="100.5" customHeight="1">
      <c r="A1055" s="4" t="s">
        <v>2411</v>
      </c>
      <c r="B1055" s="50" t="s">
        <v>243</v>
      </c>
      <c r="C1055" s="50" t="s">
        <v>826</v>
      </c>
      <c r="D1055" s="50" t="s">
        <v>827</v>
      </c>
      <c r="E1055" s="50" t="s">
        <v>828</v>
      </c>
      <c r="F1055" s="50" t="s">
        <v>827</v>
      </c>
      <c r="G1055" s="50" t="s">
        <v>829</v>
      </c>
      <c r="H1055" s="50" t="s">
        <v>830</v>
      </c>
      <c r="I1055" s="50" t="s">
        <v>829</v>
      </c>
      <c r="J1055" s="50" t="s">
        <v>227</v>
      </c>
      <c r="K1055" s="54">
        <v>100</v>
      </c>
      <c r="L1055" s="95">
        <v>711000000</v>
      </c>
      <c r="M1055" s="27" t="s">
        <v>73</v>
      </c>
      <c r="N1055" s="52" t="s">
        <v>2041</v>
      </c>
      <c r="O1055" s="50" t="s">
        <v>2412</v>
      </c>
      <c r="P1055" s="50"/>
      <c r="Q1055" s="50" t="s">
        <v>2409</v>
      </c>
      <c r="R1055" s="50" t="s">
        <v>2410</v>
      </c>
      <c r="S1055" s="50"/>
      <c r="T1055" s="50" t="s">
        <v>51</v>
      </c>
      <c r="U1055" s="50"/>
      <c r="V1055" s="94">
        <v>1000000</v>
      </c>
      <c r="W1055" s="94">
        <v>1000000</v>
      </c>
      <c r="X1055" s="61">
        <f t="shared" si="104"/>
        <v>1120000</v>
      </c>
      <c r="Y1055" s="59" t="s">
        <v>77</v>
      </c>
      <c r="Z1055" s="51">
        <v>2016</v>
      </c>
      <c r="AA1055" s="51"/>
      <c r="AB1055" s="239" t="s">
        <v>2199</v>
      </c>
      <c r="AC1055" s="212"/>
      <c r="AD1055" s="197"/>
      <c r="AE1055" s="197"/>
      <c r="AF1055" s="197"/>
      <c r="AG1055" s="264"/>
      <c r="AH1055" s="264"/>
      <c r="AI1055" s="264"/>
      <c r="AJ1055" s="264"/>
      <c r="AK1055" s="2" t="s">
        <v>2377</v>
      </c>
      <c r="AL1055" s="191"/>
      <c r="AM1055" s="332"/>
      <c r="AN1055" s="332"/>
    </row>
    <row r="1056" spans="1:40" s="193" customFormat="1" ht="100.5" customHeight="1">
      <c r="A1056" s="4" t="s">
        <v>2413</v>
      </c>
      <c r="B1056" s="50" t="s">
        <v>243</v>
      </c>
      <c r="C1056" s="50" t="s">
        <v>826</v>
      </c>
      <c r="D1056" s="50" t="s">
        <v>827</v>
      </c>
      <c r="E1056" s="50" t="s">
        <v>828</v>
      </c>
      <c r="F1056" s="50" t="s">
        <v>827</v>
      </c>
      <c r="G1056" s="50" t="s">
        <v>829</v>
      </c>
      <c r="H1056" s="50" t="s">
        <v>830</v>
      </c>
      <c r="I1056" s="50" t="s">
        <v>829</v>
      </c>
      <c r="J1056" s="50" t="s">
        <v>227</v>
      </c>
      <c r="K1056" s="54">
        <v>100</v>
      </c>
      <c r="L1056" s="95">
        <v>711000000</v>
      </c>
      <c r="M1056" s="27" t="s">
        <v>73</v>
      </c>
      <c r="N1056" s="52" t="s">
        <v>2041</v>
      </c>
      <c r="O1056" s="50" t="s">
        <v>2414</v>
      </c>
      <c r="P1056" s="50"/>
      <c r="Q1056" s="50" t="s">
        <v>2409</v>
      </c>
      <c r="R1056" s="50" t="s">
        <v>2410</v>
      </c>
      <c r="S1056" s="50"/>
      <c r="T1056" s="50" t="s">
        <v>51</v>
      </c>
      <c r="U1056" s="50"/>
      <c r="V1056" s="94">
        <v>2000000</v>
      </c>
      <c r="W1056" s="94">
        <v>2000000</v>
      </c>
      <c r="X1056" s="61">
        <f t="shared" si="104"/>
        <v>2240000</v>
      </c>
      <c r="Y1056" s="59" t="s">
        <v>77</v>
      </c>
      <c r="Z1056" s="51">
        <v>2016</v>
      </c>
      <c r="AA1056" s="51"/>
      <c r="AB1056" s="239" t="s">
        <v>2199</v>
      </c>
      <c r="AC1056" s="212"/>
      <c r="AD1056" s="197"/>
      <c r="AE1056" s="197"/>
      <c r="AF1056" s="197"/>
      <c r="AG1056" s="264"/>
      <c r="AH1056" s="264"/>
      <c r="AI1056" s="264"/>
      <c r="AJ1056" s="264"/>
      <c r="AK1056" s="2" t="s">
        <v>2377</v>
      </c>
      <c r="AL1056" s="191"/>
      <c r="AM1056" s="332"/>
      <c r="AN1056" s="332"/>
    </row>
    <row r="1057" spans="1:40" s="193" customFormat="1" ht="100.5" customHeight="1">
      <c r="A1057" s="4" t="s">
        <v>2415</v>
      </c>
      <c r="B1057" s="50" t="s">
        <v>243</v>
      </c>
      <c r="C1057" s="50" t="s">
        <v>826</v>
      </c>
      <c r="D1057" s="50" t="s">
        <v>827</v>
      </c>
      <c r="E1057" s="50" t="s">
        <v>828</v>
      </c>
      <c r="F1057" s="50" t="s">
        <v>827</v>
      </c>
      <c r="G1057" s="50" t="s">
        <v>829</v>
      </c>
      <c r="H1057" s="50" t="s">
        <v>830</v>
      </c>
      <c r="I1057" s="50" t="s">
        <v>829</v>
      </c>
      <c r="J1057" s="50" t="s">
        <v>227</v>
      </c>
      <c r="K1057" s="54">
        <v>100</v>
      </c>
      <c r="L1057" s="95">
        <v>711000000</v>
      </c>
      <c r="M1057" s="27" t="s">
        <v>73</v>
      </c>
      <c r="N1057" s="52" t="s">
        <v>2041</v>
      </c>
      <c r="O1057" s="50" t="s">
        <v>2416</v>
      </c>
      <c r="P1057" s="50"/>
      <c r="Q1057" s="50" t="s">
        <v>2409</v>
      </c>
      <c r="R1057" s="50" t="s">
        <v>2410</v>
      </c>
      <c r="S1057" s="50"/>
      <c r="T1057" s="50" t="s">
        <v>51</v>
      </c>
      <c r="U1057" s="50"/>
      <c r="V1057" s="94">
        <v>1000000</v>
      </c>
      <c r="W1057" s="94">
        <v>1000000</v>
      </c>
      <c r="X1057" s="61">
        <f t="shared" si="104"/>
        <v>1120000</v>
      </c>
      <c r="Y1057" s="59" t="s">
        <v>77</v>
      </c>
      <c r="Z1057" s="51">
        <v>2016</v>
      </c>
      <c r="AA1057" s="51"/>
      <c r="AB1057" s="239" t="s">
        <v>2199</v>
      </c>
      <c r="AC1057" s="212"/>
      <c r="AD1057" s="197"/>
      <c r="AE1057" s="197"/>
      <c r="AF1057" s="197"/>
      <c r="AG1057" s="264"/>
      <c r="AH1057" s="264"/>
      <c r="AI1057" s="264"/>
      <c r="AJ1057" s="264"/>
      <c r="AK1057" s="2" t="s">
        <v>2377</v>
      </c>
      <c r="AL1057" s="191"/>
      <c r="AM1057" s="332"/>
      <c r="AN1057" s="332"/>
    </row>
    <row r="1058" spans="1:40" s="193" customFormat="1" ht="100.5" customHeight="1">
      <c r="A1058" s="4" t="s">
        <v>2417</v>
      </c>
      <c r="B1058" s="50" t="s">
        <v>243</v>
      </c>
      <c r="C1058" s="50" t="s">
        <v>826</v>
      </c>
      <c r="D1058" s="50" t="s">
        <v>827</v>
      </c>
      <c r="E1058" s="50" t="s">
        <v>828</v>
      </c>
      <c r="F1058" s="50" t="s">
        <v>827</v>
      </c>
      <c r="G1058" s="50" t="s">
        <v>835</v>
      </c>
      <c r="H1058" s="50" t="s">
        <v>836</v>
      </c>
      <c r="I1058" s="50" t="s">
        <v>835</v>
      </c>
      <c r="J1058" s="50" t="s">
        <v>227</v>
      </c>
      <c r="K1058" s="54">
        <v>100</v>
      </c>
      <c r="L1058" s="95">
        <v>711000000</v>
      </c>
      <c r="M1058" s="27" t="s">
        <v>73</v>
      </c>
      <c r="N1058" s="52" t="s">
        <v>2041</v>
      </c>
      <c r="O1058" s="50" t="s">
        <v>2414</v>
      </c>
      <c r="P1058" s="50"/>
      <c r="Q1058" s="50" t="s">
        <v>2409</v>
      </c>
      <c r="R1058" s="50" t="s">
        <v>2410</v>
      </c>
      <c r="S1058" s="50"/>
      <c r="T1058" s="50" t="s">
        <v>51</v>
      </c>
      <c r="U1058" s="50"/>
      <c r="V1058" s="94">
        <v>2114571</v>
      </c>
      <c r="W1058" s="94">
        <v>2114571</v>
      </c>
      <c r="X1058" s="61">
        <f t="shared" si="104"/>
        <v>2368319.52</v>
      </c>
      <c r="Y1058" s="50" t="s">
        <v>77</v>
      </c>
      <c r="Z1058" s="51">
        <v>2016</v>
      </c>
      <c r="AA1058" s="51"/>
      <c r="AB1058" s="239" t="s">
        <v>2199</v>
      </c>
      <c r="AC1058" s="212"/>
      <c r="AD1058" s="197"/>
      <c r="AE1058" s="197"/>
      <c r="AF1058" s="197"/>
      <c r="AG1058" s="264"/>
      <c r="AH1058" s="264"/>
      <c r="AI1058" s="264"/>
      <c r="AJ1058" s="264"/>
      <c r="AK1058" s="2" t="s">
        <v>2377</v>
      </c>
      <c r="AL1058" s="191"/>
      <c r="AM1058" s="332"/>
      <c r="AN1058" s="332"/>
    </row>
    <row r="1059" spans="1:40" s="193" customFormat="1" ht="100.5" customHeight="1">
      <c r="A1059" s="4" t="s">
        <v>2418</v>
      </c>
      <c r="B1059" s="50" t="s">
        <v>243</v>
      </c>
      <c r="C1059" s="50" t="s">
        <v>826</v>
      </c>
      <c r="D1059" s="50" t="s">
        <v>827</v>
      </c>
      <c r="E1059" s="50" t="s">
        <v>828</v>
      </c>
      <c r="F1059" s="50" t="s">
        <v>827</v>
      </c>
      <c r="G1059" s="50" t="s">
        <v>835</v>
      </c>
      <c r="H1059" s="50" t="s">
        <v>836</v>
      </c>
      <c r="I1059" s="50" t="s">
        <v>835</v>
      </c>
      <c r="J1059" s="50" t="s">
        <v>227</v>
      </c>
      <c r="K1059" s="54">
        <v>100</v>
      </c>
      <c r="L1059" s="95">
        <v>711000000</v>
      </c>
      <c r="M1059" s="27" t="s">
        <v>73</v>
      </c>
      <c r="N1059" s="52" t="s">
        <v>2041</v>
      </c>
      <c r="O1059" s="50" t="s">
        <v>2408</v>
      </c>
      <c r="P1059" s="50"/>
      <c r="Q1059" s="50" t="s">
        <v>2409</v>
      </c>
      <c r="R1059" s="50" t="s">
        <v>2410</v>
      </c>
      <c r="S1059" s="50"/>
      <c r="T1059" s="50" t="s">
        <v>51</v>
      </c>
      <c r="U1059" s="50"/>
      <c r="V1059" s="94">
        <v>1214571</v>
      </c>
      <c r="W1059" s="94">
        <v>1214571</v>
      </c>
      <c r="X1059" s="61">
        <f t="shared" si="104"/>
        <v>1360319.52</v>
      </c>
      <c r="Y1059" s="50" t="s">
        <v>77</v>
      </c>
      <c r="Z1059" s="51">
        <v>2016</v>
      </c>
      <c r="AA1059" s="51"/>
      <c r="AB1059" s="239" t="s">
        <v>2199</v>
      </c>
      <c r="AC1059" s="212"/>
      <c r="AD1059" s="197"/>
      <c r="AE1059" s="197"/>
      <c r="AF1059" s="197"/>
      <c r="AG1059" s="264"/>
      <c r="AH1059" s="264"/>
      <c r="AI1059" s="264"/>
      <c r="AJ1059" s="264"/>
      <c r="AK1059" s="2" t="s">
        <v>2377</v>
      </c>
      <c r="AL1059" s="191"/>
      <c r="AM1059" s="332"/>
      <c r="AN1059" s="332"/>
    </row>
    <row r="1060" spans="1:40" s="193" customFormat="1" ht="100.5" customHeight="1">
      <c r="A1060" s="4" t="s">
        <v>2419</v>
      </c>
      <c r="B1060" s="50" t="s">
        <v>243</v>
      </c>
      <c r="C1060" s="50" t="s">
        <v>826</v>
      </c>
      <c r="D1060" s="50" t="s">
        <v>827</v>
      </c>
      <c r="E1060" s="50" t="s">
        <v>828</v>
      </c>
      <c r="F1060" s="50" t="s">
        <v>827</v>
      </c>
      <c r="G1060" s="50" t="s">
        <v>835</v>
      </c>
      <c r="H1060" s="50" t="s">
        <v>836</v>
      </c>
      <c r="I1060" s="50" t="s">
        <v>835</v>
      </c>
      <c r="J1060" s="50" t="s">
        <v>227</v>
      </c>
      <c r="K1060" s="54">
        <v>100</v>
      </c>
      <c r="L1060" s="95">
        <v>711000000</v>
      </c>
      <c r="M1060" s="27" t="s">
        <v>73</v>
      </c>
      <c r="N1060" s="52" t="s">
        <v>2041</v>
      </c>
      <c r="O1060" s="50" t="s">
        <v>2412</v>
      </c>
      <c r="P1060" s="50"/>
      <c r="Q1060" s="50" t="s">
        <v>2409</v>
      </c>
      <c r="R1060" s="50" t="s">
        <v>2410</v>
      </c>
      <c r="S1060" s="50"/>
      <c r="T1060" s="50" t="s">
        <v>51</v>
      </c>
      <c r="U1060" s="50"/>
      <c r="V1060" s="94">
        <v>1000000</v>
      </c>
      <c r="W1060" s="94">
        <v>1000000</v>
      </c>
      <c r="X1060" s="61">
        <f t="shared" si="104"/>
        <v>1120000</v>
      </c>
      <c r="Y1060" s="50" t="s">
        <v>77</v>
      </c>
      <c r="Z1060" s="51">
        <v>2016</v>
      </c>
      <c r="AA1060" s="51"/>
      <c r="AB1060" s="239" t="s">
        <v>2199</v>
      </c>
      <c r="AC1060" s="212"/>
      <c r="AD1060" s="197"/>
      <c r="AE1060" s="197"/>
      <c r="AF1060" s="197"/>
      <c r="AG1060" s="264"/>
      <c r="AH1060" s="264"/>
      <c r="AI1060" s="264"/>
      <c r="AJ1060" s="264"/>
      <c r="AK1060" s="2" t="s">
        <v>2377</v>
      </c>
      <c r="AL1060" s="191"/>
      <c r="AM1060" s="332"/>
      <c r="AN1060" s="332"/>
    </row>
    <row r="1061" spans="1:40" s="193" customFormat="1" ht="100.5" customHeight="1">
      <c r="A1061" s="4" t="s">
        <v>2420</v>
      </c>
      <c r="B1061" s="50" t="s">
        <v>243</v>
      </c>
      <c r="C1061" s="50" t="s">
        <v>826</v>
      </c>
      <c r="D1061" s="50" t="s">
        <v>827</v>
      </c>
      <c r="E1061" s="50" t="s">
        <v>828</v>
      </c>
      <c r="F1061" s="50" t="s">
        <v>827</v>
      </c>
      <c r="G1061" s="50" t="s">
        <v>835</v>
      </c>
      <c r="H1061" s="50" t="s">
        <v>836</v>
      </c>
      <c r="I1061" s="50" t="s">
        <v>835</v>
      </c>
      <c r="J1061" s="50" t="s">
        <v>227</v>
      </c>
      <c r="K1061" s="54">
        <v>100</v>
      </c>
      <c r="L1061" s="95">
        <v>711000000</v>
      </c>
      <c r="M1061" s="27" t="s">
        <v>73</v>
      </c>
      <c r="N1061" s="52" t="s">
        <v>2041</v>
      </c>
      <c r="O1061" s="51" t="s">
        <v>2421</v>
      </c>
      <c r="P1061" s="50"/>
      <c r="Q1061" s="50" t="s">
        <v>2409</v>
      </c>
      <c r="R1061" s="50" t="s">
        <v>2410</v>
      </c>
      <c r="S1061" s="50"/>
      <c r="T1061" s="50" t="s">
        <v>51</v>
      </c>
      <c r="U1061" s="50"/>
      <c r="V1061" s="94">
        <v>2000000</v>
      </c>
      <c r="W1061" s="94">
        <v>2000000</v>
      </c>
      <c r="X1061" s="61">
        <f t="shared" si="104"/>
        <v>2240000</v>
      </c>
      <c r="Y1061" s="50" t="s">
        <v>77</v>
      </c>
      <c r="Z1061" s="51">
        <v>2016</v>
      </c>
      <c r="AA1061" s="51"/>
      <c r="AB1061" s="239" t="s">
        <v>2199</v>
      </c>
      <c r="AC1061" s="212"/>
      <c r="AD1061" s="197"/>
      <c r="AE1061" s="197"/>
      <c r="AF1061" s="197"/>
      <c r="AG1061" s="264"/>
      <c r="AH1061" s="264"/>
      <c r="AI1061" s="264"/>
      <c r="AJ1061" s="264"/>
      <c r="AK1061" s="2" t="s">
        <v>2377</v>
      </c>
      <c r="AL1061" s="191"/>
      <c r="AM1061" s="332"/>
      <c r="AN1061" s="332"/>
    </row>
    <row r="1062" spans="1:40" s="193" customFormat="1" ht="100.5" customHeight="1">
      <c r="A1062" s="4" t="s">
        <v>2422</v>
      </c>
      <c r="B1062" s="50" t="s">
        <v>243</v>
      </c>
      <c r="C1062" s="50" t="s">
        <v>2090</v>
      </c>
      <c r="D1062" s="50" t="s">
        <v>2091</v>
      </c>
      <c r="E1062" s="50" t="s">
        <v>2423</v>
      </c>
      <c r="F1062" s="50" t="s">
        <v>2093</v>
      </c>
      <c r="G1062" s="50" t="s">
        <v>2424</v>
      </c>
      <c r="H1062" s="50" t="s">
        <v>2425</v>
      </c>
      <c r="I1062" s="50" t="s">
        <v>2426</v>
      </c>
      <c r="J1062" s="209" t="s">
        <v>38</v>
      </c>
      <c r="K1062" s="54">
        <v>100</v>
      </c>
      <c r="L1062" s="271">
        <v>151010000</v>
      </c>
      <c r="M1062" s="5" t="s">
        <v>82</v>
      </c>
      <c r="N1062" s="52" t="s">
        <v>2041</v>
      </c>
      <c r="O1062" s="50" t="s">
        <v>2408</v>
      </c>
      <c r="P1062" s="50"/>
      <c r="Q1062" s="50" t="s">
        <v>2329</v>
      </c>
      <c r="R1062" s="50" t="s">
        <v>2410</v>
      </c>
      <c r="S1062" s="50"/>
      <c r="T1062" s="50" t="s">
        <v>51</v>
      </c>
      <c r="U1062" s="50"/>
      <c r="V1062" s="94">
        <v>536000</v>
      </c>
      <c r="W1062" s="94">
        <v>536000</v>
      </c>
      <c r="X1062" s="61">
        <f t="shared" si="104"/>
        <v>600320</v>
      </c>
      <c r="Y1062" s="59" t="s">
        <v>77</v>
      </c>
      <c r="Z1062" s="51">
        <v>2016</v>
      </c>
      <c r="AA1062" s="51"/>
      <c r="AB1062" s="239" t="s">
        <v>2199</v>
      </c>
      <c r="AC1062" s="212" t="s">
        <v>209</v>
      </c>
      <c r="AD1062" s="197"/>
      <c r="AE1062" s="197"/>
      <c r="AF1062" s="197"/>
      <c r="AG1062" s="264"/>
      <c r="AH1062" s="264"/>
      <c r="AI1062" s="264"/>
      <c r="AJ1062" s="264"/>
      <c r="AK1062" s="2" t="s">
        <v>2377</v>
      </c>
      <c r="AL1062" s="191"/>
      <c r="AM1062" s="332"/>
      <c r="AN1062" s="332"/>
    </row>
    <row r="1063" spans="1:40" s="193" customFormat="1" ht="100.5" customHeight="1">
      <c r="A1063" s="4" t="s">
        <v>2427</v>
      </c>
      <c r="B1063" s="50" t="s">
        <v>243</v>
      </c>
      <c r="C1063" s="50" t="s">
        <v>2090</v>
      </c>
      <c r="D1063" s="50" t="s">
        <v>2091</v>
      </c>
      <c r="E1063" s="50" t="s">
        <v>2423</v>
      </c>
      <c r="F1063" s="50" t="s">
        <v>2093</v>
      </c>
      <c r="G1063" s="50" t="s">
        <v>2424</v>
      </c>
      <c r="H1063" s="50" t="s">
        <v>2425</v>
      </c>
      <c r="I1063" s="50" t="s">
        <v>2426</v>
      </c>
      <c r="J1063" s="209" t="s">
        <v>38</v>
      </c>
      <c r="K1063" s="54">
        <v>100</v>
      </c>
      <c r="L1063" s="31">
        <v>471010000</v>
      </c>
      <c r="M1063" s="449" t="s">
        <v>125</v>
      </c>
      <c r="N1063" s="52" t="s">
        <v>2041</v>
      </c>
      <c r="O1063" s="50" t="s">
        <v>2414</v>
      </c>
      <c r="P1063" s="50"/>
      <c r="Q1063" s="50" t="s">
        <v>2329</v>
      </c>
      <c r="R1063" s="50" t="s">
        <v>2410</v>
      </c>
      <c r="S1063" s="50"/>
      <c r="T1063" s="50" t="s">
        <v>51</v>
      </c>
      <c r="U1063" s="50"/>
      <c r="V1063" s="94">
        <v>536000</v>
      </c>
      <c r="W1063" s="94">
        <v>536000</v>
      </c>
      <c r="X1063" s="61">
        <f t="shared" si="104"/>
        <v>600320</v>
      </c>
      <c r="Y1063" s="59" t="s">
        <v>77</v>
      </c>
      <c r="Z1063" s="51">
        <v>2016</v>
      </c>
      <c r="AA1063" s="51"/>
      <c r="AB1063" s="239" t="s">
        <v>2199</v>
      </c>
      <c r="AC1063" s="212" t="s">
        <v>209</v>
      </c>
      <c r="AD1063" s="197"/>
      <c r="AE1063" s="197"/>
      <c r="AF1063" s="197"/>
      <c r="AG1063" s="264"/>
      <c r="AH1063" s="264"/>
      <c r="AI1063" s="264"/>
      <c r="AJ1063" s="264"/>
      <c r="AK1063" s="2" t="s">
        <v>2377</v>
      </c>
      <c r="AL1063" s="191"/>
      <c r="AM1063" s="332"/>
      <c r="AN1063" s="332"/>
    </row>
    <row r="1064" spans="1:40" s="193" customFormat="1" ht="100.5" customHeight="1">
      <c r="A1064" s="4" t="s">
        <v>2428</v>
      </c>
      <c r="B1064" s="50" t="s">
        <v>243</v>
      </c>
      <c r="C1064" s="50" t="s">
        <v>2090</v>
      </c>
      <c r="D1064" s="50" t="s">
        <v>2091</v>
      </c>
      <c r="E1064" s="50" t="s">
        <v>2423</v>
      </c>
      <c r="F1064" s="50" t="s">
        <v>2093</v>
      </c>
      <c r="G1064" s="50" t="s">
        <v>2424</v>
      </c>
      <c r="H1064" s="50" t="s">
        <v>2425</v>
      </c>
      <c r="I1064" s="50" t="s">
        <v>2426</v>
      </c>
      <c r="J1064" s="209" t="s">
        <v>38</v>
      </c>
      <c r="K1064" s="54">
        <v>100</v>
      </c>
      <c r="L1064" s="8">
        <v>511010000</v>
      </c>
      <c r="M1064" s="27" t="s">
        <v>88</v>
      </c>
      <c r="N1064" s="52" t="s">
        <v>2041</v>
      </c>
      <c r="O1064" s="50" t="s">
        <v>2412</v>
      </c>
      <c r="P1064" s="50"/>
      <c r="Q1064" s="50" t="s">
        <v>2329</v>
      </c>
      <c r="R1064" s="50" t="s">
        <v>2410</v>
      </c>
      <c r="S1064" s="50"/>
      <c r="T1064" s="50" t="s">
        <v>51</v>
      </c>
      <c r="U1064" s="50"/>
      <c r="V1064" s="94">
        <v>536000</v>
      </c>
      <c r="W1064" s="94">
        <v>536000</v>
      </c>
      <c r="X1064" s="61">
        <f t="shared" si="104"/>
        <v>600320</v>
      </c>
      <c r="Y1064" s="59" t="s">
        <v>77</v>
      </c>
      <c r="Z1064" s="51">
        <v>2016</v>
      </c>
      <c r="AA1064" s="51"/>
      <c r="AB1064" s="239" t="s">
        <v>2199</v>
      </c>
      <c r="AC1064" s="212" t="s">
        <v>209</v>
      </c>
      <c r="AD1064" s="197"/>
      <c r="AE1064" s="197"/>
      <c r="AF1064" s="197"/>
      <c r="AG1064" s="264"/>
      <c r="AH1064" s="264"/>
      <c r="AI1064" s="264"/>
      <c r="AJ1064" s="264"/>
      <c r="AK1064" s="2" t="s">
        <v>2377</v>
      </c>
      <c r="AL1064" s="191"/>
      <c r="AM1064" s="332"/>
      <c r="AN1064" s="332"/>
    </row>
    <row r="1065" spans="1:40" s="193" customFormat="1" ht="100.5" customHeight="1">
      <c r="A1065" s="4" t="s">
        <v>2429</v>
      </c>
      <c r="B1065" s="50" t="s">
        <v>243</v>
      </c>
      <c r="C1065" s="50" t="s">
        <v>2090</v>
      </c>
      <c r="D1065" s="50" t="s">
        <v>2091</v>
      </c>
      <c r="E1065" s="50" t="s">
        <v>2423</v>
      </c>
      <c r="F1065" s="50" t="s">
        <v>2093</v>
      </c>
      <c r="G1065" s="50" t="s">
        <v>2424</v>
      </c>
      <c r="H1065" s="50" t="s">
        <v>2425</v>
      </c>
      <c r="I1065" s="50" t="s">
        <v>2426</v>
      </c>
      <c r="J1065" s="209" t="s">
        <v>38</v>
      </c>
      <c r="K1065" s="54">
        <v>100</v>
      </c>
      <c r="L1065" s="5">
        <v>431010000</v>
      </c>
      <c r="M1065" s="5" t="s">
        <v>129</v>
      </c>
      <c r="N1065" s="52" t="s">
        <v>2041</v>
      </c>
      <c r="O1065" s="50" t="s">
        <v>2416</v>
      </c>
      <c r="P1065" s="50"/>
      <c r="Q1065" s="50" t="s">
        <v>2329</v>
      </c>
      <c r="R1065" s="50" t="s">
        <v>2410</v>
      </c>
      <c r="S1065" s="50"/>
      <c r="T1065" s="50" t="s">
        <v>51</v>
      </c>
      <c r="U1065" s="50"/>
      <c r="V1065" s="94">
        <v>536000</v>
      </c>
      <c r="W1065" s="94">
        <v>536000</v>
      </c>
      <c r="X1065" s="61">
        <f t="shared" si="104"/>
        <v>600320</v>
      </c>
      <c r="Y1065" s="59" t="s">
        <v>77</v>
      </c>
      <c r="Z1065" s="51">
        <v>2016</v>
      </c>
      <c r="AA1065" s="51"/>
      <c r="AB1065" s="239" t="s">
        <v>2199</v>
      </c>
      <c r="AC1065" s="212" t="s">
        <v>209</v>
      </c>
      <c r="AD1065" s="197"/>
      <c r="AE1065" s="197"/>
      <c r="AF1065" s="197"/>
      <c r="AG1065" s="264"/>
      <c r="AH1065" s="264"/>
      <c r="AI1065" s="264"/>
      <c r="AJ1065" s="264"/>
      <c r="AK1065" s="2" t="s">
        <v>2377</v>
      </c>
      <c r="AL1065" s="191"/>
      <c r="AM1065" s="332"/>
      <c r="AN1065" s="332"/>
    </row>
    <row r="1066" spans="1:40" s="572" customFormat="1" ht="100.5" customHeight="1">
      <c r="A1066" s="560" t="s">
        <v>2430</v>
      </c>
      <c r="B1066" s="513" t="s">
        <v>243</v>
      </c>
      <c r="C1066" s="513" t="s">
        <v>203</v>
      </c>
      <c r="D1066" s="513" t="s">
        <v>204</v>
      </c>
      <c r="E1066" s="513" t="s">
        <v>2431</v>
      </c>
      <c r="F1066" s="513" t="s">
        <v>204</v>
      </c>
      <c r="G1066" s="513" t="s">
        <v>2431</v>
      </c>
      <c r="H1066" s="513" t="s">
        <v>2432</v>
      </c>
      <c r="I1066" s="513" t="s">
        <v>2433</v>
      </c>
      <c r="J1066" s="513" t="s">
        <v>38</v>
      </c>
      <c r="K1066" s="561">
        <v>100</v>
      </c>
      <c r="L1066" s="562">
        <v>271010000</v>
      </c>
      <c r="M1066" s="515" t="s">
        <v>127</v>
      </c>
      <c r="N1066" s="563" t="s">
        <v>1239</v>
      </c>
      <c r="O1066" s="513" t="s">
        <v>2434</v>
      </c>
      <c r="P1066" s="513"/>
      <c r="Q1066" s="513" t="s">
        <v>2435</v>
      </c>
      <c r="R1066" s="513" t="s">
        <v>2410</v>
      </c>
      <c r="S1066" s="513"/>
      <c r="T1066" s="513" t="s">
        <v>51</v>
      </c>
      <c r="U1066" s="563"/>
      <c r="V1066" s="564">
        <v>19200</v>
      </c>
      <c r="W1066" s="564">
        <v>0</v>
      </c>
      <c r="X1066" s="565">
        <v>0</v>
      </c>
      <c r="Y1066" s="566" t="s">
        <v>77</v>
      </c>
      <c r="Z1066" s="515">
        <v>2016</v>
      </c>
      <c r="AA1066" s="515"/>
      <c r="AB1066" s="519" t="s">
        <v>2199</v>
      </c>
      <c r="AC1066" s="567" t="s">
        <v>209</v>
      </c>
      <c r="AD1066" s="568"/>
      <c r="AE1066" s="568"/>
      <c r="AF1066" s="568"/>
      <c r="AG1066" s="569"/>
      <c r="AH1066" s="569"/>
      <c r="AI1066" s="569"/>
      <c r="AJ1066" s="569"/>
      <c r="AK1066" s="521" t="s">
        <v>2377</v>
      </c>
      <c r="AL1066" s="570"/>
      <c r="AM1066" s="571"/>
      <c r="AN1066" s="571"/>
    </row>
    <row r="1067" spans="1:40" s="572" customFormat="1" ht="100.5" customHeight="1">
      <c r="A1067" s="560" t="s">
        <v>3149</v>
      </c>
      <c r="B1067" s="513" t="s">
        <v>243</v>
      </c>
      <c r="C1067" s="513" t="s">
        <v>203</v>
      </c>
      <c r="D1067" s="513" t="s">
        <v>204</v>
      </c>
      <c r="E1067" s="513" t="s">
        <v>2431</v>
      </c>
      <c r="F1067" s="513" t="s">
        <v>204</v>
      </c>
      <c r="G1067" s="513" t="s">
        <v>2431</v>
      </c>
      <c r="H1067" s="513" t="s">
        <v>2432</v>
      </c>
      <c r="I1067" s="513" t="s">
        <v>2433</v>
      </c>
      <c r="J1067" s="513" t="s">
        <v>38</v>
      </c>
      <c r="K1067" s="561">
        <v>100</v>
      </c>
      <c r="L1067" s="562">
        <v>271010000</v>
      </c>
      <c r="M1067" s="515" t="s">
        <v>127</v>
      </c>
      <c r="N1067" s="563" t="s">
        <v>1239</v>
      </c>
      <c r="O1067" s="513" t="s">
        <v>2434</v>
      </c>
      <c r="P1067" s="513"/>
      <c r="Q1067" s="513" t="s">
        <v>2435</v>
      </c>
      <c r="R1067" s="513" t="s">
        <v>2410</v>
      </c>
      <c r="S1067" s="513"/>
      <c r="T1067" s="513" t="s">
        <v>51</v>
      </c>
      <c r="U1067" s="563"/>
      <c r="V1067" s="564">
        <v>19200</v>
      </c>
      <c r="W1067" s="564">
        <v>0</v>
      </c>
      <c r="X1067" s="565">
        <v>0</v>
      </c>
      <c r="Y1067" s="566" t="s">
        <v>77</v>
      </c>
      <c r="Z1067" s="515">
        <v>2016</v>
      </c>
      <c r="AA1067" s="515" t="s">
        <v>3139</v>
      </c>
      <c r="AB1067" s="519" t="s">
        <v>2199</v>
      </c>
      <c r="AC1067" s="567" t="s">
        <v>209</v>
      </c>
      <c r="AD1067" s="568"/>
      <c r="AE1067" s="568"/>
      <c r="AF1067" s="568"/>
      <c r="AG1067" s="569"/>
      <c r="AH1067" s="569"/>
      <c r="AI1067" s="569"/>
      <c r="AJ1067" s="569"/>
      <c r="AK1067" s="521" t="s">
        <v>2377</v>
      </c>
      <c r="AL1067" s="570"/>
      <c r="AM1067" s="571"/>
      <c r="AN1067" s="571"/>
    </row>
    <row r="1068" spans="1:40" s="572" customFormat="1" ht="100.5" customHeight="1">
      <c r="A1068" s="560" t="s">
        <v>2436</v>
      </c>
      <c r="B1068" s="513" t="s">
        <v>243</v>
      </c>
      <c r="C1068" s="513" t="s">
        <v>203</v>
      </c>
      <c r="D1068" s="513" t="s">
        <v>204</v>
      </c>
      <c r="E1068" s="513" t="s">
        <v>2431</v>
      </c>
      <c r="F1068" s="513" t="s">
        <v>204</v>
      </c>
      <c r="G1068" s="513" t="s">
        <v>2431</v>
      </c>
      <c r="H1068" s="513" t="s">
        <v>2432</v>
      </c>
      <c r="I1068" s="513" t="s">
        <v>2433</v>
      </c>
      <c r="J1068" s="513" t="s">
        <v>38</v>
      </c>
      <c r="K1068" s="561">
        <v>100</v>
      </c>
      <c r="L1068" s="573">
        <v>231010000</v>
      </c>
      <c r="M1068" s="513" t="s">
        <v>128</v>
      </c>
      <c r="N1068" s="563" t="s">
        <v>1239</v>
      </c>
      <c r="O1068" s="513" t="s">
        <v>2437</v>
      </c>
      <c r="P1068" s="513"/>
      <c r="Q1068" s="513" t="s">
        <v>2435</v>
      </c>
      <c r="R1068" s="513" t="s">
        <v>2410</v>
      </c>
      <c r="S1068" s="513"/>
      <c r="T1068" s="513" t="s">
        <v>51</v>
      </c>
      <c r="U1068" s="563"/>
      <c r="V1068" s="564">
        <v>10700</v>
      </c>
      <c r="W1068" s="564">
        <v>0</v>
      </c>
      <c r="X1068" s="565">
        <v>0</v>
      </c>
      <c r="Y1068" s="566" t="s">
        <v>77</v>
      </c>
      <c r="Z1068" s="515">
        <v>2016</v>
      </c>
      <c r="AA1068" s="515"/>
      <c r="AB1068" s="519" t="s">
        <v>2199</v>
      </c>
      <c r="AC1068" s="567" t="s">
        <v>209</v>
      </c>
      <c r="AD1068" s="568"/>
      <c r="AE1068" s="568"/>
      <c r="AF1068" s="568"/>
      <c r="AG1068" s="569"/>
      <c r="AH1068" s="569"/>
      <c r="AI1068" s="569"/>
      <c r="AJ1068" s="569"/>
      <c r="AK1068" s="521" t="s">
        <v>2377</v>
      </c>
      <c r="AL1068" s="570"/>
      <c r="AM1068" s="571"/>
      <c r="AN1068" s="571"/>
    </row>
    <row r="1069" spans="1:40" s="572" customFormat="1" ht="100.5" customHeight="1">
      <c r="A1069" s="560" t="s">
        <v>3148</v>
      </c>
      <c r="B1069" s="513" t="s">
        <v>243</v>
      </c>
      <c r="C1069" s="513" t="s">
        <v>203</v>
      </c>
      <c r="D1069" s="513" t="s">
        <v>204</v>
      </c>
      <c r="E1069" s="513" t="s">
        <v>2431</v>
      </c>
      <c r="F1069" s="513" t="s">
        <v>204</v>
      </c>
      <c r="G1069" s="513" t="s">
        <v>2431</v>
      </c>
      <c r="H1069" s="513" t="s">
        <v>2432</v>
      </c>
      <c r="I1069" s="513" t="s">
        <v>2433</v>
      </c>
      <c r="J1069" s="513" t="s">
        <v>38</v>
      </c>
      <c r="K1069" s="561">
        <v>100</v>
      </c>
      <c r="L1069" s="573">
        <v>231010000</v>
      </c>
      <c r="M1069" s="513" t="s">
        <v>128</v>
      </c>
      <c r="N1069" s="563" t="s">
        <v>1239</v>
      </c>
      <c r="O1069" s="513" t="s">
        <v>2437</v>
      </c>
      <c r="P1069" s="513"/>
      <c r="Q1069" s="513" t="s">
        <v>2435</v>
      </c>
      <c r="R1069" s="513" t="s">
        <v>2410</v>
      </c>
      <c r="S1069" s="513"/>
      <c r="T1069" s="513" t="s">
        <v>51</v>
      </c>
      <c r="U1069" s="563"/>
      <c r="V1069" s="564">
        <v>10700</v>
      </c>
      <c r="W1069" s="564">
        <v>0</v>
      </c>
      <c r="X1069" s="565">
        <v>0</v>
      </c>
      <c r="Y1069" s="566" t="s">
        <v>77</v>
      </c>
      <c r="Z1069" s="515">
        <v>2016</v>
      </c>
      <c r="AA1069" s="515" t="s">
        <v>3139</v>
      </c>
      <c r="AB1069" s="519" t="s">
        <v>2199</v>
      </c>
      <c r="AC1069" s="567" t="s">
        <v>209</v>
      </c>
      <c r="AD1069" s="568"/>
      <c r="AE1069" s="568"/>
      <c r="AF1069" s="568"/>
      <c r="AG1069" s="569"/>
      <c r="AH1069" s="569"/>
      <c r="AI1069" s="569"/>
      <c r="AJ1069" s="569"/>
      <c r="AK1069" s="521" t="s">
        <v>2377</v>
      </c>
      <c r="AL1069" s="570"/>
      <c r="AM1069" s="571"/>
      <c r="AN1069" s="571"/>
    </row>
    <row r="1070" spans="1:40" s="572" customFormat="1" ht="100.5" customHeight="1">
      <c r="A1070" s="560" t="s">
        <v>2438</v>
      </c>
      <c r="B1070" s="513" t="s">
        <v>243</v>
      </c>
      <c r="C1070" s="513" t="s">
        <v>203</v>
      </c>
      <c r="D1070" s="513" t="s">
        <v>204</v>
      </c>
      <c r="E1070" s="513" t="s">
        <v>2431</v>
      </c>
      <c r="F1070" s="513" t="s">
        <v>204</v>
      </c>
      <c r="G1070" s="513" t="s">
        <v>2431</v>
      </c>
      <c r="H1070" s="513" t="s">
        <v>2432</v>
      </c>
      <c r="I1070" s="513" t="s">
        <v>2433</v>
      </c>
      <c r="J1070" s="513" t="s">
        <v>38</v>
      </c>
      <c r="K1070" s="561">
        <v>100</v>
      </c>
      <c r="L1070" s="574">
        <v>151010000</v>
      </c>
      <c r="M1070" s="513" t="s">
        <v>82</v>
      </c>
      <c r="N1070" s="563" t="s">
        <v>1239</v>
      </c>
      <c r="O1070" s="513" t="s">
        <v>2439</v>
      </c>
      <c r="P1070" s="513"/>
      <c r="Q1070" s="513" t="s">
        <v>2435</v>
      </c>
      <c r="R1070" s="513" t="s">
        <v>2410</v>
      </c>
      <c r="S1070" s="513"/>
      <c r="T1070" s="513" t="s">
        <v>51</v>
      </c>
      <c r="U1070" s="563"/>
      <c r="V1070" s="564">
        <v>14980</v>
      </c>
      <c r="W1070" s="564">
        <v>0</v>
      </c>
      <c r="X1070" s="565">
        <v>0</v>
      </c>
      <c r="Y1070" s="566" t="s">
        <v>77</v>
      </c>
      <c r="Z1070" s="515">
        <v>2016</v>
      </c>
      <c r="AA1070" s="515"/>
      <c r="AB1070" s="519" t="s">
        <v>2199</v>
      </c>
      <c r="AC1070" s="567" t="s">
        <v>209</v>
      </c>
      <c r="AD1070" s="568"/>
      <c r="AE1070" s="568"/>
      <c r="AF1070" s="568"/>
      <c r="AG1070" s="569"/>
      <c r="AH1070" s="569"/>
      <c r="AI1070" s="569"/>
      <c r="AJ1070" s="569"/>
      <c r="AK1070" s="521" t="s">
        <v>2377</v>
      </c>
      <c r="AL1070" s="570"/>
      <c r="AM1070" s="571"/>
      <c r="AN1070" s="571"/>
    </row>
    <row r="1071" spans="1:40" s="572" customFormat="1" ht="100.5" customHeight="1">
      <c r="A1071" s="560" t="s">
        <v>3147</v>
      </c>
      <c r="B1071" s="513" t="s">
        <v>243</v>
      </c>
      <c r="C1071" s="513" t="s">
        <v>203</v>
      </c>
      <c r="D1071" s="513" t="s">
        <v>204</v>
      </c>
      <c r="E1071" s="513" t="s">
        <v>2431</v>
      </c>
      <c r="F1071" s="513" t="s">
        <v>204</v>
      </c>
      <c r="G1071" s="513" t="s">
        <v>2431</v>
      </c>
      <c r="H1071" s="513" t="s">
        <v>2432</v>
      </c>
      <c r="I1071" s="513" t="s">
        <v>2433</v>
      </c>
      <c r="J1071" s="513" t="s">
        <v>38</v>
      </c>
      <c r="K1071" s="561">
        <v>100</v>
      </c>
      <c r="L1071" s="574">
        <v>151010000</v>
      </c>
      <c r="M1071" s="513" t="s">
        <v>82</v>
      </c>
      <c r="N1071" s="563" t="s">
        <v>1239</v>
      </c>
      <c r="O1071" s="513" t="s">
        <v>2439</v>
      </c>
      <c r="P1071" s="513"/>
      <c r="Q1071" s="513" t="s">
        <v>2435</v>
      </c>
      <c r="R1071" s="513" t="s">
        <v>2410</v>
      </c>
      <c r="S1071" s="513"/>
      <c r="T1071" s="513" t="s">
        <v>51</v>
      </c>
      <c r="U1071" s="563"/>
      <c r="V1071" s="564">
        <v>14980</v>
      </c>
      <c r="W1071" s="564">
        <v>0</v>
      </c>
      <c r="X1071" s="565">
        <v>0</v>
      </c>
      <c r="Y1071" s="566" t="s">
        <v>77</v>
      </c>
      <c r="Z1071" s="515">
        <v>2016</v>
      </c>
      <c r="AA1071" s="515" t="s">
        <v>3139</v>
      </c>
      <c r="AB1071" s="519" t="s">
        <v>2199</v>
      </c>
      <c r="AC1071" s="567" t="s">
        <v>209</v>
      </c>
      <c r="AD1071" s="568"/>
      <c r="AE1071" s="568"/>
      <c r="AF1071" s="568"/>
      <c r="AG1071" s="569"/>
      <c r="AH1071" s="569"/>
      <c r="AI1071" s="569"/>
      <c r="AJ1071" s="569"/>
      <c r="AK1071" s="521" t="s">
        <v>2377</v>
      </c>
      <c r="AL1071" s="570"/>
      <c r="AM1071" s="571"/>
      <c r="AN1071" s="571"/>
    </row>
    <row r="1072" spans="1:40" s="572" customFormat="1" ht="100.5" customHeight="1">
      <c r="A1072" s="560" t="s">
        <v>2440</v>
      </c>
      <c r="B1072" s="513" t="s">
        <v>243</v>
      </c>
      <c r="C1072" s="513" t="s">
        <v>203</v>
      </c>
      <c r="D1072" s="513" t="s">
        <v>204</v>
      </c>
      <c r="E1072" s="513" t="s">
        <v>2431</v>
      </c>
      <c r="F1072" s="513" t="s">
        <v>204</v>
      </c>
      <c r="G1072" s="513" t="s">
        <v>2431</v>
      </c>
      <c r="H1072" s="513" t="s">
        <v>2432</v>
      </c>
      <c r="I1072" s="513" t="s">
        <v>2433</v>
      </c>
      <c r="J1072" s="513" t="s">
        <v>38</v>
      </c>
      <c r="K1072" s="561">
        <v>100</v>
      </c>
      <c r="L1072" s="562">
        <v>471010000</v>
      </c>
      <c r="M1072" s="575" t="s">
        <v>125</v>
      </c>
      <c r="N1072" s="563" t="s">
        <v>1239</v>
      </c>
      <c r="O1072" s="513" t="s">
        <v>2441</v>
      </c>
      <c r="P1072" s="513"/>
      <c r="Q1072" s="513" t="s">
        <v>2435</v>
      </c>
      <c r="R1072" s="513" t="s">
        <v>2410</v>
      </c>
      <c r="S1072" s="513"/>
      <c r="T1072" s="513" t="s">
        <v>51</v>
      </c>
      <c r="U1072" s="563"/>
      <c r="V1072" s="564">
        <v>6869</v>
      </c>
      <c r="W1072" s="564">
        <v>0</v>
      </c>
      <c r="X1072" s="565">
        <v>0</v>
      </c>
      <c r="Y1072" s="566" t="s">
        <v>77</v>
      </c>
      <c r="Z1072" s="515">
        <v>2016</v>
      </c>
      <c r="AA1072" s="515"/>
      <c r="AB1072" s="519" t="s">
        <v>2199</v>
      </c>
      <c r="AC1072" s="567" t="s">
        <v>209</v>
      </c>
      <c r="AD1072" s="568"/>
      <c r="AE1072" s="568"/>
      <c r="AF1072" s="568"/>
      <c r="AG1072" s="569"/>
      <c r="AH1072" s="569"/>
      <c r="AI1072" s="569"/>
      <c r="AJ1072" s="569"/>
      <c r="AK1072" s="521" t="s">
        <v>2377</v>
      </c>
      <c r="AL1072" s="570"/>
      <c r="AM1072" s="571"/>
      <c r="AN1072" s="571"/>
    </row>
    <row r="1073" spans="1:40" s="572" customFormat="1" ht="100.5" customHeight="1">
      <c r="A1073" s="560" t="s">
        <v>3146</v>
      </c>
      <c r="B1073" s="513" t="s">
        <v>243</v>
      </c>
      <c r="C1073" s="513" t="s">
        <v>203</v>
      </c>
      <c r="D1073" s="513" t="s">
        <v>204</v>
      </c>
      <c r="E1073" s="513" t="s">
        <v>2431</v>
      </c>
      <c r="F1073" s="513" t="s">
        <v>204</v>
      </c>
      <c r="G1073" s="513" t="s">
        <v>2431</v>
      </c>
      <c r="H1073" s="513" t="s">
        <v>2432</v>
      </c>
      <c r="I1073" s="513" t="s">
        <v>2433</v>
      </c>
      <c r="J1073" s="513" t="s">
        <v>38</v>
      </c>
      <c r="K1073" s="561">
        <v>100</v>
      </c>
      <c r="L1073" s="562">
        <v>471010000</v>
      </c>
      <c r="M1073" s="575" t="s">
        <v>125</v>
      </c>
      <c r="N1073" s="563" t="s">
        <v>1239</v>
      </c>
      <c r="O1073" s="513" t="s">
        <v>2441</v>
      </c>
      <c r="P1073" s="513"/>
      <c r="Q1073" s="513" t="s">
        <v>2435</v>
      </c>
      <c r="R1073" s="513" t="s">
        <v>2410</v>
      </c>
      <c r="S1073" s="513"/>
      <c r="T1073" s="513" t="s">
        <v>51</v>
      </c>
      <c r="U1073" s="563"/>
      <c r="V1073" s="564">
        <v>6869</v>
      </c>
      <c r="W1073" s="564">
        <v>0</v>
      </c>
      <c r="X1073" s="565">
        <v>0</v>
      </c>
      <c r="Y1073" s="566" t="s">
        <v>77</v>
      </c>
      <c r="Z1073" s="515">
        <v>2016</v>
      </c>
      <c r="AA1073" s="515" t="s">
        <v>3139</v>
      </c>
      <c r="AB1073" s="519" t="s">
        <v>2199</v>
      </c>
      <c r="AC1073" s="567" t="s">
        <v>209</v>
      </c>
      <c r="AD1073" s="568"/>
      <c r="AE1073" s="568"/>
      <c r="AF1073" s="568"/>
      <c r="AG1073" s="569"/>
      <c r="AH1073" s="569"/>
      <c r="AI1073" s="569"/>
      <c r="AJ1073" s="569"/>
      <c r="AK1073" s="521" t="s">
        <v>2377</v>
      </c>
      <c r="AL1073" s="570"/>
      <c r="AM1073" s="571"/>
      <c r="AN1073" s="571"/>
    </row>
    <row r="1074" spans="1:40" s="572" customFormat="1" ht="100.5" customHeight="1">
      <c r="A1074" s="560" t="s">
        <v>2442</v>
      </c>
      <c r="B1074" s="513" t="s">
        <v>243</v>
      </c>
      <c r="C1074" s="513" t="s">
        <v>203</v>
      </c>
      <c r="D1074" s="513" t="s">
        <v>204</v>
      </c>
      <c r="E1074" s="513" t="s">
        <v>2431</v>
      </c>
      <c r="F1074" s="513" t="s">
        <v>204</v>
      </c>
      <c r="G1074" s="513" t="s">
        <v>2431</v>
      </c>
      <c r="H1074" s="513" t="s">
        <v>2432</v>
      </c>
      <c r="I1074" s="513" t="s">
        <v>2433</v>
      </c>
      <c r="J1074" s="513" t="s">
        <v>38</v>
      </c>
      <c r="K1074" s="561">
        <v>100</v>
      </c>
      <c r="L1074" s="513">
        <v>391010000</v>
      </c>
      <c r="M1074" s="513" t="s">
        <v>347</v>
      </c>
      <c r="N1074" s="563" t="s">
        <v>1239</v>
      </c>
      <c r="O1074" s="513" t="s">
        <v>2334</v>
      </c>
      <c r="P1074" s="513"/>
      <c r="Q1074" s="513" t="s">
        <v>2435</v>
      </c>
      <c r="R1074" s="513" t="s">
        <v>2410</v>
      </c>
      <c r="S1074" s="513"/>
      <c r="T1074" s="513" t="s">
        <v>51</v>
      </c>
      <c r="U1074" s="563"/>
      <c r="V1074" s="564">
        <v>17700</v>
      </c>
      <c r="W1074" s="564">
        <v>0</v>
      </c>
      <c r="X1074" s="565">
        <v>0</v>
      </c>
      <c r="Y1074" s="566" t="s">
        <v>77</v>
      </c>
      <c r="Z1074" s="515">
        <v>2016</v>
      </c>
      <c r="AA1074" s="515"/>
      <c r="AB1074" s="519" t="s">
        <v>2199</v>
      </c>
      <c r="AC1074" s="567" t="s">
        <v>209</v>
      </c>
      <c r="AD1074" s="568"/>
      <c r="AE1074" s="568"/>
      <c r="AF1074" s="568"/>
      <c r="AG1074" s="569"/>
      <c r="AH1074" s="569"/>
      <c r="AI1074" s="569"/>
      <c r="AJ1074" s="569"/>
      <c r="AK1074" s="521" t="s">
        <v>2377</v>
      </c>
      <c r="AL1074" s="570"/>
      <c r="AM1074" s="571"/>
      <c r="AN1074" s="571"/>
    </row>
    <row r="1075" spans="1:40" s="572" customFormat="1" ht="100.5" customHeight="1">
      <c r="A1075" s="560" t="s">
        <v>3145</v>
      </c>
      <c r="B1075" s="513" t="s">
        <v>243</v>
      </c>
      <c r="C1075" s="513" t="s">
        <v>203</v>
      </c>
      <c r="D1075" s="513" t="s">
        <v>204</v>
      </c>
      <c r="E1075" s="513" t="s">
        <v>2431</v>
      </c>
      <c r="F1075" s="513" t="s">
        <v>204</v>
      </c>
      <c r="G1075" s="513" t="s">
        <v>2431</v>
      </c>
      <c r="H1075" s="513" t="s">
        <v>2432</v>
      </c>
      <c r="I1075" s="513" t="s">
        <v>2433</v>
      </c>
      <c r="J1075" s="513" t="s">
        <v>38</v>
      </c>
      <c r="K1075" s="561">
        <v>100</v>
      </c>
      <c r="L1075" s="513">
        <v>391010000</v>
      </c>
      <c r="M1075" s="513" t="s">
        <v>347</v>
      </c>
      <c r="N1075" s="563" t="s">
        <v>1239</v>
      </c>
      <c r="O1075" s="513" t="s">
        <v>2334</v>
      </c>
      <c r="P1075" s="513"/>
      <c r="Q1075" s="513" t="s">
        <v>2435</v>
      </c>
      <c r="R1075" s="513" t="s">
        <v>2410</v>
      </c>
      <c r="S1075" s="513"/>
      <c r="T1075" s="513" t="s">
        <v>51</v>
      </c>
      <c r="U1075" s="563"/>
      <c r="V1075" s="564">
        <v>17700</v>
      </c>
      <c r="W1075" s="564">
        <v>0</v>
      </c>
      <c r="X1075" s="565">
        <v>0</v>
      </c>
      <c r="Y1075" s="566" t="s">
        <v>77</v>
      </c>
      <c r="Z1075" s="515">
        <v>2016</v>
      </c>
      <c r="AA1075" s="515" t="s">
        <v>3139</v>
      </c>
      <c r="AB1075" s="519" t="s">
        <v>2199</v>
      </c>
      <c r="AC1075" s="567" t="s">
        <v>209</v>
      </c>
      <c r="AD1075" s="568"/>
      <c r="AE1075" s="568"/>
      <c r="AF1075" s="568"/>
      <c r="AG1075" s="569"/>
      <c r="AH1075" s="569"/>
      <c r="AI1075" s="569"/>
      <c r="AJ1075" s="569"/>
      <c r="AK1075" s="521" t="s">
        <v>2377</v>
      </c>
      <c r="AL1075" s="570"/>
      <c r="AM1075" s="571"/>
      <c r="AN1075" s="571"/>
    </row>
    <row r="1076" spans="1:40" s="572" customFormat="1" ht="100.5" customHeight="1">
      <c r="A1076" s="560" t="s">
        <v>2443</v>
      </c>
      <c r="B1076" s="513" t="s">
        <v>243</v>
      </c>
      <c r="C1076" s="513" t="s">
        <v>203</v>
      </c>
      <c r="D1076" s="513" t="s">
        <v>204</v>
      </c>
      <c r="E1076" s="513" t="s">
        <v>2431</v>
      </c>
      <c r="F1076" s="513" t="s">
        <v>204</v>
      </c>
      <c r="G1076" s="513" t="s">
        <v>2431</v>
      </c>
      <c r="H1076" s="513" t="s">
        <v>2432</v>
      </c>
      <c r="I1076" s="513" t="s">
        <v>2433</v>
      </c>
      <c r="J1076" s="513" t="s">
        <v>38</v>
      </c>
      <c r="K1076" s="561">
        <v>100</v>
      </c>
      <c r="L1076" s="574">
        <v>151010000</v>
      </c>
      <c r="M1076" s="513" t="s">
        <v>82</v>
      </c>
      <c r="N1076" s="563" t="s">
        <v>1239</v>
      </c>
      <c r="O1076" s="513" t="s">
        <v>2336</v>
      </c>
      <c r="P1076" s="513"/>
      <c r="Q1076" s="513" t="s">
        <v>2435</v>
      </c>
      <c r="R1076" s="513" t="s">
        <v>2410</v>
      </c>
      <c r="S1076" s="513"/>
      <c r="T1076" s="513" t="s">
        <v>51</v>
      </c>
      <c r="U1076" s="563"/>
      <c r="V1076" s="564">
        <v>14000</v>
      </c>
      <c r="W1076" s="564">
        <v>0</v>
      </c>
      <c r="X1076" s="565">
        <v>0</v>
      </c>
      <c r="Y1076" s="566" t="s">
        <v>77</v>
      </c>
      <c r="Z1076" s="515">
        <v>2016</v>
      </c>
      <c r="AA1076" s="515"/>
      <c r="AB1076" s="519" t="s">
        <v>2199</v>
      </c>
      <c r="AC1076" s="567" t="s">
        <v>209</v>
      </c>
      <c r="AD1076" s="568"/>
      <c r="AE1076" s="568"/>
      <c r="AF1076" s="568"/>
      <c r="AG1076" s="569"/>
      <c r="AH1076" s="569"/>
      <c r="AI1076" s="569"/>
      <c r="AJ1076" s="569"/>
      <c r="AK1076" s="521" t="s">
        <v>2377</v>
      </c>
      <c r="AL1076" s="570"/>
      <c r="AM1076" s="571"/>
      <c r="AN1076" s="571"/>
    </row>
    <row r="1077" spans="1:40" s="572" customFormat="1" ht="100.5" customHeight="1">
      <c r="A1077" s="560" t="s">
        <v>3144</v>
      </c>
      <c r="B1077" s="513" t="s">
        <v>243</v>
      </c>
      <c r="C1077" s="513" t="s">
        <v>203</v>
      </c>
      <c r="D1077" s="513" t="s">
        <v>204</v>
      </c>
      <c r="E1077" s="513" t="s">
        <v>2431</v>
      </c>
      <c r="F1077" s="513" t="s">
        <v>204</v>
      </c>
      <c r="G1077" s="513" t="s">
        <v>2431</v>
      </c>
      <c r="H1077" s="513" t="s">
        <v>2432</v>
      </c>
      <c r="I1077" s="513" t="s">
        <v>2433</v>
      </c>
      <c r="J1077" s="513" t="s">
        <v>38</v>
      </c>
      <c r="K1077" s="561">
        <v>100</v>
      </c>
      <c r="L1077" s="574">
        <v>151010000</v>
      </c>
      <c r="M1077" s="513" t="s">
        <v>82</v>
      </c>
      <c r="N1077" s="563" t="s">
        <v>1239</v>
      </c>
      <c r="O1077" s="513" t="s">
        <v>2336</v>
      </c>
      <c r="P1077" s="513"/>
      <c r="Q1077" s="513" t="s">
        <v>2435</v>
      </c>
      <c r="R1077" s="513" t="s">
        <v>2410</v>
      </c>
      <c r="S1077" s="513"/>
      <c r="T1077" s="513" t="s">
        <v>51</v>
      </c>
      <c r="U1077" s="563"/>
      <c r="V1077" s="564">
        <v>14000</v>
      </c>
      <c r="W1077" s="564">
        <v>0</v>
      </c>
      <c r="X1077" s="565">
        <v>0</v>
      </c>
      <c r="Y1077" s="566" t="s">
        <v>77</v>
      </c>
      <c r="Z1077" s="515">
        <v>2016</v>
      </c>
      <c r="AA1077" s="515" t="s">
        <v>3139</v>
      </c>
      <c r="AB1077" s="519" t="s">
        <v>2199</v>
      </c>
      <c r="AC1077" s="567" t="s">
        <v>209</v>
      </c>
      <c r="AD1077" s="568"/>
      <c r="AE1077" s="568"/>
      <c r="AF1077" s="568"/>
      <c r="AG1077" s="569"/>
      <c r="AH1077" s="569"/>
      <c r="AI1077" s="569"/>
      <c r="AJ1077" s="569"/>
      <c r="AK1077" s="521" t="s">
        <v>2377</v>
      </c>
      <c r="AL1077" s="570"/>
      <c r="AM1077" s="571"/>
      <c r="AN1077" s="571"/>
    </row>
    <row r="1078" spans="1:40" s="572" customFormat="1" ht="100.5" customHeight="1">
      <c r="A1078" s="560" t="s">
        <v>2444</v>
      </c>
      <c r="B1078" s="513" t="s">
        <v>243</v>
      </c>
      <c r="C1078" s="513" t="s">
        <v>203</v>
      </c>
      <c r="D1078" s="513" t="s">
        <v>204</v>
      </c>
      <c r="E1078" s="513" t="s">
        <v>2431</v>
      </c>
      <c r="F1078" s="513" t="s">
        <v>204</v>
      </c>
      <c r="G1078" s="513" t="s">
        <v>2431</v>
      </c>
      <c r="H1078" s="513" t="s">
        <v>2432</v>
      </c>
      <c r="I1078" s="513" t="s">
        <v>2433</v>
      </c>
      <c r="J1078" s="513" t="s">
        <v>38</v>
      </c>
      <c r="K1078" s="561">
        <v>100</v>
      </c>
      <c r="L1078" s="515">
        <v>511010000</v>
      </c>
      <c r="M1078" s="516" t="s">
        <v>88</v>
      </c>
      <c r="N1078" s="563" t="s">
        <v>1239</v>
      </c>
      <c r="O1078" s="513" t="s">
        <v>280</v>
      </c>
      <c r="P1078" s="513"/>
      <c r="Q1078" s="513" t="s">
        <v>2435</v>
      </c>
      <c r="R1078" s="513" t="s">
        <v>2410</v>
      </c>
      <c r="S1078" s="513"/>
      <c r="T1078" s="513" t="s">
        <v>51</v>
      </c>
      <c r="U1078" s="563"/>
      <c r="V1078" s="564">
        <v>30000</v>
      </c>
      <c r="W1078" s="564">
        <v>0</v>
      </c>
      <c r="X1078" s="565">
        <v>0</v>
      </c>
      <c r="Y1078" s="566" t="s">
        <v>77</v>
      </c>
      <c r="Z1078" s="515">
        <v>2016</v>
      </c>
      <c r="AA1078" s="515"/>
      <c r="AB1078" s="519" t="s">
        <v>2199</v>
      </c>
      <c r="AC1078" s="567" t="s">
        <v>209</v>
      </c>
      <c r="AD1078" s="568"/>
      <c r="AE1078" s="568"/>
      <c r="AF1078" s="568"/>
      <c r="AG1078" s="569"/>
      <c r="AH1078" s="569"/>
      <c r="AI1078" s="569"/>
      <c r="AJ1078" s="569"/>
      <c r="AK1078" s="521" t="s">
        <v>2377</v>
      </c>
      <c r="AL1078" s="570"/>
      <c r="AM1078" s="571"/>
      <c r="AN1078" s="571"/>
    </row>
    <row r="1079" spans="1:40" s="572" customFormat="1" ht="100.5" customHeight="1">
      <c r="A1079" s="560" t="s">
        <v>3143</v>
      </c>
      <c r="B1079" s="513" t="s">
        <v>243</v>
      </c>
      <c r="C1079" s="513" t="s">
        <v>203</v>
      </c>
      <c r="D1079" s="513" t="s">
        <v>204</v>
      </c>
      <c r="E1079" s="513" t="s">
        <v>2431</v>
      </c>
      <c r="F1079" s="513" t="s">
        <v>204</v>
      </c>
      <c r="G1079" s="513" t="s">
        <v>2431</v>
      </c>
      <c r="H1079" s="513" t="s">
        <v>2432</v>
      </c>
      <c r="I1079" s="513" t="s">
        <v>2433</v>
      </c>
      <c r="J1079" s="513" t="s">
        <v>38</v>
      </c>
      <c r="K1079" s="561">
        <v>100</v>
      </c>
      <c r="L1079" s="515">
        <v>511010000</v>
      </c>
      <c r="M1079" s="516" t="s">
        <v>88</v>
      </c>
      <c r="N1079" s="563" t="s">
        <v>1239</v>
      </c>
      <c r="O1079" s="513" t="s">
        <v>280</v>
      </c>
      <c r="P1079" s="513"/>
      <c r="Q1079" s="513" t="s">
        <v>2435</v>
      </c>
      <c r="R1079" s="513" t="s">
        <v>2410</v>
      </c>
      <c r="S1079" s="513"/>
      <c r="T1079" s="513" t="s">
        <v>51</v>
      </c>
      <c r="U1079" s="563"/>
      <c r="V1079" s="564">
        <v>30000</v>
      </c>
      <c r="W1079" s="564">
        <v>0</v>
      </c>
      <c r="X1079" s="565">
        <v>0</v>
      </c>
      <c r="Y1079" s="566" t="s">
        <v>77</v>
      </c>
      <c r="Z1079" s="515">
        <v>2016</v>
      </c>
      <c r="AA1079" s="515" t="s">
        <v>3139</v>
      </c>
      <c r="AB1079" s="519" t="s">
        <v>2199</v>
      </c>
      <c r="AC1079" s="567" t="s">
        <v>209</v>
      </c>
      <c r="AD1079" s="568"/>
      <c r="AE1079" s="568"/>
      <c r="AF1079" s="568"/>
      <c r="AG1079" s="569"/>
      <c r="AH1079" s="569"/>
      <c r="AI1079" s="569"/>
      <c r="AJ1079" s="569"/>
      <c r="AK1079" s="521" t="s">
        <v>2377</v>
      </c>
      <c r="AL1079" s="570"/>
      <c r="AM1079" s="571"/>
      <c r="AN1079" s="571"/>
    </row>
    <row r="1080" spans="1:40" s="193" customFormat="1" ht="100.5" customHeight="1">
      <c r="A1080" s="4" t="s">
        <v>2445</v>
      </c>
      <c r="B1080" s="50" t="s">
        <v>243</v>
      </c>
      <c r="C1080" s="50" t="s">
        <v>2446</v>
      </c>
      <c r="D1080" s="50" t="s">
        <v>2447</v>
      </c>
      <c r="E1080" s="50" t="s">
        <v>2448</v>
      </c>
      <c r="F1080" s="50" t="s">
        <v>2447</v>
      </c>
      <c r="G1080" s="50" t="s">
        <v>2448</v>
      </c>
      <c r="H1080" s="50" t="s">
        <v>2449</v>
      </c>
      <c r="I1080" s="462" t="s">
        <v>2450</v>
      </c>
      <c r="J1080" s="50" t="s">
        <v>38</v>
      </c>
      <c r="K1080" s="459">
        <v>100</v>
      </c>
      <c r="L1080" s="96">
        <v>271034100</v>
      </c>
      <c r="M1080" s="467" t="s">
        <v>84</v>
      </c>
      <c r="N1080" s="52" t="s">
        <v>2297</v>
      </c>
      <c r="O1080" s="50" t="s">
        <v>2451</v>
      </c>
      <c r="P1080" s="50"/>
      <c r="Q1080" s="50" t="s">
        <v>2329</v>
      </c>
      <c r="R1080" s="50" t="s">
        <v>252</v>
      </c>
      <c r="S1080" s="94"/>
      <c r="T1080" s="94" t="s">
        <v>51</v>
      </c>
      <c r="U1080" s="94"/>
      <c r="V1080" s="94">
        <v>473472</v>
      </c>
      <c r="W1080" s="94">
        <v>473472</v>
      </c>
      <c r="X1080" s="94">
        <v>530288.64000000001</v>
      </c>
      <c r="Y1080" s="464" t="s">
        <v>77</v>
      </c>
      <c r="Z1080" s="462">
        <v>2016</v>
      </c>
      <c r="AA1080" s="462"/>
      <c r="AB1080" s="239" t="s">
        <v>2199</v>
      </c>
      <c r="AC1080" s="212" t="s">
        <v>209</v>
      </c>
      <c r="AD1080" s="197"/>
      <c r="AE1080" s="197"/>
      <c r="AF1080" s="197"/>
      <c r="AG1080" s="264"/>
      <c r="AH1080" s="264"/>
      <c r="AI1080" s="264"/>
      <c r="AJ1080" s="264"/>
      <c r="AK1080" s="2" t="s">
        <v>2377</v>
      </c>
      <c r="AL1080" s="191"/>
      <c r="AM1080" s="332"/>
      <c r="AN1080" s="332"/>
    </row>
    <row r="1081" spans="1:40" s="193" customFormat="1" ht="100.5" customHeight="1">
      <c r="A1081" s="4" t="s">
        <v>2452</v>
      </c>
      <c r="B1081" s="50" t="s">
        <v>243</v>
      </c>
      <c r="C1081" s="50" t="s">
        <v>2446</v>
      </c>
      <c r="D1081" s="50" t="s">
        <v>2447</v>
      </c>
      <c r="E1081" s="50" t="s">
        <v>2448</v>
      </c>
      <c r="F1081" s="50" t="s">
        <v>2447</v>
      </c>
      <c r="G1081" s="50" t="s">
        <v>2448</v>
      </c>
      <c r="H1081" s="50" t="s">
        <v>2453</v>
      </c>
      <c r="I1081" s="50" t="s">
        <v>2454</v>
      </c>
      <c r="J1081" s="50" t="s">
        <v>38</v>
      </c>
      <c r="K1081" s="459">
        <v>100</v>
      </c>
      <c r="L1081" s="96">
        <v>271034100</v>
      </c>
      <c r="M1081" s="467" t="s">
        <v>84</v>
      </c>
      <c r="N1081" s="52" t="s">
        <v>1205</v>
      </c>
      <c r="O1081" s="50" t="s">
        <v>2455</v>
      </c>
      <c r="P1081" s="50"/>
      <c r="Q1081" s="50" t="s">
        <v>2329</v>
      </c>
      <c r="R1081" s="50" t="s">
        <v>252</v>
      </c>
      <c r="S1081" s="94"/>
      <c r="T1081" s="94" t="s">
        <v>51</v>
      </c>
      <c r="U1081" s="94"/>
      <c r="V1081" s="94">
        <v>160542.79999999999</v>
      </c>
      <c r="W1081" s="94">
        <v>160542.79999999999</v>
      </c>
      <c r="X1081" s="94">
        <v>179807.94</v>
      </c>
      <c r="Y1081" s="464" t="s">
        <v>77</v>
      </c>
      <c r="Z1081" s="462">
        <v>2016</v>
      </c>
      <c r="AA1081" s="462"/>
      <c r="AB1081" s="239" t="s">
        <v>2199</v>
      </c>
      <c r="AC1081" s="212" t="s">
        <v>209</v>
      </c>
      <c r="AD1081" s="197"/>
      <c r="AE1081" s="197"/>
      <c r="AF1081" s="197"/>
      <c r="AG1081" s="264"/>
      <c r="AH1081" s="264"/>
      <c r="AI1081" s="264"/>
      <c r="AJ1081" s="264"/>
      <c r="AK1081" s="2" t="s">
        <v>2377</v>
      </c>
      <c r="AL1081" s="191"/>
      <c r="AM1081" s="332"/>
      <c r="AN1081" s="332"/>
    </row>
    <row r="1082" spans="1:40" s="193" customFormat="1" ht="100.5" customHeight="1">
      <c r="A1082" s="4" t="s">
        <v>2456</v>
      </c>
      <c r="B1082" s="50" t="s">
        <v>243</v>
      </c>
      <c r="C1082" s="50" t="s">
        <v>2457</v>
      </c>
      <c r="D1082" s="50" t="s">
        <v>2458</v>
      </c>
      <c r="E1082" s="50" t="s">
        <v>2459</v>
      </c>
      <c r="F1082" s="50" t="s">
        <v>2458</v>
      </c>
      <c r="G1082" s="50" t="s">
        <v>2460</v>
      </c>
      <c r="H1082" s="50" t="s">
        <v>2461</v>
      </c>
      <c r="I1082" s="50" t="s">
        <v>2462</v>
      </c>
      <c r="J1082" s="50" t="s">
        <v>38</v>
      </c>
      <c r="K1082" s="54">
        <v>100</v>
      </c>
      <c r="L1082" s="31">
        <v>271010000</v>
      </c>
      <c r="M1082" s="8" t="s">
        <v>127</v>
      </c>
      <c r="N1082" s="52" t="s">
        <v>1239</v>
      </c>
      <c r="O1082" s="50" t="s">
        <v>2463</v>
      </c>
      <c r="P1082" s="50"/>
      <c r="Q1082" s="50" t="s">
        <v>2329</v>
      </c>
      <c r="R1082" s="50" t="s">
        <v>2410</v>
      </c>
      <c r="S1082" s="50"/>
      <c r="T1082" s="50" t="s">
        <v>51</v>
      </c>
      <c r="U1082" s="52"/>
      <c r="V1082" s="94">
        <v>30960</v>
      </c>
      <c r="W1082" s="94">
        <v>30960</v>
      </c>
      <c r="X1082" s="61">
        <f t="shared" si="104"/>
        <v>34675.200000000004</v>
      </c>
      <c r="Y1082" s="59" t="s">
        <v>77</v>
      </c>
      <c r="Z1082" s="51">
        <v>2016</v>
      </c>
      <c r="AA1082" s="51"/>
      <c r="AB1082" s="239" t="s">
        <v>2199</v>
      </c>
      <c r="AC1082" s="212" t="s">
        <v>209</v>
      </c>
      <c r="AD1082" s="197"/>
      <c r="AE1082" s="197"/>
      <c r="AF1082" s="197"/>
      <c r="AG1082" s="264"/>
      <c r="AH1082" s="264"/>
      <c r="AI1082" s="264"/>
      <c r="AJ1082" s="264"/>
      <c r="AK1082" s="2" t="s">
        <v>2377</v>
      </c>
      <c r="AL1082" s="191"/>
      <c r="AM1082" s="332"/>
      <c r="AN1082" s="332"/>
    </row>
    <row r="1083" spans="1:40" s="193" customFormat="1" ht="100.5" customHeight="1">
      <c r="A1083" s="4" t="s">
        <v>2464</v>
      </c>
      <c r="B1083" s="50" t="s">
        <v>243</v>
      </c>
      <c r="C1083" s="50" t="s">
        <v>2457</v>
      </c>
      <c r="D1083" s="50" t="s">
        <v>2458</v>
      </c>
      <c r="E1083" s="50" t="s">
        <v>2459</v>
      </c>
      <c r="F1083" s="50" t="s">
        <v>2458</v>
      </c>
      <c r="G1083" s="50" t="s">
        <v>2460</v>
      </c>
      <c r="H1083" s="50" t="s">
        <v>2461</v>
      </c>
      <c r="I1083" s="50" t="s">
        <v>2462</v>
      </c>
      <c r="J1083" s="50" t="s">
        <v>38</v>
      </c>
      <c r="K1083" s="54">
        <v>100</v>
      </c>
      <c r="L1083" s="31">
        <v>271010000</v>
      </c>
      <c r="M1083" s="8" t="s">
        <v>127</v>
      </c>
      <c r="N1083" s="52" t="s">
        <v>1239</v>
      </c>
      <c r="O1083" s="50" t="s">
        <v>2465</v>
      </c>
      <c r="P1083" s="50"/>
      <c r="Q1083" s="50" t="s">
        <v>2329</v>
      </c>
      <c r="R1083" s="50" t="s">
        <v>2410</v>
      </c>
      <c r="S1083" s="50"/>
      <c r="T1083" s="50" t="s">
        <v>51</v>
      </c>
      <c r="U1083" s="52"/>
      <c r="V1083" s="94">
        <v>7740</v>
      </c>
      <c r="W1083" s="94">
        <v>7740</v>
      </c>
      <c r="X1083" s="61">
        <f t="shared" si="104"/>
        <v>8668.8000000000011</v>
      </c>
      <c r="Y1083" s="59" t="s">
        <v>77</v>
      </c>
      <c r="Z1083" s="51">
        <v>2016</v>
      </c>
      <c r="AA1083" s="51"/>
      <c r="AB1083" s="239" t="s">
        <v>2199</v>
      </c>
      <c r="AC1083" s="212" t="s">
        <v>209</v>
      </c>
      <c r="AD1083" s="197"/>
      <c r="AE1083" s="197"/>
      <c r="AF1083" s="197"/>
      <c r="AG1083" s="264"/>
      <c r="AH1083" s="264"/>
      <c r="AI1083" s="264"/>
      <c r="AJ1083" s="264"/>
      <c r="AK1083" s="2" t="s">
        <v>2377</v>
      </c>
      <c r="AL1083" s="191"/>
      <c r="AM1083" s="332"/>
      <c r="AN1083" s="332"/>
    </row>
    <row r="1084" spans="1:40" s="193" customFormat="1" ht="100.5" customHeight="1">
      <c r="A1084" s="4" t="s">
        <v>2466</v>
      </c>
      <c r="B1084" s="50" t="s">
        <v>243</v>
      </c>
      <c r="C1084" s="50" t="s">
        <v>2457</v>
      </c>
      <c r="D1084" s="50" t="s">
        <v>2458</v>
      </c>
      <c r="E1084" s="50" t="s">
        <v>2459</v>
      </c>
      <c r="F1084" s="50" t="s">
        <v>2458</v>
      </c>
      <c r="G1084" s="50" t="s">
        <v>2460</v>
      </c>
      <c r="H1084" s="50" t="s">
        <v>2461</v>
      </c>
      <c r="I1084" s="50" t="s">
        <v>2462</v>
      </c>
      <c r="J1084" s="50" t="s">
        <v>38</v>
      </c>
      <c r="K1084" s="54">
        <v>100</v>
      </c>
      <c r="L1084" s="96">
        <v>231010000</v>
      </c>
      <c r="M1084" s="5" t="s">
        <v>128</v>
      </c>
      <c r="N1084" s="52" t="s">
        <v>1239</v>
      </c>
      <c r="O1084" s="50" t="s">
        <v>2467</v>
      </c>
      <c r="P1084" s="50"/>
      <c r="Q1084" s="50" t="s">
        <v>2329</v>
      </c>
      <c r="R1084" s="50" t="s">
        <v>2410</v>
      </c>
      <c r="S1084" s="50"/>
      <c r="T1084" s="50" t="s">
        <v>51</v>
      </c>
      <c r="U1084" s="52"/>
      <c r="V1084" s="94">
        <v>190190</v>
      </c>
      <c r="W1084" s="94">
        <v>190190</v>
      </c>
      <c r="X1084" s="61">
        <f t="shared" si="104"/>
        <v>213012.80000000002</v>
      </c>
      <c r="Y1084" s="59" t="s">
        <v>77</v>
      </c>
      <c r="Z1084" s="51">
        <v>2016</v>
      </c>
      <c r="AA1084" s="51"/>
      <c r="AB1084" s="239" t="s">
        <v>2199</v>
      </c>
      <c r="AC1084" s="212" t="s">
        <v>209</v>
      </c>
      <c r="AD1084" s="197"/>
      <c r="AE1084" s="197"/>
      <c r="AF1084" s="197"/>
      <c r="AG1084" s="264"/>
      <c r="AH1084" s="264"/>
      <c r="AI1084" s="264"/>
      <c r="AJ1084" s="264"/>
      <c r="AK1084" s="2" t="s">
        <v>2377</v>
      </c>
      <c r="AL1084" s="191"/>
      <c r="AM1084" s="332"/>
      <c r="AN1084" s="332"/>
    </row>
    <row r="1085" spans="1:40" s="193" customFormat="1" ht="100.5" customHeight="1">
      <c r="A1085" s="4" t="s">
        <v>2468</v>
      </c>
      <c r="B1085" s="50" t="s">
        <v>243</v>
      </c>
      <c r="C1085" s="50" t="s">
        <v>2457</v>
      </c>
      <c r="D1085" s="50" t="s">
        <v>2458</v>
      </c>
      <c r="E1085" s="50" t="s">
        <v>2459</v>
      </c>
      <c r="F1085" s="50" t="s">
        <v>2458</v>
      </c>
      <c r="G1085" s="50" t="s">
        <v>2460</v>
      </c>
      <c r="H1085" s="50" t="s">
        <v>2461</v>
      </c>
      <c r="I1085" s="50" t="s">
        <v>2462</v>
      </c>
      <c r="J1085" s="50" t="s">
        <v>38</v>
      </c>
      <c r="K1085" s="54">
        <v>100</v>
      </c>
      <c r="L1085" s="96">
        <v>231010000</v>
      </c>
      <c r="M1085" s="5" t="s">
        <v>128</v>
      </c>
      <c r="N1085" s="52" t="s">
        <v>1239</v>
      </c>
      <c r="O1085" s="50" t="s">
        <v>2469</v>
      </c>
      <c r="P1085" s="50"/>
      <c r="Q1085" s="50" t="s">
        <v>2329</v>
      </c>
      <c r="R1085" s="50" t="s">
        <v>2410</v>
      </c>
      <c r="S1085" s="50"/>
      <c r="T1085" s="50" t="s">
        <v>51</v>
      </c>
      <c r="U1085" s="52"/>
      <c r="V1085" s="94">
        <v>76860</v>
      </c>
      <c r="W1085" s="94">
        <v>76860</v>
      </c>
      <c r="X1085" s="61">
        <f t="shared" si="104"/>
        <v>86083.200000000012</v>
      </c>
      <c r="Y1085" s="59" t="s">
        <v>77</v>
      </c>
      <c r="Z1085" s="51">
        <v>2016</v>
      </c>
      <c r="AA1085" s="51"/>
      <c r="AB1085" s="239" t="s">
        <v>2199</v>
      </c>
      <c r="AC1085" s="212" t="s">
        <v>209</v>
      </c>
      <c r="AD1085" s="197"/>
      <c r="AE1085" s="197"/>
      <c r="AF1085" s="197"/>
      <c r="AG1085" s="264"/>
      <c r="AH1085" s="264"/>
      <c r="AI1085" s="264"/>
      <c r="AJ1085" s="264"/>
      <c r="AK1085" s="2" t="s">
        <v>2377</v>
      </c>
      <c r="AL1085" s="191"/>
      <c r="AM1085" s="332"/>
      <c r="AN1085" s="332"/>
    </row>
    <row r="1086" spans="1:40" s="193" customFormat="1" ht="100.5" customHeight="1">
      <c r="A1086" s="4" t="s">
        <v>2470</v>
      </c>
      <c r="B1086" s="50" t="s">
        <v>243</v>
      </c>
      <c r="C1086" s="50" t="s">
        <v>2457</v>
      </c>
      <c r="D1086" s="50" t="s">
        <v>2458</v>
      </c>
      <c r="E1086" s="50" t="s">
        <v>2459</v>
      </c>
      <c r="F1086" s="50" t="s">
        <v>2458</v>
      </c>
      <c r="G1086" s="50" t="s">
        <v>2460</v>
      </c>
      <c r="H1086" s="50" t="s">
        <v>2461</v>
      </c>
      <c r="I1086" s="50" t="s">
        <v>2462</v>
      </c>
      <c r="J1086" s="50" t="s">
        <v>38</v>
      </c>
      <c r="K1086" s="54">
        <v>100</v>
      </c>
      <c r="L1086" s="96">
        <v>231010000</v>
      </c>
      <c r="M1086" s="5" t="s">
        <v>128</v>
      </c>
      <c r="N1086" s="52" t="s">
        <v>1239</v>
      </c>
      <c r="O1086" s="50" t="s">
        <v>2471</v>
      </c>
      <c r="P1086" s="50"/>
      <c r="Q1086" s="50" t="s">
        <v>2329</v>
      </c>
      <c r="R1086" s="50" t="s">
        <v>2410</v>
      </c>
      <c r="S1086" s="50"/>
      <c r="T1086" s="50" t="s">
        <v>51</v>
      </c>
      <c r="U1086" s="52"/>
      <c r="V1086" s="94">
        <v>86940</v>
      </c>
      <c r="W1086" s="94">
        <v>86940</v>
      </c>
      <c r="X1086" s="61">
        <f t="shared" si="104"/>
        <v>97372.800000000003</v>
      </c>
      <c r="Y1086" s="59" t="s">
        <v>77</v>
      </c>
      <c r="Z1086" s="51">
        <v>2016</v>
      </c>
      <c r="AA1086" s="51"/>
      <c r="AB1086" s="239" t="s">
        <v>2199</v>
      </c>
      <c r="AC1086" s="212" t="s">
        <v>209</v>
      </c>
      <c r="AD1086" s="197"/>
      <c r="AE1086" s="197"/>
      <c r="AF1086" s="197"/>
      <c r="AG1086" s="264"/>
      <c r="AH1086" s="264"/>
      <c r="AI1086" s="264"/>
      <c r="AJ1086" s="264"/>
      <c r="AK1086" s="2" t="s">
        <v>2377</v>
      </c>
      <c r="AL1086" s="191"/>
      <c r="AM1086" s="332"/>
      <c r="AN1086" s="332"/>
    </row>
    <row r="1087" spans="1:40" s="193" customFormat="1" ht="100.5" customHeight="1">
      <c r="A1087" s="4" t="s">
        <v>2472</v>
      </c>
      <c r="B1087" s="50" t="s">
        <v>243</v>
      </c>
      <c r="C1087" s="50" t="s">
        <v>2457</v>
      </c>
      <c r="D1087" s="50" t="s">
        <v>2458</v>
      </c>
      <c r="E1087" s="50" t="s">
        <v>2459</v>
      </c>
      <c r="F1087" s="50" t="s">
        <v>2458</v>
      </c>
      <c r="G1087" s="50" t="s">
        <v>2460</v>
      </c>
      <c r="H1087" s="50" t="s">
        <v>2461</v>
      </c>
      <c r="I1087" s="50" t="s">
        <v>2462</v>
      </c>
      <c r="J1087" s="50" t="s">
        <v>38</v>
      </c>
      <c r="K1087" s="54">
        <v>100</v>
      </c>
      <c r="L1087" s="96">
        <v>231010000</v>
      </c>
      <c r="M1087" s="5" t="s">
        <v>128</v>
      </c>
      <c r="N1087" s="52" t="s">
        <v>1239</v>
      </c>
      <c r="O1087" s="50" t="s">
        <v>2473</v>
      </c>
      <c r="P1087" s="50"/>
      <c r="Q1087" s="50" t="s">
        <v>2329</v>
      </c>
      <c r="R1087" s="50" t="s">
        <v>2410</v>
      </c>
      <c r="S1087" s="50"/>
      <c r="T1087" s="50" t="s">
        <v>51</v>
      </c>
      <c r="U1087" s="52"/>
      <c r="V1087" s="94">
        <v>174195</v>
      </c>
      <c r="W1087" s="94">
        <v>174195</v>
      </c>
      <c r="X1087" s="61">
        <f t="shared" si="104"/>
        <v>195098.40000000002</v>
      </c>
      <c r="Y1087" s="59" t="s">
        <v>77</v>
      </c>
      <c r="Z1087" s="51">
        <v>2016</v>
      </c>
      <c r="AA1087" s="51"/>
      <c r="AB1087" s="239" t="s">
        <v>2199</v>
      </c>
      <c r="AC1087" s="212" t="s">
        <v>209</v>
      </c>
      <c r="AD1087" s="197"/>
      <c r="AE1087" s="197"/>
      <c r="AF1087" s="197"/>
      <c r="AG1087" s="264"/>
      <c r="AH1087" s="264"/>
      <c r="AI1087" s="264"/>
      <c r="AJ1087" s="264"/>
      <c r="AK1087" s="2" t="s">
        <v>2377</v>
      </c>
      <c r="AL1087" s="191"/>
      <c r="AM1087" s="332"/>
      <c r="AN1087" s="332"/>
    </row>
    <row r="1088" spans="1:40" s="193" customFormat="1" ht="100.5" customHeight="1">
      <c r="A1088" s="4" t="s">
        <v>2474</v>
      </c>
      <c r="B1088" s="50" t="s">
        <v>243</v>
      </c>
      <c r="C1088" s="50" t="s">
        <v>2457</v>
      </c>
      <c r="D1088" s="50" t="s">
        <v>2458</v>
      </c>
      <c r="E1088" s="50" t="s">
        <v>2459</v>
      </c>
      <c r="F1088" s="50" t="s">
        <v>2458</v>
      </c>
      <c r="G1088" s="50" t="s">
        <v>2460</v>
      </c>
      <c r="H1088" s="50" t="s">
        <v>2461</v>
      </c>
      <c r="I1088" s="50" t="s">
        <v>2462</v>
      </c>
      <c r="J1088" s="50" t="s">
        <v>38</v>
      </c>
      <c r="K1088" s="54">
        <v>100</v>
      </c>
      <c r="L1088" s="96">
        <v>231010000</v>
      </c>
      <c r="M1088" s="5" t="s">
        <v>128</v>
      </c>
      <c r="N1088" s="52" t="s">
        <v>1239</v>
      </c>
      <c r="O1088" s="50" t="s">
        <v>2475</v>
      </c>
      <c r="P1088" s="50"/>
      <c r="Q1088" s="50" t="s">
        <v>2329</v>
      </c>
      <c r="R1088" s="50" t="s">
        <v>2410</v>
      </c>
      <c r="S1088" s="50"/>
      <c r="T1088" s="50" t="s">
        <v>51</v>
      </c>
      <c r="U1088" s="52"/>
      <c r="V1088" s="94">
        <v>148050</v>
      </c>
      <c r="W1088" s="94">
        <v>148050</v>
      </c>
      <c r="X1088" s="61">
        <f t="shared" si="104"/>
        <v>165816.00000000003</v>
      </c>
      <c r="Y1088" s="59" t="s">
        <v>77</v>
      </c>
      <c r="Z1088" s="51">
        <v>2016</v>
      </c>
      <c r="AA1088" s="51"/>
      <c r="AB1088" s="239" t="s">
        <v>2199</v>
      </c>
      <c r="AC1088" s="212" t="s">
        <v>209</v>
      </c>
      <c r="AD1088" s="197"/>
      <c r="AE1088" s="197"/>
      <c r="AF1088" s="197"/>
      <c r="AG1088" s="264"/>
      <c r="AH1088" s="264"/>
      <c r="AI1088" s="264"/>
      <c r="AJ1088" s="264"/>
      <c r="AK1088" s="2" t="s">
        <v>2377</v>
      </c>
      <c r="AL1088" s="191"/>
      <c r="AM1088" s="332"/>
      <c r="AN1088" s="332"/>
    </row>
    <row r="1089" spans="1:40" s="193" customFormat="1" ht="100.5" customHeight="1">
      <c r="A1089" s="4" t="s">
        <v>2476</v>
      </c>
      <c r="B1089" s="50" t="s">
        <v>243</v>
      </c>
      <c r="C1089" s="50" t="s">
        <v>2457</v>
      </c>
      <c r="D1089" s="50" t="s">
        <v>2458</v>
      </c>
      <c r="E1089" s="50" t="s">
        <v>2459</v>
      </c>
      <c r="F1089" s="50" t="s">
        <v>2458</v>
      </c>
      <c r="G1089" s="50" t="s">
        <v>2460</v>
      </c>
      <c r="H1089" s="50" t="s">
        <v>2461</v>
      </c>
      <c r="I1089" s="50" t="s">
        <v>2462</v>
      </c>
      <c r="J1089" s="50" t="s">
        <v>38</v>
      </c>
      <c r="K1089" s="54">
        <v>100</v>
      </c>
      <c r="L1089" s="96">
        <v>231010000</v>
      </c>
      <c r="M1089" s="5" t="s">
        <v>128</v>
      </c>
      <c r="N1089" s="52" t="s">
        <v>1239</v>
      </c>
      <c r="O1089" s="50" t="s">
        <v>2477</v>
      </c>
      <c r="P1089" s="50"/>
      <c r="Q1089" s="50" t="s">
        <v>2329</v>
      </c>
      <c r="R1089" s="50" t="s">
        <v>2410</v>
      </c>
      <c r="S1089" s="50"/>
      <c r="T1089" s="50" t="s">
        <v>51</v>
      </c>
      <c r="U1089" s="52"/>
      <c r="V1089" s="94">
        <v>122250</v>
      </c>
      <c r="W1089" s="94">
        <v>122250</v>
      </c>
      <c r="X1089" s="61">
        <f t="shared" si="104"/>
        <v>136920</v>
      </c>
      <c r="Y1089" s="59" t="s">
        <v>77</v>
      </c>
      <c r="Z1089" s="51">
        <v>2016</v>
      </c>
      <c r="AA1089" s="51"/>
      <c r="AB1089" s="239" t="s">
        <v>2199</v>
      </c>
      <c r="AC1089" s="212" t="s">
        <v>209</v>
      </c>
      <c r="AD1089" s="197"/>
      <c r="AE1089" s="197"/>
      <c r="AF1089" s="197"/>
      <c r="AG1089" s="264"/>
      <c r="AH1089" s="264"/>
      <c r="AI1089" s="264"/>
      <c r="AJ1089" s="264"/>
      <c r="AK1089" s="2" t="s">
        <v>2377</v>
      </c>
      <c r="AL1089" s="191"/>
      <c r="AM1089" s="332"/>
      <c r="AN1089" s="332"/>
    </row>
    <row r="1090" spans="1:40" s="193" customFormat="1" ht="100.5" customHeight="1">
      <c r="A1090" s="4" t="s">
        <v>2478</v>
      </c>
      <c r="B1090" s="50" t="s">
        <v>243</v>
      </c>
      <c r="C1090" s="50" t="s">
        <v>2457</v>
      </c>
      <c r="D1090" s="50" t="s">
        <v>2458</v>
      </c>
      <c r="E1090" s="50" t="s">
        <v>2459</v>
      </c>
      <c r="F1090" s="50" t="s">
        <v>2458</v>
      </c>
      <c r="G1090" s="50" t="s">
        <v>2460</v>
      </c>
      <c r="H1090" s="50" t="s">
        <v>2461</v>
      </c>
      <c r="I1090" s="50" t="s">
        <v>2462</v>
      </c>
      <c r="J1090" s="50" t="s">
        <v>38</v>
      </c>
      <c r="K1090" s="54">
        <v>100</v>
      </c>
      <c r="L1090" s="271">
        <v>151010000</v>
      </c>
      <c r="M1090" s="5" t="s">
        <v>82</v>
      </c>
      <c r="N1090" s="52" t="s">
        <v>1239</v>
      </c>
      <c r="O1090" s="50" t="s">
        <v>2479</v>
      </c>
      <c r="P1090" s="50"/>
      <c r="Q1090" s="50" t="s">
        <v>2329</v>
      </c>
      <c r="R1090" s="50" t="s">
        <v>2410</v>
      </c>
      <c r="S1090" s="50"/>
      <c r="T1090" s="50" t="s">
        <v>51</v>
      </c>
      <c r="U1090" s="52"/>
      <c r="V1090" s="94">
        <v>6090.8</v>
      </c>
      <c r="W1090" s="94">
        <v>6090.8</v>
      </c>
      <c r="X1090" s="61">
        <f t="shared" si="104"/>
        <v>6821.6960000000008</v>
      </c>
      <c r="Y1090" s="59" t="s">
        <v>77</v>
      </c>
      <c r="Z1090" s="51">
        <v>2016</v>
      </c>
      <c r="AA1090" s="51"/>
      <c r="AB1090" s="239" t="s">
        <v>2199</v>
      </c>
      <c r="AC1090" s="212" t="s">
        <v>209</v>
      </c>
      <c r="AD1090" s="197"/>
      <c r="AE1090" s="197"/>
      <c r="AF1090" s="197"/>
      <c r="AG1090" s="264"/>
      <c r="AH1090" s="264"/>
      <c r="AI1090" s="264"/>
      <c r="AJ1090" s="264"/>
      <c r="AK1090" s="2" t="s">
        <v>2377</v>
      </c>
      <c r="AL1090" s="191"/>
      <c r="AM1090" s="332"/>
      <c r="AN1090" s="332"/>
    </row>
    <row r="1091" spans="1:40" s="193" customFormat="1" ht="100.5" customHeight="1">
      <c r="A1091" s="4" t="s">
        <v>2480</v>
      </c>
      <c r="B1091" s="50" t="s">
        <v>243</v>
      </c>
      <c r="C1091" s="50" t="s">
        <v>2457</v>
      </c>
      <c r="D1091" s="50" t="s">
        <v>2458</v>
      </c>
      <c r="E1091" s="50" t="s">
        <v>2459</v>
      </c>
      <c r="F1091" s="50" t="s">
        <v>2458</v>
      </c>
      <c r="G1091" s="50" t="s">
        <v>2460</v>
      </c>
      <c r="H1091" s="50" t="s">
        <v>2461</v>
      </c>
      <c r="I1091" s="50" t="s">
        <v>2462</v>
      </c>
      <c r="J1091" s="50" t="s">
        <v>38</v>
      </c>
      <c r="K1091" s="54">
        <v>100</v>
      </c>
      <c r="L1091" s="271">
        <v>151010000</v>
      </c>
      <c r="M1091" s="5" t="s">
        <v>82</v>
      </c>
      <c r="N1091" s="52" t="s">
        <v>1239</v>
      </c>
      <c r="O1091" s="50" t="s">
        <v>2481</v>
      </c>
      <c r="P1091" s="50"/>
      <c r="Q1091" s="50" t="s">
        <v>2329</v>
      </c>
      <c r="R1091" s="50" t="s">
        <v>2410</v>
      </c>
      <c r="S1091" s="50"/>
      <c r="T1091" s="50" t="s">
        <v>51</v>
      </c>
      <c r="U1091" s="52"/>
      <c r="V1091" s="94">
        <v>9136.2000000000007</v>
      </c>
      <c r="W1091" s="94">
        <v>9136.2000000000007</v>
      </c>
      <c r="X1091" s="61">
        <f t="shared" si="104"/>
        <v>10232.544000000002</v>
      </c>
      <c r="Y1091" s="59" t="s">
        <v>77</v>
      </c>
      <c r="Z1091" s="51">
        <v>2016</v>
      </c>
      <c r="AA1091" s="51"/>
      <c r="AB1091" s="239" t="s">
        <v>2199</v>
      </c>
      <c r="AC1091" s="212" t="s">
        <v>209</v>
      </c>
      <c r="AD1091" s="197"/>
      <c r="AE1091" s="197"/>
      <c r="AF1091" s="197"/>
      <c r="AG1091" s="264"/>
      <c r="AH1091" s="264"/>
      <c r="AI1091" s="264"/>
      <c r="AJ1091" s="264"/>
      <c r="AK1091" s="2" t="s">
        <v>2377</v>
      </c>
      <c r="AL1091" s="191"/>
      <c r="AM1091" s="332"/>
      <c r="AN1091" s="332"/>
    </row>
    <row r="1092" spans="1:40" s="193" customFormat="1" ht="100.5" customHeight="1">
      <c r="A1092" s="4" t="s">
        <v>2482</v>
      </c>
      <c r="B1092" s="50" t="s">
        <v>243</v>
      </c>
      <c r="C1092" s="50" t="s">
        <v>2457</v>
      </c>
      <c r="D1092" s="50" t="s">
        <v>2458</v>
      </c>
      <c r="E1092" s="50" t="s">
        <v>2459</v>
      </c>
      <c r="F1092" s="50" t="s">
        <v>2458</v>
      </c>
      <c r="G1092" s="50" t="s">
        <v>2460</v>
      </c>
      <c r="H1092" s="50" t="s">
        <v>2461</v>
      </c>
      <c r="I1092" s="50" t="s">
        <v>2462</v>
      </c>
      <c r="J1092" s="50" t="s">
        <v>38</v>
      </c>
      <c r="K1092" s="54">
        <v>100</v>
      </c>
      <c r="L1092" s="271">
        <v>151010000</v>
      </c>
      <c r="M1092" s="5" t="s">
        <v>82</v>
      </c>
      <c r="N1092" s="52" t="s">
        <v>1239</v>
      </c>
      <c r="O1092" s="50" t="s">
        <v>2483</v>
      </c>
      <c r="P1092" s="50"/>
      <c r="Q1092" s="50" t="s">
        <v>2329</v>
      </c>
      <c r="R1092" s="50" t="s">
        <v>2410</v>
      </c>
      <c r="S1092" s="50"/>
      <c r="T1092" s="50" t="s">
        <v>51</v>
      </c>
      <c r="U1092" s="52"/>
      <c r="V1092" s="94">
        <v>12181.6</v>
      </c>
      <c r="W1092" s="94">
        <v>12181.6</v>
      </c>
      <c r="X1092" s="61">
        <f t="shared" si="104"/>
        <v>13643.392000000002</v>
      </c>
      <c r="Y1092" s="59" t="s">
        <v>77</v>
      </c>
      <c r="Z1092" s="51">
        <v>2016</v>
      </c>
      <c r="AA1092" s="51"/>
      <c r="AB1092" s="239" t="s">
        <v>2199</v>
      </c>
      <c r="AC1092" s="212" t="s">
        <v>209</v>
      </c>
      <c r="AD1092" s="197"/>
      <c r="AE1092" s="197"/>
      <c r="AF1092" s="197"/>
      <c r="AG1092" s="264"/>
      <c r="AH1092" s="264"/>
      <c r="AI1092" s="264"/>
      <c r="AJ1092" s="264"/>
      <c r="AK1092" s="2" t="s">
        <v>2377</v>
      </c>
      <c r="AL1092" s="191"/>
      <c r="AM1092" s="332"/>
      <c r="AN1092" s="332"/>
    </row>
    <row r="1093" spans="1:40" s="193" customFormat="1" ht="100.5" customHeight="1">
      <c r="A1093" s="4" t="s">
        <v>2484</v>
      </c>
      <c r="B1093" s="50" t="s">
        <v>243</v>
      </c>
      <c r="C1093" s="50" t="s">
        <v>2457</v>
      </c>
      <c r="D1093" s="50" t="s">
        <v>2458</v>
      </c>
      <c r="E1093" s="50" t="s">
        <v>2459</v>
      </c>
      <c r="F1093" s="50" t="s">
        <v>2458</v>
      </c>
      <c r="G1093" s="50" t="s">
        <v>2460</v>
      </c>
      <c r="H1093" s="50" t="s">
        <v>2461</v>
      </c>
      <c r="I1093" s="50" t="s">
        <v>2462</v>
      </c>
      <c r="J1093" s="50" t="s">
        <v>38</v>
      </c>
      <c r="K1093" s="54">
        <v>100</v>
      </c>
      <c r="L1093" s="271">
        <v>151010000</v>
      </c>
      <c r="M1093" s="5" t="s">
        <v>82</v>
      </c>
      <c r="N1093" s="52" t="s">
        <v>1239</v>
      </c>
      <c r="O1093" s="50" t="s">
        <v>2485</v>
      </c>
      <c r="P1093" s="50"/>
      <c r="Q1093" s="50" t="s">
        <v>2329</v>
      </c>
      <c r="R1093" s="50" t="s">
        <v>2410</v>
      </c>
      <c r="S1093" s="50"/>
      <c r="T1093" s="50" t="s">
        <v>51</v>
      </c>
      <c r="U1093" s="52"/>
      <c r="V1093" s="94">
        <v>13704.3</v>
      </c>
      <c r="W1093" s="94">
        <v>13704.3</v>
      </c>
      <c r="X1093" s="61">
        <f t="shared" si="104"/>
        <v>15348.816000000001</v>
      </c>
      <c r="Y1093" s="59" t="s">
        <v>77</v>
      </c>
      <c r="Z1093" s="51">
        <v>2016</v>
      </c>
      <c r="AA1093" s="51"/>
      <c r="AB1093" s="239" t="s">
        <v>2199</v>
      </c>
      <c r="AC1093" s="212" t="s">
        <v>209</v>
      </c>
      <c r="AD1093" s="197"/>
      <c r="AE1093" s="197"/>
      <c r="AF1093" s="197"/>
      <c r="AG1093" s="264"/>
      <c r="AH1093" s="264"/>
      <c r="AI1093" s="264"/>
      <c r="AJ1093" s="264"/>
      <c r="AK1093" s="2" t="s">
        <v>2377</v>
      </c>
      <c r="AL1093" s="191"/>
      <c r="AM1093" s="332"/>
      <c r="AN1093" s="332"/>
    </row>
    <row r="1094" spans="1:40" s="193" customFormat="1" ht="100.5" customHeight="1">
      <c r="A1094" s="4" t="s">
        <v>2486</v>
      </c>
      <c r="B1094" s="50" t="s">
        <v>243</v>
      </c>
      <c r="C1094" s="50" t="s">
        <v>2457</v>
      </c>
      <c r="D1094" s="50" t="s">
        <v>2458</v>
      </c>
      <c r="E1094" s="50" t="s">
        <v>2459</v>
      </c>
      <c r="F1094" s="50" t="s">
        <v>2458</v>
      </c>
      <c r="G1094" s="50" t="s">
        <v>2460</v>
      </c>
      <c r="H1094" s="50" t="s">
        <v>2461</v>
      </c>
      <c r="I1094" s="50" t="s">
        <v>2462</v>
      </c>
      <c r="J1094" s="50" t="s">
        <v>38</v>
      </c>
      <c r="K1094" s="54">
        <v>100</v>
      </c>
      <c r="L1094" s="271">
        <v>151010000</v>
      </c>
      <c r="M1094" s="5" t="s">
        <v>82</v>
      </c>
      <c r="N1094" s="52" t="s">
        <v>1239</v>
      </c>
      <c r="O1094" s="50" t="s">
        <v>2487</v>
      </c>
      <c r="P1094" s="50"/>
      <c r="Q1094" s="50" t="s">
        <v>2329</v>
      </c>
      <c r="R1094" s="50" t="s">
        <v>2410</v>
      </c>
      <c r="S1094" s="50"/>
      <c r="T1094" s="50" t="s">
        <v>51</v>
      </c>
      <c r="U1094" s="52"/>
      <c r="V1094" s="94">
        <v>22840.5</v>
      </c>
      <c r="W1094" s="94">
        <v>22840.5</v>
      </c>
      <c r="X1094" s="61">
        <f t="shared" si="104"/>
        <v>25581.360000000004</v>
      </c>
      <c r="Y1094" s="59" t="s">
        <v>77</v>
      </c>
      <c r="Z1094" s="51">
        <v>2016</v>
      </c>
      <c r="AA1094" s="51"/>
      <c r="AB1094" s="239" t="s">
        <v>2199</v>
      </c>
      <c r="AC1094" s="212" t="s">
        <v>209</v>
      </c>
      <c r="AD1094" s="197"/>
      <c r="AE1094" s="197"/>
      <c r="AF1094" s="197"/>
      <c r="AG1094" s="264"/>
      <c r="AH1094" s="264"/>
      <c r="AI1094" s="264"/>
      <c r="AJ1094" s="264"/>
      <c r="AK1094" s="2" t="s">
        <v>2377</v>
      </c>
      <c r="AL1094" s="191"/>
      <c r="AM1094" s="332"/>
      <c r="AN1094" s="332"/>
    </row>
    <row r="1095" spans="1:40" s="193" customFormat="1" ht="100.5" customHeight="1">
      <c r="A1095" s="4" t="s">
        <v>2488</v>
      </c>
      <c r="B1095" s="50" t="s">
        <v>243</v>
      </c>
      <c r="C1095" s="50" t="s">
        <v>2457</v>
      </c>
      <c r="D1095" s="50" t="s">
        <v>2458</v>
      </c>
      <c r="E1095" s="50" t="s">
        <v>2459</v>
      </c>
      <c r="F1095" s="50" t="s">
        <v>2458</v>
      </c>
      <c r="G1095" s="50" t="s">
        <v>2460</v>
      </c>
      <c r="H1095" s="50" t="s">
        <v>2461</v>
      </c>
      <c r="I1095" s="50" t="s">
        <v>2462</v>
      </c>
      <c r="J1095" s="50" t="s">
        <v>38</v>
      </c>
      <c r="K1095" s="54">
        <v>100</v>
      </c>
      <c r="L1095" s="271">
        <v>151010000</v>
      </c>
      <c r="M1095" s="5" t="s">
        <v>82</v>
      </c>
      <c r="N1095" s="52" t="s">
        <v>1239</v>
      </c>
      <c r="O1095" s="50" t="s">
        <v>2336</v>
      </c>
      <c r="P1095" s="50"/>
      <c r="Q1095" s="50" t="s">
        <v>2329</v>
      </c>
      <c r="R1095" s="50" t="s">
        <v>2410</v>
      </c>
      <c r="S1095" s="50"/>
      <c r="T1095" s="50" t="s">
        <v>51</v>
      </c>
      <c r="U1095" s="52"/>
      <c r="V1095" s="94">
        <v>3045.4</v>
      </c>
      <c r="W1095" s="94">
        <v>3045.4</v>
      </c>
      <c r="X1095" s="61">
        <f t="shared" si="104"/>
        <v>3410.8480000000004</v>
      </c>
      <c r="Y1095" s="59" t="s">
        <v>77</v>
      </c>
      <c r="Z1095" s="51">
        <v>2016</v>
      </c>
      <c r="AA1095" s="51"/>
      <c r="AB1095" s="239" t="s">
        <v>2199</v>
      </c>
      <c r="AC1095" s="212" t="s">
        <v>209</v>
      </c>
      <c r="AD1095" s="197"/>
      <c r="AE1095" s="197"/>
      <c r="AF1095" s="197"/>
      <c r="AG1095" s="264"/>
      <c r="AH1095" s="264"/>
      <c r="AI1095" s="264"/>
      <c r="AJ1095" s="264"/>
      <c r="AK1095" s="2" t="s">
        <v>2377</v>
      </c>
      <c r="AL1095" s="191"/>
      <c r="AM1095" s="332"/>
      <c r="AN1095" s="332"/>
    </row>
    <row r="1096" spans="1:40" s="193" customFormat="1" ht="100.5" customHeight="1">
      <c r="A1096" s="4" t="s">
        <v>2489</v>
      </c>
      <c r="B1096" s="50" t="s">
        <v>243</v>
      </c>
      <c r="C1096" s="50" t="s">
        <v>2457</v>
      </c>
      <c r="D1096" s="50" t="s">
        <v>2458</v>
      </c>
      <c r="E1096" s="50" t="s">
        <v>2459</v>
      </c>
      <c r="F1096" s="50" t="s">
        <v>2458</v>
      </c>
      <c r="G1096" s="50" t="s">
        <v>2460</v>
      </c>
      <c r="H1096" s="50" t="s">
        <v>2461</v>
      </c>
      <c r="I1096" s="50" t="s">
        <v>2462</v>
      </c>
      <c r="J1096" s="50" t="s">
        <v>38</v>
      </c>
      <c r="K1096" s="54">
        <v>100</v>
      </c>
      <c r="L1096" s="271">
        <v>151010000</v>
      </c>
      <c r="M1096" s="5" t="s">
        <v>82</v>
      </c>
      <c r="N1096" s="52" t="s">
        <v>1239</v>
      </c>
      <c r="O1096" s="50" t="s">
        <v>2490</v>
      </c>
      <c r="P1096" s="50"/>
      <c r="Q1096" s="50" t="s">
        <v>2329</v>
      </c>
      <c r="R1096" s="50" t="s">
        <v>2410</v>
      </c>
      <c r="S1096" s="50"/>
      <c r="T1096" s="50" t="s">
        <v>51</v>
      </c>
      <c r="U1096" s="52"/>
      <c r="V1096" s="94">
        <v>141306.56</v>
      </c>
      <c r="W1096" s="94">
        <v>141306.56</v>
      </c>
      <c r="X1096" s="61">
        <f t="shared" si="104"/>
        <v>158263.34720000002</v>
      </c>
      <c r="Y1096" s="59" t="s">
        <v>77</v>
      </c>
      <c r="Z1096" s="51">
        <v>2016</v>
      </c>
      <c r="AA1096" s="51"/>
      <c r="AB1096" s="239" t="s">
        <v>2199</v>
      </c>
      <c r="AC1096" s="212" t="s">
        <v>209</v>
      </c>
      <c r="AD1096" s="197"/>
      <c r="AE1096" s="197"/>
      <c r="AF1096" s="197"/>
      <c r="AG1096" s="264"/>
      <c r="AH1096" s="264"/>
      <c r="AI1096" s="264"/>
      <c r="AJ1096" s="264"/>
      <c r="AK1096" s="2" t="s">
        <v>2377</v>
      </c>
      <c r="AL1096" s="191"/>
      <c r="AM1096" s="332"/>
      <c r="AN1096" s="332"/>
    </row>
    <row r="1097" spans="1:40" s="193" customFormat="1" ht="100.5" customHeight="1">
      <c r="A1097" s="4" t="s">
        <v>2491</v>
      </c>
      <c r="B1097" s="50" t="s">
        <v>243</v>
      </c>
      <c r="C1097" s="50" t="s">
        <v>2457</v>
      </c>
      <c r="D1097" s="50" t="s">
        <v>2458</v>
      </c>
      <c r="E1097" s="50" t="s">
        <v>2459</v>
      </c>
      <c r="F1097" s="50" t="s">
        <v>2458</v>
      </c>
      <c r="G1097" s="50" t="s">
        <v>2460</v>
      </c>
      <c r="H1097" s="50" t="s">
        <v>2461</v>
      </c>
      <c r="I1097" s="50" t="s">
        <v>2462</v>
      </c>
      <c r="J1097" s="50" t="s">
        <v>38</v>
      </c>
      <c r="K1097" s="54">
        <v>100</v>
      </c>
      <c r="L1097" s="31">
        <v>751000000</v>
      </c>
      <c r="M1097" s="5" t="s">
        <v>83</v>
      </c>
      <c r="N1097" s="52" t="s">
        <v>1239</v>
      </c>
      <c r="O1097" s="50" t="s">
        <v>2492</v>
      </c>
      <c r="P1097" s="50"/>
      <c r="Q1097" s="50" t="s">
        <v>2329</v>
      </c>
      <c r="R1097" s="50" t="s">
        <v>2410</v>
      </c>
      <c r="S1097" s="50"/>
      <c r="T1097" s="50" t="s">
        <v>51</v>
      </c>
      <c r="U1097" s="52"/>
      <c r="V1097" s="94">
        <v>38123</v>
      </c>
      <c r="W1097" s="94">
        <v>38123</v>
      </c>
      <c r="X1097" s="61">
        <f t="shared" si="104"/>
        <v>42697.760000000002</v>
      </c>
      <c r="Y1097" s="59" t="s">
        <v>77</v>
      </c>
      <c r="Z1097" s="51">
        <v>2016</v>
      </c>
      <c r="AA1097" s="51"/>
      <c r="AB1097" s="239" t="s">
        <v>2199</v>
      </c>
      <c r="AC1097" s="212" t="s">
        <v>209</v>
      </c>
      <c r="AD1097" s="197"/>
      <c r="AE1097" s="197"/>
      <c r="AF1097" s="197"/>
      <c r="AG1097" s="264"/>
      <c r="AH1097" s="264"/>
      <c r="AI1097" s="264"/>
      <c r="AJ1097" s="264"/>
      <c r="AK1097" s="2" t="s">
        <v>2377</v>
      </c>
      <c r="AL1097" s="191"/>
      <c r="AM1097" s="332"/>
      <c r="AN1097" s="332"/>
    </row>
    <row r="1098" spans="1:40" s="193" customFormat="1" ht="100.5" customHeight="1">
      <c r="A1098" s="4" t="s">
        <v>2493</v>
      </c>
      <c r="B1098" s="50" t="s">
        <v>243</v>
      </c>
      <c r="C1098" s="50" t="s">
        <v>2457</v>
      </c>
      <c r="D1098" s="50" t="s">
        <v>2458</v>
      </c>
      <c r="E1098" s="50" t="s">
        <v>2459</v>
      </c>
      <c r="F1098" s="50" t="s">
        <v>2458</v>
      </c>
      <c r="G1098" s="50" t="s">
        <v>2460</v>
      </c>
      <c r="H1098" s="50" t="s">
        <v>2461</v>
      </c>
      <c r="I1098" s="50" t="s">
        <v>2462</v>
      </c>
      <c r="J1098" s="50" t="s">
        <v>38</v>
      </c>
      <c r="K1098" s="54">
        <v>100</v>
      </c>
      <c r="L1098" s="5">
        <v>431010000</v>
      </c>
      <c r="M1098" s="5" t="s">
        <v>129</v>
      </c>
      <c r="N1098" s="52" t="s">
        <v>1239</v>
      </c>
      <c r="O1098" s="50" t="s">
        <v>2494</v>
      </c>
      <c r="P1098" s="50"/>
      <c r="Q1098" s="50" t="s">
        <v>2329</v>
      </c>
      <c r="R1098" s="50" t="s">
        <v>2410</v>
      </c>
      <c r="S1098" s="50"/>
      <c r="T1098" s="50" t="s">
        <v>51</v>
      </c>
      <c r="U1098" s="52"/>
      <c r="V1098" s="94">
        <v>83820</v>
      </c>
      <c r="W1098" s="94">
        <v>83820</v>
      </c>
      <c r="X1098" s="61">
        <f t="shared" si="104"/>
        <v>93878.400000000009</v>
      </c>
      <c r="Y1098" s="59" t="s">
        <v>77</v>
      </c>
      <c r="Z1098" s="51">
        <v>2016</v>
      </c>
      <c r="AA1098" s="51"/>
      <c r="AB1098" s="239" t="s">
        <v>2199</v>
      </c>
      <c r="AC1098" s="212" t="s">
        <v>209</v>
      </c>
      <c r="AD1098" s="197"/>
      <c r="AE1098" s="197"/>
      <c r="AF1098" s="197"/>
      <c r="AG1098" s="264"/>
      <c r="AH1098" s="264"/>
      <c r="AI1098" s="264"/>
      <c r="AJ1098" s="264"/>
      <c r="AK1098" s="2" t="s">
        <v>2377</v>
      </c>
      <c r="AL1098" s="191"/>
      <c r="AM1098" s="332"/>
      <c r="AN1098" s="332"/>
    </row>
    <row r="1099" spans="1:40" s="193" customFormat="1" ht="100.5" customHeight="1">
      <c r="A1099" s="4" t="s">
        <v>2495</v>
      </c>
      <c r="B1099" s="50" t="s">
        <v>243</v>
      </c>
      <c r="C1099" s="50" t="s">
        <v>2457</v>
      </c>
      <c r="D1099" s="50" t="s">
        <v>2458</v>
      </c>
      <c r="E1099" s="50" t="s">
        <v>2459</v>
      </c>
      <c r="F1099" s="50" t="s">
        <v>2458</v>
      </c>
      <c r="G1099" s="50" t="s">
        <v>2460</v>
      </c>
      <c r="H1099" s="50" t="s">
        <v>2461</v>
      </c>
      <c r="I1099" s="50" t="s">
        <v>2462</v>
      </c>
      <c r="J1099" s="50" t="s">
        <v>38</v>
      </c>
      <c r="K1099" s="54">
        <v>100</v>
      </c>
      <c r="L1099" s="31">
        <v>471010000</v>
      </c>
      <c r="M1099" s="449" t="s">
        <v>125</v>
      </c>
      <c r="N1099" s="52" t="s">
        <v>1239</v>
      </c>
      <c r="O1099" s="50" t="s">
        <v>2359</v>
      </c>
      <c r="P1099" s="50"/>
      <c r="Q1099" s="50" t="s">
        <v>2329</v>
      </c>
      <c r="R1099" s="50" t="s">
        <v>2410</v>
      </c>
      <c r="S1099" s="50"/>
      <c r="T1099" s="50" t="s">
        <v>51</v>
      </c>
      <c r="U1099" s="52"/>
      <c r="V1099" s="94">
        <v>165000</v>
      </c>
      <c r="W1099" s="94">
        <v>165000</v>
      </c>
      <c r="X1099" s="61">
        <f t="shared" si="104"/>
        <v>184800.00000000003</v>
      </c>
      <c r="Y1099" s="59" t="s">
        <v>77</v>
      </c>
      <c r="Z1099" s="51">
        <v>2016</v>
      </c>
      <c r="AA1099" s="51"/>
      <c r="AB1099" s="239" t="s">
        <v>2199</v>
      </c>
      <c r="AC1099" s="212" t="s">
        <v>209</v>
      </c>
      <c r="AD1099" s="197"/>
      <c r="AE1099" s="197"/>
      <c r="AF1099" s="197"/>
      <c r="AG1099" s="264"/>
      <c r="AH1099" s="264"/>
      <c r="AI1099" s="264"/>
      <c r="AJ1099" s="264"/>
      <c r="AK1099" s="2" t="s">
        <v>2377</v>
      </c>
      <c r="AL1099" s="191"/>
      <c r="AM1099" s="332"/>
      <c r="AN1099" s="332"/>
    </row>
    <row r="1100" spans="1:40" s="193" customFormat="1" ht="100.5" customHeight="1">
      <c r="A1100" s="4" t="s">
        <v>2496</v>
      </c>
      <c r="B1100" s="50" t="s">
        <v>243</v>
      </c>
      <c r="C1100" s="50" t="s">
        <v>2457</v>
      </c>
      <c r="D1100" s="50" t="s">
        <v>2458</v>
      </c>
      <c r="E1100" s="50" t="s">
        <v>2459</v>
      </c>
      <c r="F1100" s="50" t="s">
        <v>2458</v>
      </c>
      <c r="G1100" s="50" t="s">
        <v>2460</v>
      </c>
      <c r="H1100" s="50" t="s">
        <v>2461</v>
      </c>
      <c r="I1100" s="50" t="s">
        <v>2462</v>
      </c>
      <c r="J1100" s="50" t="s">
        <v>38</v>
      </c>
      <c r="K1100" s="54">
        <v>100</v>
      </c>
      <c r="L1100" s="31">
        <v>471010000</v>
      </c>
      <c r="M1100" s="449" t="s">
        <v>125</v>
      </c>
      <c r="N1100" s="52" t="s">
        <v>1239</v>
      </c>
      <c r="O1100" s="50" t="s">
        <v>2363</v>
      </c>
      <c r="P1100" s="50"/>
      <c r="Q1100" s="50" t="s">
        <v>2329</v>
      </c>
      <c r="R1100" s="50" t="s">
        <v>2410</v>
      </c>
      <c r="S1100" s="50"/>
      <c r="T1100" s="50" t="s">
        <v>51</v>
      </c>
      <c r="U1100" s="52"/>
      <c r="V1100" s="94">
        <v>167750</v>
      </c>
      <c r="W1100" s="94">
        <v>167750</v>
      </c>
      <c r="X1100" s="61">
        <f t="shared" si="104"/>
        <v>187880.00000000003</v>
      </c>
      <c r="Y1100" s="59" t="s">
        <v>77</v>
      </c>
      <c r="Z1100" s="51">
        <v>2016</v>
      </c>
      <c r="AA1100" s="51"/>
      <c r="AB1100" s="239" t="s">
        <v>2199</v>
      </c>
      <c r="AC1100" s="212" t="s">
        <v>209</v>
      </c>
      <c r="AD1100" s="197"/>
      <c r="AE1100" s="197"/>
      <c r="AF1100" s="197"/>
      <c r="AG1100" s="264"/>
      <c r="AH1100" s="264"/>
      <c r="AI1100" s="264"/>
      <c r="AJ1100" s="264"/>
      <c r="AK1100" s="2" t="s">
        <v>2377</v>
      </c>
      <c r="AL1100" s="191"/>
      <c r="AM1100" s="332"/>
      <c r="AN1100" s="332"/>
    </row>
    <row r="1101" spans="1:40" s="193" customFormat="1" ht="100.5" customHeight="1">
      <c r="A1101" s="4" t="s">
        <v>2497</v>
      </c>
      <c r="B1101" s="50" t="s">
        <v>243</v>
      </c>
      <c r="C1101" s="50" t="s">
        <v>2457</v>
      </c>
      <c r="D1101" s="50" t="s">
        <v>2458</v>
      </c>
      <c r="E1101" s="50" t="s">
        <v>2459</v>
      </c>
      <c r="F1101" s="50" t="s">
        <v>2458</v>
      </c>
      <c r="G1101" s="50" t="s">
        <v>2460</v>
      </c>
      <c r="H1101" s="50" t="s">
        <v>2461</v>
      </c>
      <c r="I1101" s="50" t="s">
        <v>2462</v>
      </c>
      <c r="J1101" s="50" t="s">
        <v>38</v>
      </c>
      <c r="K1101" s="54">
        <v>100</v>
      </c>
      <c r="L1101" s="31">
        <v>471010000</v>
      </c>
      <c r="M1101" s="449" t="s">
        <v>125</v>
      </c>
      <c r="N1101" s="52" t="s">
        <v>1239</v>
      </c>
      <c r="O1101" s="50" t="s">
        <v>2394</v>
      </c>
      <c r="P1101" s="50"/>
      <c r="Q1101" s="50" t="s">
        <v>2329</v>
      </c>
      <c r="R1101" s="50" t="s">
        <v>2410</v>
      </c>
      <c r="S1101" s="50"/>
      <c r="T1101" s="50" t="s">
        <v>51</v>
      </c>
      <c r="U1101" s="52"/>
      <c r="V1101" s="94">
        <v>49134.400000000001</v>
      </c>
      <c r="W1101" s="94">
        <v>49134.400000000001</v>
      </c>
      <c r="X1101" s="61">
        <f t="shared" si="104"/>
        <v>55030.528000000006</v>
      </c>
      <c r="Y1101" s="59" t="s">
        <v>77</v>
      </c>
      <c r="Z1101" s="51">
        <v>2016</v>
      </c>
      <c r="AA1101" s="51"/>
      <c r="AB1101" s="239" t="s">
        <v>2199</v>
      </c>
      <c r="AC1101" s="212" t="s">
        <v>209</v>
      </c>
      <c r="AD1101" s="197"/>
      <c r="AE1101" s="197"/>
      <c r="AF1101" s="197"/>
      <c r="AG1101" s="264"/>
      <c r="AH1101" s="264"/>
      <c r="AI1101" s="264"/>
      <c r="AJ1101" s="264"/>
      <c r="AK1101" s="2" t="s">
        <v>2377</v>
      </c>
      <c r="AL1101" s="191"/>
      <c r="AM1101" s="332"/>
      <c r="AN1101" s="332"/>
    </row>
    <row r="1102" spans="1:40" s="193" customFormat="1" ht="100.5" customHeight="1">
      <c r="A1102" s="4" t="s">
        <v>2498</v>
      </c>
      <c r="B1102" s="50" t="s">
        <v>243</v>
      </c>
      <c r="C1102" s="50" t="s">
        <v>2457</v>
      </c>
      <c r="D1102" s="50" t="s">
        <v>2458</v>
      </c>
      <c r="E1102" s="50" t="s">
        <v>2459</v>
      </c>
      <c r="F1102" s="50" t="s">
        <v>2458</v>
      </c>
      <c r="G1102" s="50" t="s">
        <v>2460</v>
      </c>
      <c r="H1102" s="50" t="s">
        <v>2461</v>
      </c>
      <c r="I1102" s="50" t="s">
        <v>2462</v>
      </c>
      <c r="J1102" s="50" t="s">
        <v>38</v>
      </c>
      <c r="K1102" s="54">
        <v>100</v>
      </c>
      <c r="L1102" s="31">
        <v>471010000</v>
      </c>
      <c r="M1102" s="449" t="s">
        <v>125</v>
      </c>
      <c r="N1102" s="52" t="s">
        <v>1239</v>
      </c>
      <c r="O1102" s="50" t="s">
        <v>2499</v>
      </c>
      <c r="P1102" s="50"/>
      <c r="Q1102" s="50" t="s">
        <v>2329</v>
      </c>
      <c r="R1102" s="50" t="s">
        <v>2410</v>
      </c>
      <c r="S1102" s="50"/>
      <c r="T1102" s="50" t="s">
        <v>51</v>
      </c>
      <c r="U1102" s="52"/>
      <c r="V1102" s="94">
        <v>167750</v>
      </c>
      <c r="W1102" s="94">
        <v>167750</v>
      </c>
      <c r="X1102" s="61">
        <f t="shared" si="104"/>
        <v>187880.00000000003</v>
      </c>
      <c r="Y1102" s="59" t="s">
        <v>77</v>
      </c>
      <c r="Z1102" s="51">
        <v>2016</v>
      </c>
      <c r="AA1102" s="51"/>
      <c r="AB1102" s="239" t="s">
        <v>2199</v>
      </c>
      <c r="AC1102" s="212" t="s">
        <v>209</v>
      </c>
      <c r="AD1102" s="197"/>
      <c r="AE1102" s="197"/>
      <c r="AF1102" s="197"/>
      <c r="AG1102" s="264"/>
      <c r="AH1102" s="264"/>
      <c r="AI1102" s="264"/>
      <c r="AJ1102" s="264"/>
      <c r="AK1102" s="2" t="s">
        <v>2377</v>
      </c>
      <c r="AL1102" s="191"/>
      <c r="AM1102" s="332"/>
      <c r="AN1102" s="332"/>
    </row>
    <row r="1103" spans="1:40" s="193" customFormat="1" ht="100.5" customHeight="1">
      <c r="A1103" s="4" t="s">
        <v>2500</v>
      </c>
      <c r="B1103" s="50" t="s">
        <v>243</v>
      </c>
      <c r="C1103" s="50" t="s">
        <v>2457</v>
      </c>
      <c r="D1103" s="50" t="s">
        <v>2458</v>
      </c>
      <c r="E1103" s="50" t="s">
        <v>2459</v>
      </c>
      <c r="F1103" s="50" t="s">
        <v>2458</v>
      </c>
      <c r="G1103" s="50" t="s">
        <v>2460</v>
      </c>
      <c r="H1103" s="50" t="s">
        <v>2461</v>
      </c>
      <c r="I1103" s="50" t="s">
        <v>2462</v>
      </c>
      <c r="J1103" s="50" t="s">
        <v>38</v>
      </c>
      <c r="K1103" s="54">
        <v>100</v>
      </c>
      <c r="L1103" s="96">
        <v>311000000</v>
      </c>
      <c r="M1103" s="8" t="s">
        <v>348</v>
      </c>
      <c r="N1103" s="52" t="s">
        <v>1239</v>
      </c>
      <c r="O1103" s="50" t="s">
        <v>2385</v>
      </c>
      <c r="P1103" s="50"/>
      <c r="Q1103" s="50" t="s">
        <v>2329</v>
      </c>
      <c r="R1103" s="50" t="s">
        <v>2410</v>
      </c>
      <c r="S1103" s="50"/>
      <c r="T1103" s="50" t="s">
        <v>51</v>
      </c>
      <c r="U1103" s="52"/>
      <c r="V1103" s="94">
        <v>5521.2</v>
      </c>
      <c r="W1103" s="94">
        <v>5521.2</v>
      </c>
      <c r="X1103" s="61">
        <f t="shared" si="104"/>
        <v>6183.7440000000006</v>
      </c>
      <c r="Y1103" s="59" t="s">
        <v>77</v>
      </c>
      <c r="Z1103" s="51">
        <v>2016</v>
      </c>
      <c r="AA1103" s="51"/>
      <c r="AB1103" s="239" t="s">
        <v>2199</v>
      </c>
      <c r="AC1103" s="212" t="s">
        <v>209</v>
      </c>
      <c r="AD1103" s="197"/>
      <c r="AE1103" s="197"/>
      <c r="AF1103" s="197"/>
      <c r="AG1103" s="264"/>
      <c r="AH1103" s="264"/>
      <c r="AI1103" s="264"/>
      <c r="AJ1103" s="264"/>
      <c r="AK1103" s="2" t="s">
        <v>2377</v>
      </c>
      <c r="AL1103" s="191"/>
      <c r="AM1103" s="332"/>
      <c r="AN1103" s="332"/>
    </row>
    <row r="1104" spans="1:40" s="193" customFormat="1" ht="100.5" customHeight="1">
      <c r="A1104" s="4" t="s">
        <v>2501</v>
      </c>
      <c r="B1104" s="50" t="s">
        <v>243</v>
      </c>
      <c r="C1104" s="50" t="s">
        <v>2457</v>
      </c>
      <c r="D1104" s="50" t="s">
        <v>2458</v>
      </c>
      <c r="E1104" s="50" t="s">
        <v>2459</v>
      </c>
      <c r="F1104" s="50" t="s">
        <v>2458</v>
      </c>
      <c r="G1104" s="50" t="s">
        <v>2460</v>
      </c>
      <c r="H1104" s="50" t="s">
        <v>2461</v>
      </c>
      <c r="I1104" s="50" t="s">
        <v>2462</v>
      </c>
      <c r="J1104" s="50" t="s">
        <v>38</v>
      </c>
      <c r="K1104" s="54">
        <v>100</v>
      </c>
      <c r="L1104" s="96">
        <v>311000000</v>
      </c>
      <c r="M1104" s="8" t="s">
        <v>348</v>
      </c>
      <c r="N1104" s="52" t="s">
        <v>1239</v>
      </c>
      <c r="O1104" s="50" t="s">
        <v>2502</v>
      </c>
      <c r="P1104" s="50"/>
      <c r="Q1104" s="50" t="s">
        <v>2329</v>
      </c>
      <c r="R1104" s="50" t="s">
        <v>2410</v>
      </c>
      <c r="S1104" s="50"/>
      <c r="T1104" s="50" t="s">
        <v>51</v>
      </c>
      <c r="U1104" s="52"/>
      <c r="V1104" s="94">
        <v>5521.2</v>
      </c>
      <c r="W1104" s="94">
        <v>5521.2</v>
      </c>
      <c r="X1104" s="61">
        <f t="shared" si="104"/>
        <v>6183.7440000000006</v>
      </c>
      <c r="Y1104" s="59" t="s">
        <v>77</v>
      </c>
      <c r="Z1104" s="51">
        <v>2016</v>
      </c>
      <c r="AA1104" s="51"/>
      <c r="AB1104" s="239" t="s">
        <v>2199</v>
      </c>
      <c r="AC1104" s="212" t="s">
        <v>209</v>
      </c>
      <c r="AD1104" s="197"/>
      <c r="AE1104" s="197"/>
      <c r="AF1104" s="197"/>
      <c r="AG1104" s="264"/>
      <c r="AH1104" s="264"/>
      <c r="AI1104" s="264"/>
      <c r="AJ1104" s="264"/>
      <c r="AK1104" s="2" t="s">
        <v>2377</v>
      </c>
      <c r="AL1104" s="191"/>
      <c r="AM1104" s="332"/>
      <c r="AN1104" s="332"/>
    </row>
    <row r="1105" spans="1:40" s="193" customFormat="1" ht="100.5" customHeight="1">
      <c r="A1105" s="4" t="s">
        <v>2503</v>
      </c>
      <c r="B1105" s="50" t="s">
        <v>243</v>
      </c>
      <c r="C1105" s="50" t="s">
        <v>2457</v>
      </c>
      <c r="D1105" s="50" t="s">
        <v>2458</v>
      </c>
      <c r="E1105" s="50" t="s">
        <v>2459</v>
      </c>
      <c r="F1105" s="50" t="s">
        <v>2458</v>
      </c>
      <c r="G1105" s="50" t="s">
        <v>2460</v>
      </c>
      <c r="H1105" s="50" t="s">
        <v>2461</v>
      </c>
      <c r="I1105" s="50" t="s">
        <v>2462</v>
      </c>
      <c r="J1105" s="50" t="s">
        <v>38</v>
      </c>
      <c r="K1105" s="54">
        <v>100</v>
      </c>
      <c r="L1105" s="5">
        <v>391010000</v>
      </c>
      <c r="M1105" s="5" t="s">
        <v>347</v>
      </c>
      <c r="N1105" s="52" t="s">
        <v>1239</v>
      </c>
      <c r="O1105" s="50" t="s">
        <v>2504</v>
      </c>
      <c r="P1105" s="50"/>
      <c r="Q1105" s="50" t="s">
        <v>2329</v>
      </c>
      <c r="R1105" s="50" t="s">
        <v>2410</v>
      </c>
      <c r="S1105" s="50"/>
      <c r="T1105" s="50" t="s">
        <v>51</v>
      </c>
      <c r="U1105" s="52"/>
      <c r="V1105" s="94">
        <v>15227</v>
      </c>
      <c r="W1105" s="94">
        <v>15227</v>
      </c>
      <c r="X1105" s="61">
        <f t="shared" si="104"/>
        <v>17054.240000000002</v>
      </c>
      <c r="Y1105" s="59" t="s">
        <v>77</v>
      </c>
      <c r="Z1105" s="51">
        <v>2016</v>
      </c>
      <c r="AA1105" s="51"/>
      <c r="AB1105" s="239" t="s">
        <v>2199</v>
      </c>
      <c r="AC1105" s="212" t="s">
        <v>209</v>
      </c>
      <c r="AD1105" s="197"/>
      <c r="AE1105" s="197"/>
      <c r="AF1105" s="197"/>
      <c r="AG1105" s="264"/>
      <c r="AH1105" s="264"/>
      <c r="AI1105" s="264"/>
      <c r="AJ1105" s="264"/>
      <c r="AK1105" s="2" t="s">
        <v>2377</v>
      </c>
      <c r="AL1105" s="191"/>
      <c r="AM1105" s="332"/>
      <c r="AN1105" s="332"/>
    </row>
    <row r="1106" spans="1:40" s="193" customFormat="1" ht="100.5" customHeight="1">
      <c r="A1106" s="4" t="s">
        <v>2505</v>
      </c>
      <c r="B1106" s="50" t="s">
        <v>243</v>
      </c>
      <c r="C1106" s="50" t="s">
        <v>2457</v>
      </c>
      <c r="D1106" s="50" t="s">
        <v>2458</v>
      </c>
      <c r="E1106" s="50" t="s">
        <v>2459</v>
      </c>
      <c r="F1106" s="50" t="s">
        <v>2458</v>
      </c>
      <c r="G1106" s="50" t="s">
        <v>2460</v>
      </c>
      <c r="H1106" s="50" t="s">
        <v>2461</v>
      </c>
      <c r="I1106" s="50" t="s">
        <v>2462</v>
      </c>
      <c r="J1106" s="50" t="s">
        <v>38</v>
      </c>
      <c r="K1106" s="54">
        <v>100</v>
      </c>
      <c r="L1106" s="8">
        <v>511010000</v>
      </c>
      <c r="M1106" s="27" t="s">
        <v>88</v>
      </c>
      <c r="N1106" s="52" t="s">
        <v>1239</v>
      </c>
      <c r="O1106" s="50" t="s">
        <v>2506</v>
      </c>
      <c r="P1106" s="50"/>
      <c r="Q1106" s="50" t="s">
        <v>2329</v>
      </c>
      <c r="R1106" s="50" t="s">
        <v>2410</v>
      </c>
      <c r="S1106" s="50"/>
      <c r="T1106" s="50" t="s">
        <v>51</v>
      </c>
      <c r="U1106" s="52"/>
      <c r="V1106" s="94">
        <v>14003</v>
      </c>
      <c r="W1106" s="94">
        <v>14003</v>
      </c>
      <c r="X1106" s="61">
        <f t="shared" si="104"/>
        <v>15683.360000000002</v>
      </c>
      <c r="Y1106" s="59" t="s">
        <v>77</v>
      </c>
      <c r="Z1106" s="51">
        <v>2016</v>
      </c>
      <c r="AA1106" s="51"/>
      <c r="AB1106" s="239" t="s">
        <v>2199</v>
      </c>
      <c r="AC1106" s="212" t="s">
        <v>209</v>
      </c>
      <c r="AD1106" s="197"/>
      <c r="AE1106" s="197"/>
      <c r="AF1106" s="197"/>
      <c r="AG1106" s="264"/>
      <c r="AH1106" s="264"/>
      <c r="AI1106" s="264"/>
      <c r="AJ1106" s="264"/>
      <c r="AK1106" s="2" t="s">
        <v>2377</v>
      </c>
      <c r="AL1106" s="191"/>
      <c r="AM1106" s="332"/>
      <c r="AN1106" s="332"/>
    </row>
    <row r="1107" spans="1:40" s="193" customFormat="1" ht="100.5" customHeight="1">
      <c r="A1107" s="4" t="s">
        <v>2507</v>
      </c>
      <c r="B1107" s="50" t="s">
        <v>243</v>
      </c>
      <c r="C1107" s="50" t="s">
        <v>2457</v>
      </c>
      <c r="D1107" s="50" t="s">
        <v>2458</v>
      </c>
      <c r="E1107" s="50" t="s">
        <v>2459</v>
      </c>
      <c r="F1107" s="50" t="s">
        <v>2458</v>
      </c>
      <c r="G1107" s="50" t="s">
        <v>2460</v>
      </c>
      <c r="H1107" s="50" t="s">
        <v>2461</v>
      </c>
      <c r="I1107" s="50" t="s">
        <v>2462</v>
      </c>
      <c r="J1107" s="50" t="s">
        <v>38</v>
      </c>
      <c r="K1107" s="54">
        <v>100</v>
      </c>
      <c r="L1107" s="8">
        <v>511010000</v>
      </c>
      <c r="M1107" s="27" t="s">
        <v>88</v>
      </c>
      <c r="N1107" s="52" t="s">
        <v>1239</v>
      </c>
      <c r="O1107" s="50" t="s">
        <v>2508</v>
      </c>
      <c r="P1107" s="50"/>
      <c r="Q1107" s="50" t="s">
        <v>2329</v>
      </c>
      <c r="R1107" s="50" t="s">
        <v>2410</v>
      </c>
      <c r="S1107" s="50"/>
      <c r="T1107" s="50" t="s">
        <v>51</v>
      </c>
      <c r="U1107" s="52"/>
      <c r="V1107" s="94">
        <v>7236</v>
      </c>
      <c r="W1107" s="94">
        <v>7236</v>
      </c>
      <c r="X1107" s="61">
        <f t="shared" si="104"/>
        <v>8104.3200000000006</v>
      </c>
      <c r="Y1107" s="59" t="s">
        <v>77</v>
      </c>
      <c r="Z1107" s="51">
        <v>2016</v>
      </c>
      <c r="AA1107" s="51"/>
      <c r="AB1107" s="239" t="s">
        <v>2199</v>
      </c>
      <c r="AC1107" s="212" t="s">
        <v>209</v>
      </c>
      <c r="AD1107" s="197"/>
      <c r="AE1107" s="197"/>
      <c r="AF1107" s="197"/>
      <c r="AG1107" s="264"/>
      <c r="AH1107" s="264"/>
      <c r="AI1107" s="264"/>
      <c r="AJ1107" s="264"/>
      <c r="AK1107" s="2" t="s">
        <v>2377</v>
      </c>
      <c r="AL1107" s="191"/>
      <c r="AM1107" s="332"/>
      <c r="AN1107" s="332"/>
    </row>
    <row r="1108" spans="1:40" s="193" customFormat="1" ht="100.5" customHeight="1">
      <c r="A1108" s="4" t="s">
        <v>2509</v>
      </c>
      <c r="B1108" s="50" t="s">
        <v>243</v>
      </c>
      <c r="C1108" s="50" t="s">
        <v>2457</v>
      </c>
      <c r="D1108" s="50" t="s">
        <v>2458</v>
      </c>
      <c r="E1108" s="50" t="s">
        <v>2459</v>
      </c>
      <c r="F1108" s="50" t="s">
        <v>2458</v>
      </c>
      <c r="G1108" s="50" t="s">
        <v>2460</v>
      </c>
      <c r="H1108" s="50" t="s">
        <v>2461</v>
      </c>
      <c r="I1108" s="50" t="s">
        <v>2462</v>
      </c>
      <c r="J1108" s="50" t="s">
        <v>38</v>
      </c>
      <c r="K1108" s="54">
        <v>100</v>
      </c>
      <c r="L1108" s="8">
        <v>511010000</v>
      </c>
      <c r="M1108" s="27" t="s">
        <v>88</v>
      </c>
      <c r="N1108" s="52" t="s">
        <v>1239</v>
      </c>
      <c r="O1108" s="50" t="s">
        <v>282</v>
      </c>
      <c r="P1108" s="50"/>
      <c r="Q1108" s="50" t="s">
        <v>2329</v>
      </c>
      <c r="R1108" s="50" t="s">
        <v>2410</v>
      </c>
      <c r="S1108" s="50"/>
      <c r="T1108" s="50" t="s">
        <v>51</v>
      </c>
      <c r="U1108" s="52"/>
      <c r="V1108" s="94">
        <v>13400</v>
      </c>
      <c r="W1108" s="94">
        <v>13400</v>
      </c>
      <c r="X1108" s="61">
        <f t="shared" si="104"/>
        <v>15008.000000000002</v>
      </c>
      <c r="Y1108" s="59" t="s">
        <v>77</v>
      </c>
      <c r="Z1108" s="51">
        <v>2016</v>
      </c>
      <c r="AA1108" s="51"/>
      <c r="AB1108" s="239" t="s">
        <v>2199</v>
      </c>
      <c r="AC1108" s="212" t="s">
        <v>209</v>
      </c>
      <c r="AD1108" s="197"/>
      <c r="AE1108" s="197"/>
      <c r="AF1108" s="197"/>
      <c r="AG1108" s="264"/>
      <c r="AH1108" s="264"/>
      <c r="AI1108" s="264"/>
      <c r="AJ1108" s="264"/>
      <c r="AK1108" s="2" t="s">
        <v>2377</v>
      </c>
      <c r="AL1108" s="191"/>
      <c r="AM1108" s="332"/>
      <c r="AN1108" s="332"/>
    </row>
    <row r="1109" spans="1:40" s="193" customFormat="1" ht="100.5" customHeight="1">
      <c r="A1109" s="4" t="s">
        <v>2510</v>
      </c>
      <c r="B1109" s="50" t="s">
        <v>243</v>
      </c>
      <c r="C1109" s="50" t="s">
        <v>2457</v>
      </c>
      <c r="D1109" s="50" t="s">
        <v>2458</v>
      </c>
      <c r="E1109" s="50" t="s">
        <v>2459</v>
      </c>
      <c r="F1109" s="50" t="s">
        <v>2458</v>
      </c>
      <c r="G1109" s="50" t="s">
        <v>2460</v>
      </c>
      <c r="H1109" s="50" t="s">
        <v>2461</v>
      </c>
      <c r="I1109" s="50" t="s">
        <v>2462</v>
      </c>
      <c r="J1109" s="50" t="s">
        <v>38</v>
      </c>
      <c r="K1109" s="54">
        <v>100</v>
      </c>
      <c r="L1109" s="31">
        <v>271010000</v>
      </c>
      <c r="M1109" s="8" t="s">
        <v>127</v>
      </c>
      <c r="N1109" s="52" t="s">
        <v>1239</v>
      </c>
      <c r="O1109" s="50" t="s">
        <v>2511</v>
      </c>
      <c r="P1109" s="50"/>
      <c r="Q1109" s="50" t="s">
        <v>2329</v>
      </c>
      <c r="R1109" s="50" t="s">
        <v>2410</v>
      </c>
      <c r="S1109" s="50"/>
      <c r="T1109" s="50" t="s">
        <v>51</v>
      </c>
      <c r="U1109" s="52"/>
      <c r="V1109" s="94">
        <v>114300</v>
      </c>
      <c r="W1109" s="94">
        <v>114300</v>
      </c>
      <c r="X1109" s="61">
        <f t="shared" si="104"/>
        <v>128016.00000000001</v>
      </c>
      <c r="Y1109" s="59" t="s">
        <v>77</v>
      </c>
      <c r="Z1109" s="51">
        <v>2016</v>
      </c>
      <c r="AA1109" s="51"/>
      <c r="AB1109" s="239" t="s">
        <v>2199</v>
      </c>
      <c r="AC1109" s="212" t="s">
        <v>209</v>
      </c>
      <c r="AD1109" s="197"/>
      <c r="AE1109" s="197"/>
      <c r="AF1109" s="197"/>
      <c r="AG1109" s="264"/>
      <c r="AH1109" s="264"/>
      <c r="AI1109" s="264"/>
      <c r="AJ1109" s="264"/>
      <c r="AK1109" s="2" t="s">
        <v>2377</v>
      </c>
      <c r="AL1109" s="191"/>
      <c r="AM1109" s="332"/>
      <c r="AN1109" s="332"/>
    </row>
    <row r="1110" spans="1:40" s="193" customFormat="1" ht="100.5" customHeight="1">
      <c r="A1110" s="4" t="s">
        <v>2512</v>
      </c>
      <c r="B1110" s="50" t="s">
        <v>243</v>
      </c>
      <c r="C1110" s="50" t="s">
        <v>2457</v>
      </c>
      <c r="D1110" s="50" t="s">
        <v>2458</v>
      </c>
      <c r="E1110" s="50" t="s">
        <v>2459</v>
      </c>
      <c r="F1110" s="50" t="s">
        <v>2458</v>
      </c>
      <c r="G1110" s="50" t="s">
        <v>2460</v>
      </c>
      <c r="H1110" s="50" t="s">
        <v>2461</v>
      </c>
      <c r="I1110" s="50" t="s">
        <v>2462</v>
      </c>
      <c r="J1110" s="50" t="s">
        <v>38</v>
      </c>
      <c r="K1110" s="54">
        <v>100</v>
      </c>
      <c r="L1110" s="31">
        <v>271010000</v>
      </c>
      <c r="M1110" s="8" t="s">
        <v>127</v>
      </c>
      <c r="N1110" s="52" t="s">
        <v>1239</v>
      </c>
      <c r="O1110" s="50" t="s">
        <v>2513</v>
      </c>
      <c r="P1110" s="50"/>
      <c r="Q1110" s="50" t="s">
        <v>2329</v>
      </c>
      <c r="R1110" s="50" t="s">
        <v>2410</v>
      </c>
      <c r="S1110" s="50"/>
      <c r="T1110" s="50" t="s">
        <v>51</v>
      </c>
      <c r="U1110" s="52"/>
      <c r="V1110" s="94">
        <v>75600</v>
      </c>
      <c r="W1110" s="94">
        <v>75600</v>
      </c>
      <c r="X1110" s="61">
        <f t="shared" si="104"/>
        <v>84672.000000000015</v>
      </c>
      <c r="Y1110" s="59" t="s">
        <v>77</v>
      </c>
      <c r="Z1110" s="51">
        <v>2016</v>
      </c>
      <c r="AA1110" s="51"/>
      <c r="AB1110" s="239" t="s">
        <v>2199</v>
      </c>
      <c r="AC1110" s="212" t="s">
        <v>209</v>
      </c>
      <c r="AD1110" s="197"/>
      <c r="AE1110" s="197"/>
      <c r="AF1110" s="197"/>
      <c r="AG1110" s="264"/>
      <c r="AH1110" s="264"/>
      <c r="AI1110" s="264"/>
      <c r="AJ1110" s="264"/>
      <c r="AK1110" s="2" t="s">
        <v>2377</v>
      </c>
      <c r="AL1110" s="191"/>
      <c r="AM1110" s="332"/>
      <c r="AN1110" s="332"/>
    </row>
    <row r="1111" spans="1:40" s="193" customFormat="1" ht="100.5" customHeight="1">
      <c r="A1111" s="4" t="s">
        <v>2514</v>
      </c>
      <c r="B1111" s="50" t="s">
        <v>243</v>
      </c>
      <c r="C1111" s="50" t="s">
        <v>2457</v>
      </c>
      <c r="D1111" s="50" t="s">
        <v>2458</v>
      </c>
      <c r="E1111" s="50" t="s">
        <v>2459</v>
      </c>
      <c r="F1111" s="50" t="s">
        <v>2458</v>
      </c>
      <c r="G1111" s="50" t="s">
        <v>2460</v>
      </c>
      <c r="H1111" s="50" t="s">
        <v>2461</v>
      </c>
      <c r="I1111" s="50" t="s">
        <v>2462</v>
      </c>
      <c r="J1111" s="50" t="s">
        <v>38</v>
      </c>
      <c r="K1111" s="54">
        <v>100</v>
      </c>
      <c r="L1111" s="31">
        <v>271010000</v>
      </c>
      <c r="M1111" s="8" t="s">
        <v>127</v>
      </c>
      <c r="N1111" s="52" t="s">
        <v>1239</v>
      </c>
      <c r="O1111" s="50" t="s">
        <v>2515</v>
      </c>
      <c r="P1111" s="50"/>
      <c r="Q1111" s="50" t="s">
        <v>2329</v>
      </c>
      <c r="R1111" s="50" t="s">
        <v>2410</v>
      </c>
      <c r="S1111" s="50"/>
      <c r="T1111" s="50" t="s">
        <v>51</v>
      </c>
      <c r="U1111" s="52"/>
      <c r="V1111" s="94">
        <v>86220</v>
      </c>
      <c r="W1111" s="94">
        <v>86220</v>
      </c>
      <c r="X1111" s="61">
        <f t="shared" si="104"/>
        <v>96566.400000000009</v>
      </c>
      <c r="Y1111" s="59" t="s">
        <v>77</v>
      </c>
      <c r="Z1111" s="51">
        <v>2016</v>
      </c>
      <c r="AA1111" s="51"/>
      <c r="AB1111" s="239" t="s">
        <v>2199</v>
      </c>
      <c r="AC1111" s="212" t="s">
        <v>209</v>
      </c>
      <c r="AD1111" s="197"/>
      <c r="AE1111" s="197"/>
      <c r="AF1111" s="197"/>
      <c r="AG1111" s="264"/>
      <c r="AH1111" s="264"/>
      <c r="AI1111" s="264"/>
      <c r="AJ1111" s="264"/>
      <c r="AK1111" s="2" t="s">
        <v>2377</v>
      </c>
      <c r="AL1111" s="191"/>
      <c r="AM1111" s="332"/>
      <c r="AN1111" s="332"/>
    </row>
    <row r="1112" spans="1:40" s="193" customFormat="1" ht="100.5" customHeight="1">
      <c r="A1112" s="4" t="s">
        <v>2516</v>
      </c>
      <c r="B1112" s="50" t="s">
        <v>243</v>
      </c>
      <c r="C1112" s="468" t="s">
        <v>2300</v>
      </c>
      <c r="D1112" s="468" t="s">
        <v>2301</v>
      </c>
      <c r="E1112" s="5" t="s">
        <v>2302</v>
      </c>
      <c r="F1112" s="468" t="s">
        <v>2301</v>
      </c>
      <c r="G1112" s="469" t="s">
        <v>2302</v>
      </c>
      <c r="H1112" s="468" t="s">
        <v>2517</v>
      </c>
      <c r="I1112" s="469" t="s">
        <v>2518</v>
      </c>
      <c r="J1112" s="53" t="s">
        <v>38</v>
      </c>
      <c r="K1112" s="54">
        <v>100</v>
      </c>
      <c r="L1112" s="5">
        <v>391010000</v>
      </c>
      <c r="M1112" s="5" t="s">
        <v>347</v>
      </c>
      <c r="N1112" s="52" t="s">
        <v>2297</v>
      </c>
      <c r="O1112" s="53" t="s">
        <v>2197</v>
      </c>
      <c r="P1112" s="53"/>
      <c r="Q1112" s="56" t="s">
        <v>2198</v>
      </c>
      <c r="R1112" s="50" t="s">
        <v>2410</v>
      </c>
      <c r="S1112" s="59"/>
      <c r="T1112" s="50" t="s">
        <v>51</v>
      </c>
      <c r="U1112" s="470"/>
      <c r="V1112" s="446">
        <v>25187.8</v>
      </c>
      <c r="W1112" s="446">
        <v>25187.8</v>
      </c>
      <c r="X1112" s="61">
        <f>W1112*1.12</f>
        <v>28210.336000000003</v>
      </c>
      <c r="Y1112" s="59" t="s">
        <v>77</v>
      </c>
      <c r="Z1112" s="51">
        <v>2016</v>
      </c>
      <c r="AA1112" s="51"/>
      <c r="AB1112" s="239" t="s">
        <v>2199</v>
      </c>
      <c r="AC1112" s="212" t="s">
        <v>209</v>
      </c>
      <c r="AD1112" s="197"/>
      <c r="AE1112" s="197"/>
      <c r="AF1112" s="197"/>
      <c r="AG1112" s="264"/>
      <c r="AH1112" s="264"/>
      <c r="AI1112" s="264"/>
      <c r="AJ1112" s="264"/>
      <c r="AK1112" s="2" t="s">
        <v>2377</v>
      </c>
      <c r="AL1112" s="191"/>
      <c r="AM1112" s="332"/>
      <c r="AN1112" s="332"/>
    </row>
    <row r="1113" spans="1:40" s="193" customFormat="1" ht="100.5" customHeight="1">
      <c r="A1113" s="4" t="s">
        <v>2519</v>
      </c>
      <c r="B1113" s="50" t="s">
        <v>243</v>
      </c>
      <c r="C1113" s="468" t="s">
        <v>2300</v>
      </c>
      <c r="D1113" s="468" t="s">
        <v>2301</v>
      </c>
      <c r="E1113" s="5" t="s">
        <v>2302</v>
      </c>
      <c r="F1113" s="468" t="s">
        <v>2301</v>
      </c>
      <c r="G1113" s="469" t="s">
        <v>2302</v>
      </c>
      <c r="H1113" s="468" t="s">
        <v>2307</v>
      </c>
      <c r="I1113" s="469" t="s">
        <v>2308</v>
      </c>
      <c r="J1113" s="53" t="s">
        <v>38</v>
      </c>
      <c r="K1113" s="54">
        <v>100</v>
      </c>
      <c r="L1113" s="5">
        <v>391010000</v>
      </c>
      <c r="M1113" s="5" t="s">
        <v>347</v>
      </c>
      <c r="N1113" s="52" t="s">
        <v>2297</v>
      </c>
      <c r="O1113" s="53" t="s">
        <v>2197</v>
      </c>
      <c r="P1113" s="53"/>
      <c r="Q1113" s="56" t="s">
        <v>2198</v>
      </c>
      <c r="R1113" s="50" t="s">
        <v>2410</v>
      </c>
      <c r="S1113" s="422"/>
      <c r="T1113" s="50" t="s">
        <v>51</v>
      </c>
      <c r="U1113" s="471"/>
      <c r="V1113" s="58">
        <v>159256.68</v>
      </c>
      <c r="W1113" s="58">
        <v>159256.68</v>
      </c>
      <c r="X1113" s="61">
        <f t="shared" si="104"/>
        <v>178367.4816</v>
      </c>
      <c r="Y1113" s="59" t="s">
        <v>77</v>
      </c>
      <c r="Z1113" s="51">
        <v>2016</v>
      </c>
      <c r="AA1113" s="51"/>
      <c r="AB1113" s="239" t="s">
        <v>2199</v>
      </c>
      <c r="AC1113" s="212" t="s">
        <v>209</v>
      </c>
      <c r="AD1113" s="197"/>
      <c r="AE1113" s="197"/>
      <c r="AF1113" s="197"/>
      <c r="AG1113" s="264"/>
      <c r="AH1113" s="264"/>
      <c r="AI1113" s="264"/>
      <c r="AJ1113" s="264"/>
      <c r="AK1113" s="2" t="s">
        <v>2377</v>
      </c>
      <c r="AL1113" s="191"/>
      <c r="AM1113" s="332"/>
      <c r="AN1113" s="332"/>
    </row>
    <row r="1114" spans="1:40" s="193" customFormat="1" ht="100.5" customHeight="1">
      <c r="A1114" s="4" t="s">
        <v>2520</v>
      </c>
      <c r="B1114" s="50" t="s">
        <v>243</v>
      </c>
      <c r="C1114" s="468" t="s">
        <v>2300</v>
      </c>
      <c r="D1114" s="468" t="s">
        <v>2301</v>
      </c>
      <c r="E1114" s="5" t="s">
        <v>2302</v>
      </c>
      <c r="F1114" s="468" t="s">
        <v>2301</v>
      </c>
      <c r="G1114" s="469" t="s">
        <v>2302</v>
      </c>
      <c r="H1114" s="468" t="s">
        <v>2303</v>
      </c>
      <c r="I1114" s="469" t="s">
        <v>2304</v>
      </c>
      <c r="J1114" s="52" t="s">
        <v>38</v>
      </c>
      <c r="K1114" s="54">
        <v>100</v>
      </c>
      <c r="L1114" s="8">
        <v>511010000</v>
      </c>
      <c r="M1114" s="27" t="s">
        <v>88</v>
      </c>
      <c r="N1114" s="52" t="s">
        <v>2297</v>
      </c>
      <c r="O1114" s="53" t="s">
        <v>2521</v>
      </c>
      <c r="P1114" s="52"/>
      <c r="Q1114" s="56" t="s">
        <v>2198</v>
      </c>
      <c r="R1114" s="50" t="s">
        <v>2410</v>
      </c>
      <c r="S1114" s="58"/>
      <c r="T1114" s="50" t="s">
        <v>51</v>
      </c>
      <c r="U1114" s="58"/>
      <c r="V1114" s="58">
        <v>93000</v>
      </c>
      <c r="W1114" s="58">
        <v>93000</v>
      </c>
      <c r="X1114" s="61">
        <f t="shared" si="104"/>
        <v>104160.00000000001</v>
      </c>
      <c r="Y1114" s="59" t="s">
        <v>77</v>
      </c>
      <c r="Z1114" s="51">
        <v>2016</v>
      </c>
      <c r="AA1114" s="51"/>
      <c r="AB1114" s="239" t="s">
        <v>2199</v>
      </c>
      <c r="AC1114" s="212" t="s">
        <v>209</v>
      </c>
      <c r="AD1114" s="197"/>
      <c r="AE1114" s="197"/>
      <c r="AF1114" s="197"/>
      <c r="AG1114" s="264"/>
      <c r="AH1114" s="264"/>
      <c r="AI1114" s="264"/>
      <c r="AJ1114" s="264"/>
      <c r="AK1114" s="2" t="s">
        <v>2377</v>
      </c>
      <c r="AL1114" s="191"/>
      <c r="AM1114" s="332"/>
      <c r="AN1114" s="332"/>
    </row>
    <row r="1115" spans="1:40" s="193" customFormat="1" ht="100.5" customHeight="1">
      <c r="A1115" s="4" t="s">
        <v>2522</v>
      </c>
      <c r="B1115" s="50" t="s">
        <v>243</v>
      </c>
      <c r="C1115" s="468" t="s">
        <v>2300</v>
      </c>
      <c r="D1115" s="468" t="s">
        <v>2301</v>
      </c>
      <c r="E1115" s="5" t="s">
        <v>2302</v>
      </c>
      <c r="F1115" s="468" t="s">
        <v>2301</v>
      </c>
      <c r="G1115" s="469" t="s">
        <v>2302</v>
      </c>
      <c r="H1115" s="468" t="s">
        <v>2307</v>
      </c>
      <c r="I1115" s="469" t="s">
        <v>2308</v>
      </c>
      <c r="J1115" s="52" t="s">
        <v>38</v>
      </c>
      <c r="K1115" s="54">
        <v>100</v>
      </c>
      <c r="L1115" s="8">
        <v>511010000</v>
      </c>
      <c r="M1115" s="27" t="s">
        <v>88</v>
      </c>
      <c r="N1115" s="52" t="s">
        <v>2297</v>
      </c>
      <c r="O1115" s="53" t="s">
        <v>2521</v>
      </c>
      <c r="P1115" s="52"/>
      <c r="Q1115" s="56" t="s">
        <v>2198</v>
      </c>
      <c r="R1115" s="50" t="s">
        <v>2410</v>
      </c>
      <c r="S1115" s="58"/>
      <c r="T1115" s="50" t="s">
        <v>51</v>
      </c>
      <c r="U1115" s="58"/>
      <c r="V1115" s="457">
        <v>55800</v>
      </c>
      <c r="W1115" s="457">
        <v>55800</v>
      </c>
      <c r="X1115" s="61">
        <f t="shared" si="104"/>
        <v>62496.000000000007</v>
      </c>
      <c r="Y1115" s="59" t="s">
        <v>77</v>
      </c>
      <c r="Z1115" s="51">
        <v>2016</v>
      </c>
      <c r="AA1115" s="51"/>
      <c r="AB1115" s="239" t="s">
        <v>2199</v>
      </c>
      <c r="AC1115" s="212" t="s">
        <v>209</v>
      </c>
      <c r="AD1115" s="197"/>
      <c r="AE1115" s="197"/>
      <c r="AF1115" s="197"/>
      <c r="AG1115" s="264"/>
      <c r="AH1115" s="264"/>
      <c r="AI1115" s="264"/>
      <c r="AJ1115" s="264"/>
      <c r="AK1115" s="2" t="s">
        <v>2377</v>
      </c>
      <c r="AL1115" s="191"/>
      <c r="AM1115" s="332"/>
      <c r="AN1115" s="332"/>
    </row>
    <row r="1116" spans="1:40" s="193" customFormat="1" ht="100.5" customHeight="1">
      <c r="A1116" s="4" t="s">
        <v>2523</v>
      </c>
      <c r="B1116" s="50" t="s">
        <v>243</v>
      </c>
      <c r="C1116" s="468" t="s">
        <v>2300</v>
      </c>
      <c r="D1116" s="468" t="s">
        <v>2301</v>
      </c>
      <c r="E1116" s="5" t="s">
        <v>2302</v>
      </c>
      <c r="F1116" s="468" t="s">
        <v>2301</v>
      </c>
      <c r="G1116" s="469" t="s">
        <v>2302</v>
      </c>
      <c r="H1116" s="468" t="s">
        <v>2303</v>
      </c>
      <c r="I1116" s="469" t="s">
        <v>2304</v>
      </c>
      <c r="J1116" s="52" t="s">
        <v>38</v>
      </c>
      <c r="K1116" s="54">
        <v>100</v>
      </c>
      <c r="L1116" s="8">
        <v>511010000</v>
      </c>
      <c r="M1116" s="27" t="s">
        <v>88</v>
      </c>
      <c r="N1116" s="52" t="s">
        <v>2297</v>
      </c>
      <c r="O1116" s="53" t="s">
        <v>2524</v>
      </c>
      <c r="P1116" s="52"/>
      <c r="Q1116" s="56" t="s">
        <v>2198</v>
      </c>
      <c r="R1116" s="50" t="s">
        <v>2410</v>
      </c>
      <c r="S1116" s="58"/>
      <c r="T1116" s="50" t="s">
        <v>51</v>
      </c>
      <c r="U1116" s="58"/>
      <c r="V1116" s="457">
        <v>264000</v>
      </c>
      <c r="W1116" s="457">
        <v>264000</v>
      </c>
      <c r="X1116" s="61">
        <f t="shared" si="104"/>
        <v>295680</v>
      </c>
      <c r="Y1116" s="59" t="s">
        <v>77</v>
      </c>
      <c r="Z1116" s="51">
        <v>2016</v>
      </c>
      <c r="AA1116" s="51"/>
      <c r="AB1116" s="239" t="s">
        <v>2199</v>
      </c>
      <c r="AC1116" s="212" t="s">
        <v>209</v>
      </c>
      <c r="AD1116" s="197"/>
      <c r="AE1116" s="197"/>
      <c r="AF1116" s="197"/>
      <c r="AG1116" s="264"/>
      <c r="AH1116" s="264"/>
      <c r="AI1116" s="264"/>
      <c r="AJ1116" s="264"/>
      <c r="AK1116" s="2" t="s">
        <v>2377</v>
      </c>
      <c r="AL1116" s="191"/>
      <c r="AM1116" s="332"/>
      <c r="AN1116" s="332"/>
    </row>
    <row r="1117" spans="1:40" s="193" customFormat="1" ht="100.5" customHeight="1">
      <c r="A1117" s="4" t="s">
        <v>2525</v>
      </c>
      <c r="B1117" s="50" t="s">
        <v>243</v>
      </c>
      <c r="C1117" s="468" t="s">
        <v>2300</v>
      </c>
      <c r="D1117" s="468" t="s">
        <v>2301</v>
      </c>
      <c r="E1117" s="5" t="s">
        <v>2302</v>
      </c>
      <c r="F1117" s="468" t="s">
        <v>2301</v>
      </c>
      <c r="G1117" s="469" t="s">
        <v>2302</v>
      </c>
      <c r="H1117" s="468" t="s">
        <v>2307</v>
      </c>
      <c r="I1117" s="469" t="s">
        <v>2308</v>
      </c>
      <c r="J1117" s="52" t="s">
        <v>38</v>
      </c>
      <c r="K1117" s="54">
        <v>100</v>
      </c>
      <c r="L1117" s="8">
        <v>511010000</v>
      </c>
      <c r="M1117" s="27" t="s">
        <v>88</v>
      </c>
      <c r="N1117" s="52" t="s">
        <v>2297</v>
      </c>
      <c r="O1117" s="53" t="s">
        <v>2524</v>
      </c>
      <c r="P1117" s="52"/>
      <c r="Q1117" s="56" t="s">
        <v>2198</v>
      </c>
      <c r="R1117" s="50" t="s">
        <v>2410</v>
      </c>
      <c r="S1117" s="58"/>
      <c r="T1117" s="50" t="s">
        <v>51</v>
      </c>
      <c r="U1117" s="58"/>
      <c r="V1117" s="58">
        <v>672000</v>
      </c>
      <c r="W1117" s="58">
        <v>972000</v>
      </c>
      <c r="X1117" s="61">
        <f t="shared" si="104"/>
        <v>1088640</v>
      </c>
      <c r="Y1117" s="59" t="s">
        <v>77</v>
      </c>
      <c r="Z1117" s="51">
        <v>2016</v>
      </c>
      <c r="AA1117" s="51"/>
      <c r="AB1117" s="239" t="s">
        <v>2199</v>
      </c>
      <c r="AC1117" s="212" t="s">
        <v>209</v>
      </c>
      <c r="AD1117" s="197"/>
      <c r="AE1117" s="197"/>
      <c r="AF1117" s="197"/>
      <c r="AG1117" s="264"/>
      <c r="AH1117" s="264"/>
      <c r="AI1117" s="264"/>
      <c r="AJ1117" s="264"/>
      <c r="AK1117" s="2" t="s">
        <v>2377</v>
      </c>
      <c r="AL1117" s="191"/>
      <c r="AM1117" s="332"/>
      <c r="AN1117" s="332"/>
    </row>
    <row r="1118" spans="1:40" s="193" customFormat="1" ht="100.5" customHeight="1">
      <c r="A1118" s="4" t="s">
        <v>2526</v>
      </c>
      <c r="B1118" s="50" t="s">
        <v>243</v>
      </c>
      <c r="C1118" s="468" t="s">
        <v>2300</v>
      </c>
      <c r="D1118" s="468" t="s">
        <v>2301</v>
      </c>
      <c r="E1118" s="5" t="s">
        <v>2302</v>
      </c>
      <c r="F1118" s="468" t="s">
        <v>2301</v>
      </c>
      <c r="G1118" s="469" t="s">
        <v>2302</v>
      </c>
      <c r="H1118" s="468" t="s">
        <v>2303</v>
      </c>
      <c r="I1118" s="469" t="s">
        <v>2304</v>
      </c>
      <c r="J1118" s="52" t="s">
        <v>38</v>
      </c>
      <c r="K1118" s="54">
        <v>100</v>
      </c>
      <c r="L1118" s="8">
        <v>511010000</v>
      </c>
      <c r="M1118" s="27" t="s">
        <v>88</v>
      </c>
      <c r="N1118" s="52" t="s">
        <v>2297</v>
      </c>
      <c r="O1118" s="52" t="s">
        <v>2527</v>
      </c>
      <c r="P1118" s="52"/>
      <c r="Q1118" s="56" t="s">
        <v>2198</v>
      </c>
      <c r="R1118" s="50" t="s">
        <v>2410</v>
      </c>
      <c r="S1118" s="59"/>
      <c r="T1118" s="50" t="s">
        <v>51</v>
      </c>
      <c r="U1118" s="470"/>
      <c r="V1118" s="446">
        <v>520000</v>
      </c>
      <c r="W1118" s="446">
        <v>520000</v>
      </c>
      <c r="X1118" s="61">
        <f t="shared" si="104"/>
        <v>582400</v>
      </c>
      <c r="Y1118" s="59" t="s">
        <v>77</v>
      </c>
      <c r="Z1118" s="51">
        <v>2016</v>
      </c>
      <c r="AA1118" s="51"/>
      <c r="AB1118" s="239" t="s">
        <v>2199</v>
      </c>
      <c r="AC1118" s="212" t="s">
        <v>209</v>
      </c>
      <c r="AD1118" s="197"/>
      <c r="AE1118" s="197"/>
      <c r="AF1118" s="197"/>
      <c r="AG1118" s="264"/>
      <c r="AH1118" s="264"/>
      <c r="AI1118" s="264"/>
      <c r="AJ1118" s="264"/>
      <c r="AK1118" s="2" t="s">
        <v>2377</v>
      </c>
      <c r="AL1118" s="191"/>
      <c r="AM1118" s="332"/>
      <c r="AN1118" s="332"/>
    </row>
    <row r="1119" spans="1:40" s="193" customFormat="1" ht="100.5" customHeight="1">
      <c r="A1119" s="4" t="s">
        <v>2528</v>
      </c>
      <c r="B1119" s="50" t="s">
        <v>243</v>
      </c>
      <c r="C1119" s="468" t="s">
        <v>2300</v>
      </c>
      <c r="D1119" s="468" t="s">
        <v>2301</v>
      </c>
      <c r="E1119" s="5" t="s">
        <v>2302</v>
      </c>
      <c r="F1119" s="468" t="s">
        <v>2301</v>
      </c>
      <c r="G1119" s="469" t="s">
        <v>2302</v>
      </c>
      <c r="H1119" s="468" t="s">
        <v>2307</v>
      </c>
      <c r="I1119" s="469" t="s">
        <v>2308</v>
      </c>
      <c r="J1119" s="52" t="s">
        <v>38</v>
      </c>
      <c r="K1119" s="54">
        <v>100</v>
      </c>
      <c r="L1119" s="8">
        <v>511010000</v>
      </c>
      <c r="M1119" s="27" t="s">
        <v>88</v>
      </c>
      <c r="N1119" s="52" t="s">
        <v>2297</v>
      </c>
      <c r="O1119" s="52" t="s">
        <v>2527</v>
      </c>
      <c r="P1119" s="52"/>
      <c r="Q1119" s="56" t="s">
        <v>2198</v>
      </c>
      <c r="R1119" s="50" t="s">
        <v>2410</v>
      </c>
      <c r="S1119" s="58"/>
      <c r="T1119" s="50" t="s">
        <v>51</v>
      </c>
      <c r="U1119" s="58"/>
      <c r="V1119" s="58">
        <v>554112</v>
      </c>
      <c r="W1119" s="58">
        <v>554112</v>
      </c>
      <c r="X1119" s="61">
        <f t="shared" si="104"/>
        <v>620605.44000000006</v>
      </c>
      <c r="Y1119" s="59" t="s">
        <v>77</v>
      </c>
      <c r="Z1119" s="51">
        <v>2016</v>
      </c>
      <c r="AA1119" s="51"/>
      <c r="AB1119" s="239" t="s">
        <v>2199</v>
      </c>
      <c r="AC1119" s="212" t="s">
        <v>209</v>
      </c>
      <c r="AD1119" s="197"/>
      <c r="AE1119" s="197"/>
      <c r="AF1119" s="197"/>
      <c r="AG1119" s="264"/>
      <c r="AH1119" s="264"/>
      <c r="AI1119" s="264"/>
      <c r="AJ1119" s="264"/>
      <c r="AK1119" s="2" t="s">
        <v>2377</v>
      </c>
      <c r="AL1119" s="191"/>
      <c r="AM1119" s="332"/>
      <c r="AN1119" s="332"/>
    </row>
    <row r="1120" spans="1:40" s="193" customFormat="1" ht="100.5" customHeight="1">
      <c r="A1120" s="4" t="s">
        <v>2529</v>
      </c>
      <c r="B1120" s="50" t="s">
        <v>243</v>
      </c>
      <c r="C1120" s="66" t="s">
        <v>253</v>
      </c>
      <c r="D1120" s="66" t="s">
        <v>245</v>
      </c>
      <c r="E1120" s="65" t="s">
        <v>246</v>
      </c>
      <c r="F1120" s="66" t="s">
        <v>245</v>
      </c>
      <c r="G1120" s="65" t="s">
        <v>247</v>
      </c>
      <c r="H1120" s="65" t="s">
        <v>2530</v>
      </c>
      <c r="I1120" s="65" t="s">
        <v>248</v>
      </c>
      <c r="J1120" s="53" t="s">
        <v>38</v>
      </c>
      <c r="K1120" s="54">
        <v>100</v>
      </c>
      <c r="L1120" s="95">
        <v>711000000</v>
      </c>
      <c r="M1120" s="27" t="s">
        <v>73</v>
      </c>
      <c r="N1120" s="472" t="s">
        <v>1482</v>
      </c>
      <c r="O1120" s="50" t="s">
        <v>270</v>
      </c>
      <c r="P1120" s="52"/>
      <c r="Q1120" s="456" t="s">
        <v>2531</v>
      </c>
      <c r="R1120" s="50" t="s">
        <v>2410</v>
      </c>
      <c r="S1120" s="52"/>
      <c r="T1120" s="50" t="s">
        <v>51</v>
      </c>
      <c r="U1120" s="71"/>
      <c r="V1120" s="61">
        <v>7128995.7999999998</v>
      </c>
      <c r="W1120" s="61">
        <v>7128995.7999999998</v>
      </c>
      <c r="X1120" s="61">
        <f t="shared" si="104"/>
        <v>7984475.2960000001</v>
      </c>
      <c r="Y1120" s="59" t="s">
        <v>77</v>
      </c>
      <c r="Z1120" s="51">
        <v>2016</v>
      </c>
      <c r="AA1120" s="51"/>
      <c r="AB1120" s="239" t="s">
        <v>2199</v>
      </c>
      <c r="AC1120" s="212" t="s">
        <v>283</v>
      </c>
      <c r="AD1120" s="197"/>
      <c r="AE1120" s="197"/>
      <c r="AF1120" s="197"/>
      <c r="AG1120" s="264"/>
      <c r="AH1120" s="264"/>
      <c r="AI1120" s="264"/>
      <c r="AJ1120" s="264"/>
      <c r="AK1120" s="2" t="s">
        <v>2377</v>
      </c>
      <c r="AL1120" s="191"/>
      <c r="AM1120" s="332"/>
      <c r="AN1120" s="332"/>
    </row>
    <row r="1121" spans="1:40" s="193" customFormat="1" ht="100.5" customHeight="1">
      <c r="A1121" s="4" t="s">
        <v>2532</v>
      </c>
      <c r="B1121" s="50" t="s">
        <v>243</v>
      </c>
      <c r="C1121" s="66" t="s">
        <v>253</v>
      </c>
      <c r="D1121" s="66" t="s">
        <v>245</v>
      </c>
      <c r="E1121" s="65" t="s">
        <v>246</v>
      </c>
      <c r="F1121" s="66" t="s">
        <v>245</v>
      </c>
      <c r="G1121" s="65" t="s">
        <v>247</v>
      </c>
      <c r="H1121" s="65" t="s">
        <v>2530</v>
      </c>
      <c r="I1121" s="65" t="s">
        <v>248</v>
      </c>
      <c r="J1121" s="53" t="s">
        <v>38</v>
      </c>
      <c r="K1121" s="54">
        <v>100</v>
      </c>
      <c r="L1121" s="95">
        <v>711000000</v>
      </c>
      <c r="M1121" s="27" t="s">
        <v>73</v>
      </c>
      <c r="N1121" s="472" t="s">
        <v>1482</v>
      </c>
      <c r="O1121" s="50" t="s">
        <v>2437</v>
      </c>
      <c r="P1121" s="52"/>
      <c r="Q1121" s="456" t="s">
        <v>2531</v>
      </c>
      <c r="R1121" s="50" t="s">
        <v>2410</v>
      </c>
      <c r="S1121" s="52"/>
      <c r="T1121" s="50" t="s">
        <v>51</v>
      </c>
      <c r="U1121" s="71"/>
      <c r="V1121" s="61">
        <v>12044660.800000001</v>
      </c>
      <c r="W1121" s="61">
        <v>12044660.800000001</v>
      </c>
      <c r="X1121" s="61">
        <f t="shared" si="104"/>
        <v>13490020.096000003</v>
      </c>
      <c r="Y1121" s="59" t="s">
        <v>77</v>
      </c>
      <c r="Z1121" s="51">
        <v>2016</v>
      </c>
      <c r="AA1121" s="51"/>
      <c r="AB1121" s="239" t="s">
        <v>2199</v>
      </c>
      <c r="AC1121" s="212" t="s">
        <v>283</v>
      </c>
      <c r="AD1121" s="197"/>
      <c r="AE1121" s="197"/>
      <c r="AF1121" s="197"/>
      <c r="AG1121" s="264"/>
      <c r="AH1121" s="264"/>
      <c r="AI1121" s="264"/>
      <c r="AJ1121" s="264"/>
      <c r="AK1121" s="2" t="s">
        <v>2377</v>
      </c>
      <c r="AL1121" s="191"/>
      <c r="AM1121" s="332"/>
      <c r="AN1121" s="332"/>
    </row>
    <row r="1122" spans="1:40" s="193" customFormat="1" ht="100.5" customHeight="1">
      <c r="A1122" s="4" t="s">
        <v>2533</v>
      </c>
      <c r="B1122" s="50" t="s">
        <v>243</v>
      </c>
      <c r="C1122" s="66" t="s">
        <v>253</v>
      </c>
      <c r="D1122" s="66" t="s">
        <v>245</v>
      </c>
      <c r="E1122" s="65" t="s">
        <v>246</v>
      </c>
      <c r="F1122" s="66" t="s">
        <v>245</v>
      </c>
      <c r="G1122" s="65" t="s">
        <v>247</v>
      </c>
      <c r="H1122" s="65" t="s">
        <v>2530</v>
      </c>
      <c r="I1122" s="65" t="s">
        <v>248</v>
      </c>
      <c r="J1122" s="53" t="s">
        <v>38</v>
      </c>
      <c r="K1122" s="54">
        <v>100</v>
      </c>
      <c r="L1122" s="95">
        <v>711000000</v>
      </c>
      <c r="M1122" s="27" t="s">
        <v>73</v>
      </c>
      <c r="N1122" s="472" t="s">
        <v>1482</v>
      </c>
      <c r="O1122" s="50" t="s">
        <v>2439</v>
      </c>
      <c r="P1122" s="52"/>
      <c r="Q1122" s="456" t="s">
        <v>2531</v>
      </c>
      <c r="R1122" s="50" t="s">
        <v>2410</v>
      </c>
      <c r="S1122" s="52"/>
      <c r="T1122" s="50" t="s">
        <v>51</v>
      </c>
      <c r="U1122" s="71"/>
      <c r="V1122" s="61">
        <v>9958876.5999999996</v>
      </c>
      <c r="W1122" s="61">
        <v>9958876.5999999996</v>
      </c>
      <c r="X1122" s="61">
        <f t="shared" si="104"/>
        <v>11153941.792000001</v>
      </c>
      <c r="Y1122" s="59" t="s">
        <v>77</v>
      </c>
      <c r="Z1122" s="51">
        <v>2016</v>
      </c>
      <c r="AA1122" s="51"/>
      <c r="AB1122" s="239" t="s">
        <v>2199</v>
      </c>
      <c r="AC1122" s="212" t="s">
        <v>283</v>
      </c>
      <c r="AD1122" s="197"/>
      <c r="AE1122" s="197"/>
      <c r="AF1122" s="197"/>
      <c r="AG1122" s="264"/>
      <c r="AH1122" s="264"/>
      <c r="AI1122" s="264"/>
      <c r="AJ1122" s="264"/>
      <c r="AK1122" s="2" t="s">
        <v>2377</v>
      </c>
      <c r="AL1122" s="191"/>
      <c r="AM1122" s="332"/>
      <c r="AN1122" s="332"/>
    </row>
    <row r="1123" spans="1:40" s="193" customFormat="1" ht="100.5" customHeight="1">
      <c r="A1123" s="4" t="s">
        <v>2534</v>
      </c>
      <c r="B1123" s="50" t="s">
        <v>243</v>
      </c>
      <c r="C1123" s="66" t="s">
        <v>253</v>
      </c>
      <c r="D1123" s="66" t="s">
        <v>245</v>
      </c>
      <c r="E1123" s="65" t="s">
        <v>246</v>
      </c>
      <c r="F1123" s="66" t="s">
        <v>245</v>
      </c>
      <c r="G1123" s="65" t="s">
        <v>247</v>
      </c>
      <c r="H1123" s="65" t="s">
        <v>2530</v>
      </c>
      <c r="I1123" s="65" t="s">
        <v>248</v>
      </c>
      <c r="J1123" s="53" t="s">
        <v>38</v>
      </c>
      <c r="K1123" s="54">
        <v>100</v>
      </c>
      <c r="L1123" s="95">
        <v>711000000</v>
      </c>
      <c r="M1123" s="27" t="s">
        <v>73</v>
      </c>
      <c r="N1123" s="472" t="s">
        <v>1482</v>
      </c>
      <c r="O1123" s="53" t="s">
        <v>273</v>
      </c>
      <c r="P1123" s="52"/>
      <c r="Q1123" s="456" t="s">
        <v>2531</v>
      </c>
      <c r="R1123" s="50" t="s">
        <v>2410</v>
      </c>
      <c r="S1123" s="52"/>
      <c r="T1123" s="50" t="s">
        <v>51</v>
      </c>
      <c r="U1123" s="71"/>
      <c r="V1123" s="61">
        <v>3947125</v>
      </c>
      <c r="W1123" s="61">
        <v>3947125</v>
      </c>
      <c r="X1123" s="61">
        <f t="shared" si="104"/>
        <v>4420780</v>
      </c>
      <c r="Y1123" s="59" t="s">
        <v>77</v>
      </c>
      <c r="Z1123" s="51">
        <v>2016</v>
      </c>
      <c r="AA1123" s="51"/>
      <c r="AB1123" s="239" t="s">
        <v>2199</v>
      </c>
      <c r="AC1123" s="212" t="s">
        <v>283</v>
      </c>
      <c r="AD1123" s="197"/>
      <c r="AE1123" s="197"/>
      <c r="AF1123" s="197"/>
      <c r="AG1123" s="264"/>
      <c r="AH1123" s="264"/>
      <c r="AI1123" s="264"/>
      <c r="AJ1123" s="264"/>
      <c r="AK1123" s="2" t="s">
        <v>2377</v>
      </c>
      <c r="AL1123" s="191"/>
      <c r="AM1123" s="332"/>
      <c r="AN1123" s="332"/>
    </row>
    <row r="1124" spans="1:40" s="193" customFormat="1" ht="100.5" customHeight="1">
      <c r="A1124" s="4" t="s">
        <v>2535</v>
      </c>
      <c r="B1124" s="50" t="s">
        <v>243</v>
      </c>
      <c r="C1124" s="66" t="s">
        <v>253</v>
      </c>
      <c r="D1124" s="66" t="s">
        <v>245</v>
      </c>
      <c r="E1124" s="65" t="s">
        <v>246</v>
      </c>
      <c r="F1124" s="66" t="s">
        <v>245</v>
      </c>
      <c r="G1124" s="65" t="s">
        <v>247</v>
      </c>
      <c r="H1124" s="65" t="s">
        <v>2530</v>
      </c>
      <c r="I1124" s="65" t="s">
        <v>248</v>
      </c>
      <c r="J1124" s="53" t="s">
        <v>38</v>
      </c>
      <c r="K1124" s="54">
        <v>100</v>
      </c>
      <c r="L1124" s="95">
        <v>711000000</v>
      </c>
      <c r="M1124" s="27" t="s">
        <v>73</v>
      </c>
      <c r="N1124" s="472" t="s">
        <v>1482</v>
      </c>
      <c r="O1124" s="53" t="s">
        <v>274</v>
      </c>
      <c r="P1124" s="52"/>
      <c r="Q1124" s="456" t="s">
        <v>2531</v>
      </c>
      <c r="R1124" s="50" t="s">
        <v>2410</v>
      </c>
      <c r="S1124" s="52"/>
      <c r="T1124" s="50" t="s">
        <v>51</v>
      </c>
      <c r="U1124" s="71"/>
      <c r="V1124" s="61">
        <v>1623830</v>
      </c>
      <c r="W1124" s="61">
        <v>1623830</v>
      </c>
      <c r="X1124" s="61">
        <f t="shared" si="104"/>
        <v>1818689.6</v>
      </c>
      <c r="Y1124" s="59" t="s">
        <v>77</v>
      </c>
      <c r="Z1124" s="51">
        <v>2016</v>
      </c>
      <c r="AA1124" s="51"/>
      <c r="AB1124" s="239" t="s">
        <v>2199</v>
      </c>
      <c r="AC1124" s="212" t="s">
        <v>283</v>
      </c>
      <c r="AD1124" s="197"/>
      <c r="AE1124" s="197"/>
      <c r="AF1124" s="197"/>
      <c r="AG1124" s="264"/>
      <c r="AH1124" s="264"/>
      <c r="AI1124" s="264"/>
      <c r="AJ1124" s="264"/>
      <c r="AK1124" s="2" t="s">
        <v>2377</v>
      </c>
      <c r="AL1124" s="191"/>
      <c r="AM1124" s="332"/>
      <c r="AN1124" s="332"/>
    </row>
    <row r="1125" spans="1:40" s="193" customFormat="1" ht="100.5" customHeight="1">
      <c r="A1125" s="4" t="s">
        <v>2536</v>
      </c>
      <c r="B1125" s="50" t="s">
        <v>243</v>
      </c>
      <c r="C1125" s="66" t="s">
        <v>253</v>
      </c>
      <c r="D1125" s="66" t="s">
        <v>245</v>
      </c>
      <c r="E1125" s="65" t="s">
        <v>246</v>
      </c>
      <c r="F1125" s="66" t="s">
        <v>245</v>
      </c>
      <c r="G1125" s="65" t="s">
        <v>247</v>
      </c>
      <c r="H1125" s="65" t="s">
        <v>2530</v>
      </c>
      <c r="I1125" s="65" t="s">
        <v>248</v>
      </c>
      <c r="J1125" s="53" t="s">
        <v>38</v>
      </c>
      <c r="K1125" s="54">
        <v>100</v>
      </c>
      <c r="L1125" s="95">
        <v>711000000</v>
      </c>
      <c r="M1125" s="27" t="s">
        <v>73</v>
      </c>
      <c r="N1125" s="472" t="s">
        <v>1482</v>
      </c>
      <c r="O1125" s="51" t="s">
        <v>2537</v>
      </c>
      <c r="P1125" s="52"/>
      <c r="Q1125" s="456" t="s">
        <v>2531</v>
      </c>
      <c r="R1125" s="50" t="s">
        <v>2410</v>
      </c>
      <c r="S1125" s="52"/>
      <c r="T1125" s="50" t="s">
        <v>51</v>
      </c>
      <c r="U1125" s="71"/>
      <c r="V1125" s="422">
        <v>1899229.1</v>
      </c>
      <c r="W1125" s="422">
        <v>1899229.1</v>
      </c>
      <c r="X1125" s="61">
        <f t="shared" ref="X1125:X1142" si="105">W1125*1.12</f>
        <v>2127136.5920000002</v>
      </c>
      <c r="Y1125" s="59" t="s">
        <v>77</v>
      </c>
      <c r="Z1125" s="51">
        <v>2016</v>
      </c>
      <c r="AA1125" s="51"/>
      <c r="AB1125" s="239" t="s">
        <v>2199</v>
      </c>
      <c r="AC1125" s="212" t="s">
        <v>283</v>
      </c>
      <c r="AD1125" s="197"/>
      <c r="AE1125" s="197"/>
      <c r="AF1125" s="197"/>
      <c r="AG1125" s="264"/>
      <c r="AH1125" s="264"/>
      <c r="AI1125" s="264"/>
      <c r="AJ1125" s="264"/>
      <c r="AK1125" s="2" t="s">
        <v>2377</v>
      </c>
      <c r="AL1125" s="191"/>
      <c r="AM1125" s="332"/>
      <c r="AN1125" s="332"/>
    </row>
    <row r="1126" spans="1:40" s="193" customFormat="1" ht="100.5" customHeight="1">
      <c r="A1126" s="4" t="s">
        <v>2538</v>
      </c>
      <c r="B1126" s="50" t="s">
        <v>243</v>
      </c>
      <c r="C1126" s="66" t="s">
        <v>253</v>
      </c>
      <c r="D1126" s="66" t="s">
        <v>245</v>
      </c>
      <c r="E1126" s="65" t="s">
        <v>246</v>
      </c>
      <c r="F1126" s="66" t="s">
        <v>245</v>
      </c>
      <c r="G1126" s="65" t="s">
        <v>247</v>
      </c>
      <c r="H1126" s="65" t="s">
        <v>2530</v>
      </c>
      <c r="I1126" s="65" t="s">
        <v>248</v>
      </c>
      <c r="J1126" s="53" t="s">
        <v>38</v>
      </c>
      <c r="K1126" s="54">
        <v>100</v>
      </c>
      <c r="L1126" s="95">
        <v>711000000</v>
      </c>
      <c r="M1126" s="27" t="s">
        <v>73</v>
      </c>
      <c r="N1126" s="472" t="s">
        <v>1482</v>
      </c>
      <c r="O1126" s="51" t="s">
        <v>276</v>
      </c>
      <c r="P1126" s="52"/>
      <c r="Q1126" s="456" t="s">
        <v>2531</v>
      </c>
      <c r="R1126" s="50" t="s">
        <v>2410</v>
      </c>
      <c r="S1126" s="52"/>
      <c r="T1126" s="50" t="s">
        <v>51</v>
      </c>
      <c r="U1126" s="71"/>
      <c r="V1126" s="61">
        <v>5839008</v>
      </c>
      <c r="W1126" s="61">
        <v>5839008</v>
      </c>
      <c r="X1126" s="61">
        <f t="shared" si="105"/>
        <v>6539688.9600000009</v>
      </c>
      <c r="Y1126" s="59" t="s">
        <v>77</v>
      </c>
      <c r="Z1126" s="51">
        <v>2016</v>
      </c>
      <c r="AA1126" s="51"/>
      <c r="AB1126" s="239" t="s">
        <v>2199</v>
      </c>
      <c r="AC1126" s="212" t="s">
        <v>283</v>
      </c>
      <c r="AD1126" s="197"/>
      <c r="AE1126" s="197"/>
      <c r="AF1126" s="197"/>
      <c r="AG1126" s="264"/>
      <c r="AH1126" s="264"/>
      <c r="AI1126" s="264"/>
      <c r="AJ1126" s="264"/>
      <c r="AK1126" s="2" t="s">
        <v>2377</v>
      </c>
      <c r="AL1126" s="191"/>
      <c r="AM1126" s="332"/>
      <c r="AN1126" s="332"/>
    </row>
    <row r="1127" spans="1:40" s="193" customFormat="1" ht="100.5" customHeight="1">
      <c r="A1127" s="4" t="s">
        <v>2539</v>
      </c>
      <c r="B1127" s="50" t="s">
        <v>243</v>
      </c>
      <c r="C1127" s="66" t="s">
        <v>253</v>
      </c>
      <c r="D1127" s="66" t="s">
        <v>245</v>
      </c>
      <c r="E1127" s="65" t="s">
        <v>246</v>
      </c>
      <c r="F1127" s="66" t="s">
        <v>245</v>
      </c>
      <c r="G1127" s="65" t="s">
        <v>247</v>
      </c>
      <c r="H1127" s="65" t="s">
        <v>2530</v>
      </c>
      <c r="I1127" s="65" t="s">
        <v>248</v>
      </c>
      <c r="J1127" s="53" t="s">
        <v>38</v>
      </c>
      <c r="K1127" s="54">
        <v>100</v>
      </c>
      <c r="L1127" s="95">
        <v>711000000</v>
      </c>
      <c r="M1127" s="27" t="s">
        <v>73</v>
      </c>
      <c r="N1127" s="472" t="s">
        <v>1482</v>
      </c>
      <c r="O1127" s="50" t="s">
        <v>277</v>
      </c>
      <c r="P1127" s="52"/>
      <c r="Q1127" s="456" t="s">
        <v>2531</v>
      </c>
      <c r="R1127" s="50" t="s">
        <v>2410</v>
      </c>
      <c r="S1127" s="52"/>
      <c r="T1127" s="50" t="s">
        <v>51</v>
      </c>
      <c r="U1127" s="71"/>
      <c r="V1127" s="61">
        <v>7922249.2000000002</v>
      </c>
      <c r="W1127" s="61">
        <v>7922249.2000000002</v>
      </c>
      <c r="X1127" s="61">
        <f t="shared" si="105"/>
        <v>8872919.1040000003</v>
      </c>
      <c r="Y1127" s="59" t="s">
        <v>77</v>
      </c>
      <c r="Z1127" s="51">
        <v>2016</v>
      </c>
      <c r="AA1127" s="51"/>
      <c r="AB1127" s="239" t="s">
        <v>2199</v>
      </c>
      <c r="AC1127" s="212" t="s">
        <v>283</v>
      </c>
      <c r="AD1127" s="197"/>
      <c r="AE1127" s="197"/>
      <c r="AF1127" s="197"/>
      <c r="AG1127" s="264"/>
      <c r="AH1127" s="264"/>
      <c r="AI1127" s="264"/>
      <c r="AJ1127" s="264"/>
      <c r="AK1127" s="2" t="s">
        <v>2377</v>
      </c>
      <c r="AL1127" s="191"/>
      <c r="AM1127" s="332"/>
      <c r="AN1127" s="332"/>
    </row>
    <row r="1128" spans="1:40" s="193" customFormat="1" ht="100.5" customHeight="1">
      <c r="A1128" s="4" t="s">
        <v>2540</v>
      </c>
      <c r="B1128" s="50" t="s">
        <v>243</v>
      </c>
      <c r="C1128" s="66" t="s">
        <v>253</v>
      </c>
      <c r="D1128" s="66" t="s">
        <v>245</v>
      </c>
      <c r="E1128" s="65" t="s">
        <v>246</v>
      </c>
      <c r="F1128" s="66" t="s">
        <v>245</v>
      </c>
      <c r="G1128" s="65" t="s">
        <v>247</v>
      </c>
      <c r="H1128" s="65" t="s">
        <v>2530</v>
      </c>
      <c r="I1128" s="65" t="s">
        <v>248</v>
      </c>
      <c r="J1128" s="53" t="s">
        <v>38</v>
      </c>
      <c r="K1128" s="54">
        <v>100</v>
      </c>
      <c r="L1128" s="95">
        <v>711000000</v>
      </c>
      <c r="M1128" s="27" t="s">
        <v>73</v>
      </c>
      <c r="N1128" s="472" t="s">
        <v>1482</v>
      </c>
      <c r="O1128" s="52" t="s">
        <v>278</v>
      </c>
      <c r="P1128" s="52"/>
      <c r="Q1128" s="456" t="s">
        <v>2531</v>
      </c>
      <c r="R1128" s="50" t="s">
        <v>2410</v>
      </c>
      <c r="S1128" s="52"/>
      <c r="T1128" s="50" t="s">
        <v>51</v>
      </c>
      <c r="U1128" s="71"/>
      <c r="V1128" s="61">
        <v>2166377.5</v>
      </c>
      <c r="W1128" s="61">
        <v>2166377.5</v>
      </c>
      <c r="X1128" s="61">
        <f t="shared" si="105"/>
        <v>2426342.8000000003</v>
      </c>
      <c r="Y1128" s="59" t="s">
        <v>77</v>
      </c>
      <c r="Z1128" s="51">
        <v>2016</v>
      </c>
      <c r="AA1128" s="51"/>
      <c r="AB1128" s="239" t="s">
        <v>2199</v>
      </c>
      <c r="AC1128" s="212" t="s">
        <v>283</v>
      </c>
      <c r="AD1128" s="197"/>
      <c r="AE1128" s="197"/>
      <c r="AF1128" s="197"/>
      <c r="AG1128" s="264"/>
      <c r="AH1128" s="264"/>
      <c r="AI1128" s="264"/>
      <c r="AJ1128" s="264"/>
      <c r="AK1128" s="2" t="s">
        <v>2377</v>
      </c>
      <c r="AL1128" s="191"/>
      <c r="AM1128" s="332"/>
      <c r="AN1128" s="332"/>
    </row>
    <row r="1129" spans="1:40" s="193" customFormat="1" ht="100.5" customHeight="1">
      <c r="A1129" s="4" t="s">
        <v>2541</v>
      </c>
      <c r="B1129" s="50" t="s">
        <v>243</v>
      </c>
      <c r="C1129" s="66" t="s">
        <v>253</v>
      </c>
      <c r="D1129" s="66" t="s">
        <v>245</v>
      </c>
      <c r="E1129" s="65" t="s">
        <v>246</v>
      </c>
      <c r="F1129" s="66" t="s">
        <v>245</v>
      </c>
      <c r="G1129" s="65" t="s">
        <v>247</v>
      </c>
      <c r="H1129" s="65" t="s">
        <v>2530</v>
      </c>
      <c r="I1129" s="65" t="s">
        <v>248</v>
      </c>
      <c r="J1129" s="53" t="s">
        <v>38</v>
      </c>
      <c r="K1129" s="54">
        <v>100</v>
      </c>
      <c r="L1129" s="95">
        <v>711000000</v>
      </c>
      <c r="M1129" s="27" t="s">
        <v>73</v>
      </c>
      <c r="N1129" s="472" t="s">
        <v>1482</v>
      </c>
      <c r="O1129" s="50" t="s">
        <v>279</v>
      </c>
      <c r="P1129" s="52"/>
      <c r="Q1129" s="456" t="s">
        <v>2531</v>
      </c>
      <c r="R1129" s="50" t="s">
        <v>2410</v>
      </c>
      <c r="S1129" s="52"/>
      <c r="T1129" s="50" t="s">
        <v>51</v>
      </c>
      <c r="U1129" s="71"/>
      <c r="V1129" s="61">
        <v>4240969.2</v>
      </c>
      <c r="W1129" s="61">
        <v>4240969.2</v>
      </c>
      <c r="X1129" s="61">
        <f t="shared" si="105"/>
        <v>4749885.5040000007</v>
      </c>
      <c r="Y1129" s="59" t="s">
        <v>77</v>
      </c>
      <c r="Z1129" s="51">
        <v>2016</v>
      </c>
      <c r="AA1129" s="51"/>
      <c r="AB1129" s="239" t="s">
        <v>2199</v>
      </c>
      <c r="AC1129" s="212" t="s">
        <v>283</v>
      </c>
      <c r="AD1129" s="197"/>
      <c r="AE1129" s="197"/>
      <c r="AF1129" s="197"/>
      <c r="AG1129" s="264"/>
      <c r="AH1129" s="264"/>
      <c r="AI1129" s="264"/>
      <c r="AJ1129" s="264"/>
      <c r="AK1129" s="2" t="s">
        <v>2377</v>
      </c>
      <c r="AL1129" s="191"/>
      <c r="AM1129" s="332"/>
      <c r="AN1129" s="332"/>
    </row>
    <row r="1130" spans="1:40" s="193" customFormat="1" ht="100.5" customHeight="1">
      <c r="A1130" s="4" t="s">
        <v>2542</v>
      </c>
      <c r="B1130" s="50" t="s">
        <v>243</v>
      </c>
      <c r="C1130" s="66" t="s">
        <v>253</v>
      </c>
      <c r="D1130" s="66" t="s">
        <v>245</v>
      </c>
      <c r="E1130" s="65" t="s">
        <v>246</v>
      </c>
      <c r="F1130" s="66" t="s">
        <v>245</v>
      </c>
      <c r="G1130" s="65" t="s">
        <v>247</v>
      </c>
      <c r="H1130" s="65" t="s">
        <v>2530</v>
      </c>
      <c r="I1130" s="65" t="s">
        <v>248</v>
      </c>
      <c r="J1130" s="53" t="s">
        <v>38</v>
      </c>
      <c r="K1130" s="54">
        <v>100</v>
      </c>
      <c r="L1130" s="95">
        <v>711000000</v>
      </c>
      <c r="M1130" s="27" t="s">
        <v>73</v>
      </c>
      <c r="N1130" s="472" t="s">
        <v>1482</v>
      </c>
      <c r="O1130" s="50" t="s">
        <v>280</v>
      </c>
      <c r="P1130" s="52"/>
      <c r="Q1130" s="456" t="s">
        <v>2531</v>
      </c>
      <c r="R1130" s="50" t="s">
        <v>2410</v>
      </c>
      <c r="S1130" s="52"/>
      <c r="T1130" s="50" t="s">
        <v>51</v>
      </c>
      <c r="U1130" s="71"/>
      <c r="V1130" s="422">
        <v>2137321.6</v>
      </c>
      <c r="W1130" s="422">
        <v>2137321.6</v>
      </c>
      <c r="X1130" s="61">
        <f t="shared" si="105"/>
        <v>2393800.1920000003</v>
      </c>
      <c r="Y1130" s="59" t="s">
        <v>77</v>
      </c>
      <c r="Z1130" s="51">
        <v>2016</v>
      </c>
      <c r="AA1130" s="51"/>
      <c r="AB1130" s="239" t="s">
        <v>2199</v>
      </c>
      <c r="AC1130" s="212" t="s">
        <v>283</v>
      </c>
      <c r="AD1130" s="197"/>
      <c r="AE1130" s="197"/>
      <c r="AF1130" s="197"/>
      <c r="AG1130" s="264"/>
      <c r="AH1130" s="264"/>
      <c r="AI1130" s="264"/>
      <c r="AJ1130" s="264"/>
      <c r="AK1130" s="2" t="s">
        <v>2377</v>
      </c>
      <c r="AL1130" s="191"/>
      <c r="AM1130" s="332"/>
      <c r="AN1130" s="332"/>
    </row>
    <row r="1131" spans="1:40" s="193" customFormat="1" ht="100.5" customHeight="1">
      <c r="A1131" s="4" t="s">
        <v>2543</v>
      </c>
      <c r="B1131" s="50" t="s">
        <v>243</v>
      </c>
      <c r="C1131" s="66" t="s">
        <v>253</v>
      </c>
      <c r="D1131" s="66" t="s">
        <v>245</v>
      </c>
      <c r="E1131" s="65" t="s">
        <v>246</v>
      </c>
      <c r="F1131" s="66" t="s">
        <v>245</v>
      </c>
      <c r="G1131" s="65" t="s">
        <v>247</v>
      </c>
      <c r="H1131" s="65" t="s">
        <v>2530</v>
      </c>
      <c r="I1131" s="65" t="s">
        <v>248</v>
      </c>
      <c r="J1131" s="53" t="s">
        <v>38</v>
      </c>
      <c r="K1131" s="54">
        <v>100</v>
      </c>
      <c r="L1131" s="95">
        <v>711000000</v>
      </c>
      <c r="M1131" s="27" t="s">
        <v>73</v>
      </c>
      <c r="N1131" s="472" t="s">
        <v>1482</v>
      </c>
      <c r="O1131" s="50" t="s">
        <v>281</v>
      </c>
      <c r="P1131" s="52"/>
      <c r="Q1131" s="456" t="s">
        <v>2531</v>
      </c>
      <c r="R1131" s="50" t="s">
        <v>2410</v>
      </c>
      <c r="S1131" s="52"/>
      <c r="T1131" s="50" t="s">
        <v>51</v>
      </c>
      <c r="U1131" s="71"/>
      <c r="V1131" s="61">
        <v>4995817.5</v>
      </c>
      <c r="W1131" s="61">
        <v>4995817.5</v>
      </c>
      <c r="X1131" s="61">
        <f t="shared" si="105"/>
        <v>5595315.6000000006</v>
      </c>
      <c r="Y1131" s="59" t="s">
        <v>77</v>
      </c>
      <c r="Z1131" s="51">
        <v>2016</v>
      </c>
      <c r="AA1131" s="51"/>
      <c r="AB1131" s="239" t="s">
        <v>2199</v>
      </c>
      <c r="AC1131" s="212" t="s">
        <v>283</v>
      </c>
      <c r="AD1131" s="197"/>
      <c r="AE1131" s="197"/>
      <c r="AF1131" s="197"/>
      <c r="AG1131" s="264"/>
      <c r="AH1131" s="264"/>
      <c r="AI1131" s="264"/>
      <c r="AJ1131" s="264"/>
      <c r="AK1131" s="2" t="s">
        <v>2377</v>
      </c>
      <c r="AL1131" s="191"/>
      <c r="AM1131" s="332"/>
      <c r="AN1131" s="332"/>
    </row>
    <row r="1132" spans="1:40" s="193" customFormat="1" ht="100.5" customHeight="1">
      <c r="A1132" s="4" t="s">
        <v>2544</v>
      </c>
      <c r="B1132" s="50" t="s">
        <v>243</v>
      </c>
      <c r="C1132" s="66" t="s">
        <v>253</v>
      </c>
      <c r="D1132" s="66" t="s">
        <v>245</v>
      </c>
      <c r="E1132" s="65" t="s">
        <v>246</v>
      </c>
      <c r="F1132" s="66" t="s">
        <v>245</v>
      </c>
      <c r="G1132" s="65" t="s">
        <v>247</v>
      </c>
      <c r="H1132" s="65" t="s">
        <v>2530</v>
      </c>
      <c r="I1132" s="65" t="s">
        <v>248</v>
      </c>
      <c r="J1132" s="53" t="s">
        <v>38</v>
      </c>
      <c r="K1132" s="54">
        <v>100</v>
      </c>
      <c r="L1132" s="95">
        <v>711000000</v>
      </c>
      <c r="M1132" s="27" t="s">
        <v>73</v>
      </c>
      <c r="N1132" s="472" t="s">
        <v>1482</v>
      </c>
      <c r="O1132" s="50" t="s">
        <v>282</v>
      </c>
      <c r="P1132" s="52"/>
      <c r="Q1132" s="456" t="s">
        <v>2531</v>
      </c>
      <c r="R1132" s="50" t="s">
        <v>2410</v>
      </c>
      <c r="S1132" s="52"/>
      <c r="T1132" s="50" t="s">
        <v>51</v>
      </c>
      <c r="U1132" s="71"/>
      <c r="V1132" s="61">
        <v>3274895</v>
      </c>
      <c r="W1132" s="61">
        <v>3274895</v>
      </c>
      <c r="X1132" s="61">
        <f t="shared" si="105"/>
        <v>3667882.4000000004</v>
      </c>
      <c r="Y1132" s="59" t="s">
        <v>77</v>
      </c>
      <c r="Z1132" s="51">
        <v>2016</v>
      </c>
      <c r="AA1132" s="51"/>
      <c r="AB1132" s="239" t="s">
        <v>2199</v>
      </c>
      <c r="AC1132" s="212" t="s">
        <v>283</v>
      </c>
      <c r="AD1132" s="197"/>
      <c r="AE1132" s="197"/>
      <c r="AF1132" s="197"/>
      <c r="AG1132" s="264"/>
      <c r="AH1132" s="264"/>
      <c r="AI1132" s="264"/>
      <c r="AJ1132" s="264"/>
      <c r="AK1132" s="2" t="s">
        <v>2377</v>
      </c>
      <c r="AL1132" s="191"/>
      <c r="AM1132" s="332"/>
      <c r="AN1132" s="332"/>
    </row>
    <row r="1133" spans="1:40" s="193" customFormat="1" ht="100.5" customHeight="1">
      <c r="A1133" s="4" t="s">
        <v>2545</v>
      </c>
      <c r="B1133" s="62" t="s">
        <v>243</v>
      </c>
      <c r="C1133" s="66" t="s">
        <v>253</v>
      </c>
      <c r="D1133" s="66" t="s">
        <v>245</v>
      </c>
      <c r="E1133" s="65" t="s">
        <v>246</v>
      </c>
      <c r="F1133" s="66" t="s">
        <v>245</v>
      </c>
      <c r="G1133" s="65" t="s">
        <v>247</v>
      </c>
      <c r="H1133" s="65" t="s">
        <v>2530</v>
      </c>
      <c r="I1133" s="65" t="s">
        <v>248</v>
      </c>
      <c r="J1133" s="63" t="s">
        <v>38</v>
      </c>
      <c r="K1133" s="64">
        <v>100</v>
      </c>
      <c r="L1133" s="95">
        <v>711000000</v>
      </c>
      <c r="M1133" s="27" t="s">
        <v>73</v>
      </c>
      <c r="N1133" s="472" t="s">
        <v>1482</v>
      </c>
      <c r="O1133" s="62" t="s">
        <v>250</v>
      </c>
      <c r="P1133" s="65"/>
      <c r="Q1133" s="456" t="s">
        <v>2531</v>
      </c>
      <c r="R1133" s="50" t="s">
        <v>2410</v>
      </c>
      <c r="S1133" s="57"/>
      <c r="T1133" s="50" t="s">
        <v>51</v>
      </c>
      <c r="U1133" s="57"/>
      <c r="V1133" s="80">
        <v>1258399.2</v>
      </c>
      <c r="W1133" s="80">
        <v>1258399.2</v>
      </c>
      <c r="X1133" s="61">
        <f t="shared" si="105"/>
        <v>1409407.1040000001</v>
      </c>
      <c r="Y1133" s="458" t="s">
        <v>77</v>
      </c>
      <c r="Z1133" s="66">
        <v>2016</v>
      </c>
      <c r="AA1133" s="66"/>
      <c r="AB1133" s="239" t="s">
        <v>2199</v>
      </c>
      <c r="AC1133" s="212" t="s">
        <v>283</v>
      </c>
      <c r="AD1133" s="197"/>
      <c r="AE1133" s="197"/>
      <c r="AF1133" s="197"/>
      <c r="AG1133" s="264"/>
      <c r="AH1133" s="264"/>
      <c r="AI1133" s="264"/>
      <c r="AJ1133" s="264"/>
      <c r="AK1133" s="2" t="s">
        <v>2377</v>
      </c>
      <c r="AL1133" s="191"/>
      <c r="AM1133" s="332"/>
      <c r="AN1133" s="332"/>
    </row>
    <row r="1134" spans="1:40" s="193" customFormat="1" ht="100.5" customHeight="1">
      <c r="A1134" s="4" t="s">
        <v>2546</v>
      </c>
      <c r="B1134" s="50" t="s">
        <v>243</v>
      </c>
      <c r="C1134" s="66" t="s">
        <v>253</v>
      </c>
      <c r="D1134" s="66" t="s">
        <v>245</v>
      </c>
      <c r="E1134" s="65" t="s">
        <v>246</v>
      </c>
      <c r="F1134" s="66" t="s">
        <v>245</v>
      </c>
      <c r="G1134" s="65" t="s">
        <v>247</v>
      </c>
      <c r="H1134" s="65" t="s">
        <v>2530</v>
      </c>
      <c r="I1134" s="65" t="s">
        <v>248</v>
      </c>
      <c r="J1134" s="53" t="s">
        <v>38</v>
      </c>
      <c r="K1134" s="54">
        <v>100</v>
      </c>
      <c r="L1134" s="95">
        <v>711000000</v>
      </c>
      <c r="M1134" s="27" t="s">
        <v>73</v>
      </c>
      <c r="N1134" s="472" t="s">
        <v>1482</v>
      </c>
      <c r="O1134" s="50" t="s">
        <v>254</v>
      </c>
      <c r="P1134" s="52"/>
      <c r="Q1134" s="456" t="s">
        <v>2531</v>
      </c>
      <c r="R1134" s="50" t="s">
        <v>2410</v>
      </c>
      <c r="S1134" s="60"/>
      <c r="T1134" s="50" t="s">
        <v>51</v>
      </c>
      <c r="U1134" s="473"/>
      <c r="V1134" s="61">
        <v>943800.30000000063</v>
      </c>
      <c r="W1134" s="61">
        <v>943800.30000000063</v>
      </c>
      <c r="X1134" s="61">
        <f t="shared" si="105"/>
        <v>1057056.3360000008</v>
      </c>
      <c r="Y1134" s="59" t="s">
        <v>77</v>
      </c>
      <c r="Z1134" s="51">
        <v>2016</v>
      </c>
      <c r="AA1134" s="51"/>
      <c r="AB1134" s="239" t="s">
        <v>2199</v>
      </c>
      <c r="AC1134" s="212" t="s">
        <v>283</v>
      </c>
      <c r="AD1134" s="197"/>
      <c r="AE1134" s="197"/>
      <c r="AF1134" s="197"/>
      <c r="AG1134" s="264"/>
      <c r="AH1134" s="264"/>
      <c r="AI1134" s="264"/>
      <c r="AJ1134" s="264"/>
      <c r="AK1134" s="2" t="s">
        <v>2377</v>
      </c>
      <c r="AL1134" s="191"/>
      <c r="AM1134" s="332"/>
      <c r="AN1134" s="332"/>
    </row>
    <row r="1135" spans="1:40" s="193" customFormat="1" ht="100.5" customHeight="1">
      <c r="A1135" s="4" t="s">
        <v>2547</v>
      </c>
      <c r="B1135" s="62" t="s">
        <v>243</v>
      </c>
      <c r="C1135" s="66" t="s">
        <v>253</v>
      </c>
      <c r="D1135" s="66" t="s">
        <v>245</v>
      </c>
      <c r="E1135" s="65" t="s">
        <v>246</v>
      </c>
      <c r="F1135" s="66" t="s">
        <v>245</v>
      </c>
      <c r="G1135" s="65" t="s">
        <v>247</v>
      </c>
      <c r="H1135" s="65" t="s">
        <v>2530</v>
      </c>
      <c r="I1135" s="65" t="s">
        <v>248</v>
      </c>
      <c r="J1135" s="63" t="s">
        <v>38</v>
      </c>
      <c r="K1135" s="64">
        <v>100</v>
      </c>
      <c r="L1135" s="95">
        <v>711000000</v>
      </c>
      <c r="M1135" s="27" t="s">
        <v>73</v>
      </c>
      <c r="N1135" s="472" t="s">
        <v>1482</v>
      </c>
      <c r="O1135" s="62" t="s">
        <v>256</v>
      </c>
      <c r="P1135" s="65"/>
      <c r="Q1135" s="456" t="s">
        <v>2531</v>
      </c>
      <c r="R1135" s="50" t="s">
        <v>2410</v>
      </c>
      <c r="S1135" s="60"/>
      <c r="T1135" s="50" t="s">
        <v>51</v>
      </c>
      <c r="U1135" s="473"/>
      <c r="V1135" s="61">
        <v>1048660</v>
      </c>
      <c r="W1135" s="61">
        <v>1048660</v>
      </c>
      <c r="X1135" s="61">
        <f t="shared" si="105"/>
        <v>1174499.2000000002</v>
      </c>
      <c r="Y1135" s="59" t="s">
        <v>77</v>
      </c>
      <c r="Z1135" s="51">
        <v>2016</v>
      </c>
      <c r="AA1135" s="51"/>
      <c r="AB1135" s="239" t="s">
        <v>2199</v>
      </c>
      <c r="AC1135" s="212" t="s">
        <v>283</v>
      </c>
      <c r="AD1135" s="197"/>
      <c r="AE1135" s="197"/>
      <c r="AF1135" s="197"/>
      <c r="AG1135" s="264"/>
      <c r="AH1135" s="264"/>
      <c r="AI1135" s="264"/>
      <c r="AJ1135" s="264"/>
      <c r="AK1135" s="2" t="s">
        <v>2377</v>
      </c>
      <c r="AL1135" s="191"/>
      <c r="AM1135" s="332"/>
      <c r="AN1135" s="332"/>
    </row>
    <row r="1136" spans="1:40" s="193" customFormat="1" ht="100.5" customHeight="1">
      <c r="A1136" s="4" t="s">
        <v>2548</v>
      </c>
      <c r="B1136" s="50" t="s">
        <v>243</v>
      </c>
      <c r="C1136" s="66" t="s">
        <v>253</v>
      </c>
      <c r="D1136" s="66" t="s">
        <v>245</v>
      </c>
      <c r="E1136" s="65" t="s">
        <v>246</v>
      </c>
      <c r="F1136" s="66" t="s">
        <v>245</v>
      </c>
      <c r="G1136" s="65" t="s">
        <v>247</v>
      </c>
      <c r="H1136" s="65" t="s">
        <v>2530</v>
      </c>
      <c r="I1136" s="65" t="s">
        <v>248</v>
      </c>
      <c r="J1136" s="53" t="s">
        <v>38</v>
      </c>
      <c r="K1136" s="54">
        <v>100</v>
      </c>
      <c r="L1136" s="95">
        <v>711000000</v>
      </c>
      <c r="M1136" s="27" t="s">
        <v>73</v>
      </c>
      <c r="N1136" s="472" t="s">
        <v>1482</v>
      </c>
      <c r="O1136" s="50" t="s">
        <v>258</v>
      </c>
      <c r="P1136" s="50"/>
      <c r="Q1136" s="456" t="s">
        <v>2531</v>
      </c>
      <c r="R1136" s="50" t="s">
        <v>2410</v>
      </c>
      <c r="S1136" s="425"/>
      <c r="T1136" s="50" t="s">
        <v>51</v>
      </c>
      <c r="U1136" s="473"/>
      <c r="V1136" s="61">
        <v>1769500</v>
      </c>
      <c r="W1136" s="61">
        <v>1769500</v>
      </c>
      <c r="X1136" s="61">
        <f t="shared" si="105"/>
        <v>1981840.0000000002</v>
      </c>
      <c r="Y1136" s="59" t="s">
        <v>77</v>
      </c>
      <c r="Z1136" s="51">
        <v>2016</v>
      </c>
      <c r="AA1136" s="51"/>
      <c r="AB1136" s="239" t="s">
        <v>2199</v>
      </c>
      <c r="AC1136" s="212" t="s">
        <v>283</v>
      </c>
      <c r="AD1136" s="197"/>
      <c r="AE1136" s="197"/>
      <c r="AF1136" s="197"/>
      <c r="AG1136" s="264"/>
      <c r="AH1136" s="264"/>
      <c r="AI1136" s="264"/>
      <c r="AJ1136" s="264"/>
      <c r="AK1136" s="2" t="s">
        <v>2377</v>
      </c>
      <c r="AL1136" s="191"/>
      <c r="AM1136" s="332"/>
      <c r="AN1136" s="332"/>
    </row>
    <row r="1137" spans="1:40" s="193" customFormat="1" ht="100.5" customHeight="1">
      <c r="A1137" s="4" t="s">
        <v>2549</v>
      </c>
      <c r="B1137" s="50" t="s">
        <v>243</v>
      </c>
      <c r="C1137" s="66" t="s">
        <v>253</v>
      </c>
      <c r="D1137" s="66" t="s">
        <v>245</v>
      </c>
      <c r="E1137" s="65" t="s">
        <v>246</v>
      </c>
      <c r="F1137" s="66" t="s">
        <v>245</v>
      </c>
      <c r="G1137" s="65" t="s">
        <v>247</v>
      </c>
      <c r="H1137" s="65" t="s">
        <v>2530</v>
      </c>
      <c r="I1137" s="65" t="s">
        <v>248</v>
      </c>
      <c r="J1137" s="53" t="s">
        <v>38</v>
      </c>
      <c r="K1137" s="54">
        <v>100</v>
      </c>
      <c r="L1137" s="95">
        <v>711000000</v>
      </c>
      <c r="M1137" s="27" t="s">
        <v>73</v>
      </c>
      <c r="N1137" s="472" t="s">
        <v>1482</v>
      </c>
      <c r="O1137" s="53" t="s">
        <v>260</v>
      </c>
      <c r="P1137" s="50"/>
      <c r="Q1137" s="456" t="s">
        <v>2531</v>
      </c>
      <c r="R1137" s="50" t="s">
        <v>2410</v>
      </c>
      <c r="S1137" s="425"/>
      <c r="T1137" s="50" t="s">
        <v>51</v>
      </c>
      <c r="U1137" s="473"/>
      <c r="V1137" s="61">
        <v>307020</v>
      </c>
      <c r="W1137" s="61">
        <v>307020</v>
      </c>
      <c r="X1137" s="61">
        <f t="shared" si="105"/>
        <v>343862.4</v>
      </c>
      <c r="Y1137" s="59" t="s">
        <v>77</v>
      </c>
      <c r="Z1137" s="51">
        <v>2016</v>
      </c>
      <c r="AA1137" s="51"/>
      <c r="AB1137" s="239" t="s">
        <v>2199</v>
      </c>
      <c r="AC1137" s="212" t="s">
        <v>283</v>
      </c>
      <c r="AD1137" s="197"/>
      <c r="AE1137" s="197"/>
      <c r="AF1137" s="197"/>
      <c r="AG1137" s="264"/>
      <c r="AH1137" s="264"/>
      <c r="AI1137" s="264"/>
      <c r="AJ1137" s="264"/>
      <c r="AK1137" s="2" t="s">
        <v>2377</v>
      </c>
      <c r="AL1137" s="191"/>
      <c r="AM1137" s="332"/>
      <c r="AN1137" s="332"/>
    </row>
    <row r="1138" spans="1:40" s="193" customFormat="1" ht="100.5" customHeight="1">
      <c r="A1138" s="4" t="s">
        <v>2550</v>
      </c>
      <c r="B1138" s="50" t="s">
        <v>243</v>
      </c>
      <c r="C1138" s="66" t="s">
        <v>253</v>
      </c>
      <c r="D1138" s="66" t="s">
        <v>245</v>
      </c>
      <c r="E1138" s="65" t="s">
        <v>246</v>
      </c>
      <c r="F1138" s="66" t="s">
        <v>245</v>
      </c>
      <c r="G1138" s="65" t="s">
        <v>247</v>
      </c>
      <c r="H1138" s="65" t="s">
        <v>2530</v>
      </c>
      <c r="I1138" s="65" t="s">
        <v>248</v>
      </c>
      <c r="J1138" s="53" t="s">
        <v>38</v>
      </c>
      <c r="K1138" s="54">
        <v>100</v>
      </c>
      <c r="L1138" s="95">
        <v>711000000</v>
      </c>
      <c r="M1138" s="27" t="s">
        <v>73</v>
      </c>
      <c r="N1138" s="472" t="s">
        <v>1482</v>
      </c>
      <c r="O1138" s="53" t="s">
        <v>261</v>
      </c>
      <c r="P1138" s="50"/>
      <c r="Q1138" s="456" t="s">
        <v>2531</v>
      </c>
      <c r="R1138" s="50" t="s">
        <v>2410</v>
      </c>
      <c r="S1138" s="425"/>
      <c r="T1138" s="50" t="s">
        <v>51</v>
      </c>
      <c r="U1138" s="473"/>
      <c r="V1138" s="61">
        <v>747033.59999999998</v>
      </c>
      <c r="W1138" s="61">
        <v>747033.59999999998</v>
      </c>
      <c r="X1138" s="61">
        <f t="shared" si="105"/>
        <v>836677.6320000001</v>
      </c>
      <c r="Y1138" s="59" t="s">
        <v>77</v>
      </c>
      <c r="Z1138" s="51">
        <v>2016</v>
      </c>
      <c r="AA1138" s="51"/>
      <c r="AB1138" s="239" t="s">
        <v>2199</v>
      </c>
      <c r="AC1138" s="212" t="s">
        <v>283</v>
      </c>
      <c r="AD1138" s="197"/>
      <c r="AE1138" s="197"/>
      <c r="AF1138" s="197"/>
      <c r="AG1138" s="264"/>
      <c r="AH1138" s="264"/>
      <c r="AI1138" s="264"/>
      <c r="AJ1138" s="264"/>
      <c r="AK1138" s="2" t="s">
        <v>2377</v>
      </c>
      <c r="AL1138" s="191"/>
      <c r="AM1138" s="332"/>
      <c r="AN1138" s="332"/>
    </row>
    <row r="1139" spans="1:40" s="193" customFormat="1" ht="100.5" customHeight="1">
      <c r="A1139" s="4" t="s">
        <v>2551</v>
      </c>
      <c r="B1139" s="50" t="s">
        <v>243</v>
      </c>
      <c r="C1139" s="66" t="s">
        <v>253</v>
      </c>
      <c r="D1139" s="66" t="s">
        <v>245</v>
      </c>
      <c r="E1139" s="65" t="s">
        <v>246</v>
      </c>
      <c r="F1139" s="66" t="s">
        <v>245</v>
      </c>
      <c r="G1139" s="65" t="s">
        <v>247</v>
      </c>
      <c r="H1139" s="65" t="s">
        <v>2530</v>
      </c>
      <c r="I1139" s="65" t="s">
        <v>248</v>
      </c>
      <c r="J1139" s="53" t="s">
        <v>38</v>
      </c>
      <c r="K1139" s="54">
        <v>100</v>
      </c>
      <c r="L1139" s="95">
        <v>711000000</v>
      </c>
      <c r="M1139" s="27" t="s">
        <v>73</v>
      </c>
      <c r="N1139" s="472" t="s">
        <v>1482</v>
      </c>
      <c r="O1139" s="53" t="s">
        <v>263</v>
      </c>
      <c r="P1139" s="53"/>
      <c r="Q1139" s="456" t="s">
        <v>2531</v>
      </c>
      <c r="R1139" s="50" t="s">
        <v>2410</v>
      </c>
      <c r="S1139" s="68"/>
      <c r="T1139" s="50" t="s">
        <v>51</v>
      </c>
      <c r="U1139" s="473"/>
      <c r="V1139" s="61">
        <v>1133325</v>
      </c>
      <c r="W1139" s="61">
        <v>1133325</v>
      </c>
      <c r="X1139" s="61">
        <f t="shared" si="105"/>
        <v>1269324.0000000002</v>
      </c>
      <c r="Y1139" s="59" t="s">
        <v>77</v>
      </c>
      <c r="Z1139" s="51">
        <v>2016</v>
      </c>
      <c r="AA1139" s="51"/>
      <c r="AB1139" s="239" t="s">
        <v>2199</v>
      </c>
      <c r="AC1139" s="212" t="s">
        <v>283</v>
      </c>
      <c r="AD1139" s="197"/>
      <c r="AE1139" s="197"/>
      <c r="AF1139" s="197"/>
      <c r="AG1139" s="264"/>
      <c r="AH1139" s="264"/>
      <c r="AI1139" s="264"/>
      <c r="AJ1139" s="264"/>
      <c r="AK1139" s="2" t="s">
        <v>2377</v>
      </c>
      <c r="AL1139" s="191"/>
      <c r="AM1139" s="332"/>
      <c r="AN1139" s="332"/>
    </row>
    <row r="1140" spans="1:40" s="193" customFormat="1" ht="100.5" customHeight="1">
      <c r="A1140" s="4" t="s">
        <v>2552</v>
      </c>
      <c r="B1140" s="50" t="s">
        <v>243</v>
      </c>
      <c r="C1140" s="66" t="s">
        <v>253</v>
      </c>
      <c r="D1140" s="66" t="s">
        <v>245</v>
      </c>
      <c r="E1140" s="65" t="s">
        <v>246</v>
      </c>
      <c r="F1140" s="66" t="s">
        <v>245</v>
      </c>
      <c r="G1140" s="65" t="s">
        <v>247</v>
      </c>
      <c r="H1140" s="65" t="s">
        <v>2530</v>
      </c>
      <c r="I1140" s="65" t="s">
        <v>248</v>
      </c>
      <c r="J1140" s="53" t="s">
        <v>38</v>
      </c>
      <c r="K1140" s="54">
        <v>100</v>
      </c>
      <c r="L1140" s="95">
        <v>711000000</v>
      </c>
      <c r="M1140" s="27" t="s">
        <v>73</v>
      </c>
      <c r="N1140" s="472" t="s">
        <v>1482</v>
      </c>
      <c r="O1140" s="50" t="s">
        <v>265</v>
      </c>
      <c r="P1140" s="52"/>
      <c r="Q1140" s="456" t="s">
        <v>2531</v>
      </c>
      <c r="R1140" s="50" t="s">
        <v>2410</v>
      </c>
      <c r="S1140" s="60"/>
      <c r="T1140" s="50" t="s">
        <v>51</v>
      </c>
      <c r="U1140" s="473"/>
      <c r="V1140" s="61">
        <v>1153533.9200000002</v>
      </c>
      <c r="W1140" s="61">
        <v>1153533.9200000002</v>
      </c>
      <c r="X1140" s="61">
        <f t="shared" si="105"/>
        <v>1291957.9904000002</v>
      </c>
      <c r="Y1140" s="59" t="s">
        <v>77</v>
      </c>
      <c r="Z1140" s="51">
        <v>2016</v>
      </c>
      <c r="AA1140" s="51"/>
      <c r="AB1140" s="239" t="s">
        <v>2199</v>
      </c>
      <c r="AC1140" s="212" t="s">
        <v>283</v>
      </c>
      <c r="AD1140" s="197"/>
      <c r="AE1140" s="197"/>
      <c r="AF1140" s="197"/>
      <c r="AG1140" s="264"/>
      <c r="AH1140" s="264"/>
      <c r="AI1140" s="264"/>
      <c r="AJ1140" s="264"/>
      <c r="AK1140" s="2" t="s">
        <v>2377</v>
      </c>
      <c r="AL1140" s="191"/>
      <c r="AM1140" s="332"/>
      <c r="AN1140" s="332"/>
    </row>
    <row r="1141" spans="1:40" s="193" customFormat="1" ht="100.5" customHeight="1">
      <c r="A1141" s="4" t="s">
        <v>2553</v>
      </c>
      <c r="B1141" s="50" t="s">
        <v>243</v>
      </c>
      <c r="C1141" s="66" t="s">
        <v>253</v>
      </c>
      <c r="D1141" s="66" t="s">
        <v>245</v>
      </c>
      <c r="E1141" s="65" t="s">
        <v>246</v>
      </c>
      <c r="F1141" s="66" t="s">
        <v>245</v>
      </c>
      <c r="G1141" s="65" t="s">
        <v>247</v>
      </c>
      <c r="H1141" s="65" t="s">
        <v>2530</v>
      </c>
      <c r="I1141" s="65" t="s">
        <v>248</v>
      </c>
      <c r="J1141" s="53" t="s">
        <v>38</v>
      </c>
      <c r="K1141" s="54">
        <v>100</v>
      </c>
      <c r="L1141" s="95">
        <v>711000000</v>
      </c>
      <c r="M1141" s="27" t="s">
        <v>73</v>
      </c>
      <c r="N1141" s="472" t="s">
        <v>1482</v>
      </c>
      <c r="O1141" s="50" t="s">
        <v>266</v>
      </c>
      <c r="P1141" s="52"/>
      <c r="Q1141" s="456" t="s">
        <v>2531</v>
      </c>
      <c r="R1141" s="50" t="s">
        <v>2410</v>
      </c>
      <c r="S1141" s="60"/>
      <c r="T1141" s="50" t="s">
        <v>51</v>
      </c>
      <c r="U1141" s="473"/>
      <c r="V1141" s="61">
        <v>1258400</v>
      </c>
      <c r="W1141" s="61">
        <v>1258400</v>
      </c>
      <c r="X1141" s="61">
        <f t="shared" si="105"/>
        <v>1409408.0000000002</v>
      </c>
      <c r="Y1141" s="59" t="s">
        <v>77</v>
      </c>
      <c r="Z1141" s="51">
        <v>2016</v>
      </c>
      <c r="AA1141" s="51"/>
      <c r="AB1141" s="239" t="s">
        <v>2199</v>
      </c>
      <c r="AC1141" s="212" t="s">
        <v>283</v>
      </c>
      <c r="AD1141" s="197"/>
      <c r="AE1141" s="197"/>
      <c r="AF1141" s="197"/>
      <c r="AG1141" s="264"/>
      <c r="AH1141" s="264"/>
      <c r="AI1141" s="264"/>
      <c r="AJ1141" s="264"/>
      <c r="AK1141" s="2" t="s">
        <v>2377</v>
      </c>
      <c r="AL1141" s="191"/>
      <c r="AM1141" s="332"/>
      <c r="AN1141" s="332"/>
    </row>
    <row r="1142" spans="1:40" s="193" customFormat="1" ht="100.5" customHeight="1">
      <c r="A1142" s="4" t="s">
        <v>2554</v>
      </c>
      <c r="B1142" s="50" t="s">
        <v>243</v>
      </c>
      <c r="C1142" s="51" t="s">
        <v>2072</v>
      </c>
      <c r="D1142" s="51" t="s">
        <v>2073</v>
      </c>
      <c r="E1142" s="51" t="s">
        <v>2555</v>
      </c>
      <c r="F1142" s="51" t="s">
        <v>2073</v>
      </c>
      <c r="G1142" s="51" t="s">
        <v>2555</v>
      </c>
      <c r="H1142" s="52" t="s">
        <v>2556</v>
      </c>
      <c r="I1142" s="52" t="s">
        <v>2557</v>
      </c>
      <c r="J1142" s="53" t="s">
        <v>38</v>
      </c>
      <c r="K1142" s="54">
        <v>100</v>
      </c>
      <c r="L1142" s="8">
        <v>511010000</v>
      </c>
      <c r="M1142" s="27" t="s">
        <v>88</v>
      </c>
      <c r="N1142" s="55" t="s">
        <v>1239</v>
      </c>
      <c r="O1142" s="52" t="s">
        <v>2558</v>
      </c>
      <c r="P1142" s="52"/>
      <c r="Q1142" s="56" t="s">
        <v>2198</v>
      </c>
      <c r="R1142" s="51" t="s">
        <v>2559</v>
      </c>
      <c r="S1142" s="425"/>
      <c r="T1142" s="50" t="s">
        <v>51</v>
      </c>
      <c r="U1142" s="474"/>
      <c r="V1142" s="425">
        <v>293097</v>
      </c>
      <c r="W1142" s="425">
        <v>293097</v>
      </c>
      <c r="X1142" s="61">
        <f t="shared" si="105"/>
        <v>328268.64</v>
      </c>
      <c r="Y1142" s="59" t="s">
        <v>2078</v>
      </c>
      <c r="Z1142" s="51">
        <v>2016</v>
      </c>
      <c r="AA1142" s="51"/>
      <c r="AB1142" s="239" t="s">
        <v>2199</v>
      </c>
      <c r="AC1142" s="212" t="s">
        <v>209</v>
      </c>
      <c r="AD1142" s="197"/>
      <c r="AE1142" s="197"/>
      <c r="AF1142" s="197"/>
      <c r="AG1142" s="264"/>
      <c r="AH1142" s="264"/>
      <c r="AI1142" s="264"/>
      <c r="AJ1142" s="264"/>
      <c r="AK1142" s="2" t="s">
        <v>2377</v>
      </c>
      <c r="AL1142" s="191"/>
      <c r="AM1142" s="332"/>
      <c r="AN1142" s="332"/>
    </row>
    <row r="1143" spans="1:40" s="572" customFormat="1" ht="100.5" customHeight="1">
      <c r="A1143" s="560" t="s">
        <v>2560</v>
      </c>
      <c r="B1143" s="513" t="s">
        <v>243</v>
      </c>
      <c r="C1143" s="515" t="s">
        <v>2072</v>
      </c>
      <c r="D1143" s="515" t="s">
        <v>2073</v>
      </c>
      <c r="E1143" s="515" t="s">
        <v>2555</v>
      </c>
      <c r="F1143" s="515" t="s">
        <v>2073</v>
      </c>
      <c r="G1143" s="515" t="s">
        <v>2555</v>
      </c>
      <c r="H1143" s="563" t="s">
        <v>2556</v>
      </c>
      <c r="I1143" s="563" t="s">
        <v>2557</v>
      </c>
      <c r="J1143" s="747" t="s">
        <v>38</v>
      </c>
      <c r="K1143" s="561">
        <v>100</v>
      </c>
      <c r="L1143" s="562">
        <v>271010000</v>
      </c>
      <c r="M1143" s="515" t="s">
        <v>127</v>
      </c>
      <c r="N1143" s="748" t="s">
        <v>1239</v>
      </c>
      <c r="O1143" s="747" t="s">
        <v>2561</v>
      </c>
      <c r="P1143" s="747"/>
      <c r="Q1143" s="514" t="s">
        <v>2198</v>
      </c>
      <c r="R1143" s="515" t="s">
        <v>2559</v>
      </c>
      <c r="S1143" s="749"/>
      <c r="T1143" s="513" t="s">
        <v>51</v>
      </c>
      <c r="U1143" s="750"/>
      <c r="V1143" s="751">
        <v>34200</v>
      </c>
      <c r="W1143" s="751">
        <v>0</v>
      </c>
      <c r="X1143" s="565">
        <v>0</v>
      </c>
      <c r="Y1143" s="566" t="s">
        <v>2078</v>
      </c>
      <c r="Z1143" s="515">
        <v>2016</v>
      </c>
      <c r="AA1143" s="515"/>
      <c r="AB1143" s="519" t="s">
        <v>2199</v>
      </c>
      <c r="AC1143" s="567" t="s">
        <v>209</v>
      </c>
      <c r="AD1143" s="568"/>
      <c r="AE1143" s="568"/>
      <c r="AF1143" s="568"/>
      <c r="AG1143" s="569"/>
      <c r="AH1143" s="569"/>
      <c r="AI1143" s="569"/>
      <c r="AJ1143" s="569"/>
      <c r="AK1143" s="521" t="s">
        <v>2377</v>
      </c>
      <c r="AL1143" s="570"/>
      <c r="AM1143" s="571"/>
      <c r="AN1143" s="571"/>
    </row>
    <row r="1144" spans="1:40" s="193" customFormat="1" ht="100.5" customHeight="1">
      <c r="A1144" s="324" t="s">
        <v>3854</v>
      </c>
      <c r="B1144" s="442" t="s">
        <v>243</v>
      </c>
      <c r="C1144" s="394" t="s">
        <v>2072</v>
      </c>
      <c r="D1144" s="394" t="s">
        <v>2073</v>
      </c>
      <c r="E1144" s="394" t="s">
        <v>2555</v>
      </c>
      <c r="F1144" s="394" t="s">
        <v>2073</v>
      </c>
      <c r="G1144" s="394" t="s">
        <v>2555</v>
      </c>
      <c r="H1144" s="416" t="s">
        <v>2556</v>
      </c>
      <c r="I1144" s="416" t="s">
        <v>2557</v>
      </c>
      <c r="J1144" s="364" t="s">
        <v>1141</v>
      </c>
      <c r="K1144" s="417">
        <v>100</v>
      </c>
      <c r="L1144" s="643">
        <v>271034100</v>
      </c>
      <c r="M1144" s="647" t="s">
        <v>84</v>
      </c>
      <c r="N1144" s="746" t="s">
        <v>1205</v>
      </c>
      <c r="O1144" s="418" t="s">
        <v>2561</v>
      </c>
      <c r="P1144" s="418"/>
      <c r="Q1144" s="419" t="s">
        <v>2198</v>
      </c>
      <c r="R1144" s="394" t="s">
        <v>3855</v>
      </c>
      <c r="S1144" s="425"/>
      <c r="T1144" s="50" t="s">
        <v>51</v>
      </c>
      <c r="U1144" s="422"/>
      <c r="V1144" s="422">
        <v>34200</v>
      </c>
      <c r="W1144" s="422">
        <v>34200</v>
      </c>
      <c r="X1144" s="61">
        <v>38304.000000000007</v>
      </c>
      <c r="Y1144" s="59" t="s">
        <v>2078</v>
      </c>
      <c r="Z1144" s="51">
        <v>2016</v>
      </c>
      <c r="AA1144" s="51" t="s">
        <v>3856</v>
      </c>
      <c r="AB1144" s="239" t="s">
        <v>2199</v>
      </c>
      <c r="AC1144" s="212"/>
      <c r="AD1144" s="197"/>
      <c r="AE1144" s="197"/>
      <c r="AF1144" s="197"/>
      <c r="AG1144" s="264"/>
      <c r="AH1144" s="264"/>
      <c r="AI1144" s="264"/>
      <c r="AJ1144" s="264"/>
      <c r="AK1144" s="2" t="s">
        <v>2377</v>
      </c>
      <c r="AL1144" s="191"/>
      <c r="AM1144" s="332"/>
      <c r="AN1144" s="332"/>
    </row>
    <row r="1145" spans="1:40" s="572" customFormat="1" ht="100.5" customHeight="1">
      <c r="A1145" s="560" t="s">
        <v>2562</v>
      </c>
      <c r="B1145" s="513" t="s">
        <v>243</v>
      </c>
      <c r="C1145" s="515" t="s">
        <v>2563</v>
      </c>
      <c r="D1145" s="515" t="s">
        <v>2564</v>
      </c>
      <c r="E1145" s="563" t="s">
        <v>2565</v>
      </c>
      <c r="F1145" s="563" t="s">
        <v>2564</v>
      </c>
      <c r="G1145" s="563" t="s">
        <v>2565</v>
      </c>
      <c r="H1145" s="563" t="s">
        <v>2566</v>
      </c>
      <c r="I1145" s="563" t="s">
        <v>2567</v>
      </c>
      <c r="J1145" s="747" t="s">
        <v>38</v>
      </c>
      <c r="K1145" s="561">
        <v>100</v>
      </c>
      <c r="L1145" s="526">
        <v>711000000</v>
      </c>
      <c r="M1145" s="516" t="s">
        <v>73</v>
      </c>
      <c r="N1145" s="517" t="s">
        <v>1239</v>
      </c>
      <c r="O1145" s="764" t="s">
        <v>2568</v>
      </c>
      <c r="P1145" s="747"/>
      <c r="Q1145" s="514" t="s">
        <v>2198</v>
      </c>
      <c r="R1145" s="513" t="s">
        <v>2410</v>
      </c>
      <c r="S1145" s="749"/>
      <c r="T1145" s="513" t="s">
        <v>51</v>
      </c>
      <c r="U1145" s="749"/>
      <c r="V1145" s="751">
        <v>38455</v>
      </c>
      <c r="W1145" s="751">
        <v>0</v>
      </c>
      <c r="X1145" s="565">
        <v>0</v>
      </c>
      <c r="Y1145" s="566" t="s">
        <v>77</v>
      </c>
      <c r="Z1145" s="515">
        <v>2016</v>
      </c>
      <c r="AA1145" s="515"/>
      <c r="AB1145" s="519" t="s">
        <v>2199</v>
      </c>
      <c r="AC1145" s="567" t="s">
        <v>283</v>
      </c>
      <c r="AD1145" s="568"/>
      <c r="AE1145" s="568"/>
      <c r="AF1145" s="568"/>
      <c r="AG1145" s="569"/>
      <c r="AH1145" s="569"/>
      <c r="AI1145" s="569"/>
      <c r="AJ1145" s="569"/>
      <c r="AK1145" s="521" t="s">
        <v>2377</v>
      </c>
      <c r="AL1145" s="570"/>
      <c r="AM1145" s="571"/>
      <c r="AN1145" s="571"/>
    </row>
    <row r="1146" spans="1:40" s="193" customFormat="1" ht="100.5" customHeight="1">
      <c r="A1146" s="4" t="s">
        <v>3868</v>
      </c>
      <c r="B1146" s="50" t="s">
        <v>243</v>
      </c>
      <c r="C1146" s="51" t="s">
        <v>2563</v>
      </c>
      <c r="D1146" s="51" t="s">
        <v>2564</v>
      </c>
      <c r="E1146" s="52" t="s">
        <v>2565</v>
      </c>
      <c r="F1146" s="52" t="s">
        <v>2564</v>
      </c>
      <c r="G1146" s="52" t="s">
        <v>2565</v>
      </c>
      <c r="H1146" s="52" t="s">
        <v>2566</v>
      </c>
      <c r="I1146" s="52" t="s">
        <v>2567</v>
      </c>
      <c r="J1146" s="99" t="s">
        <v>38</v>
      </c>
      <c r="K1146" s="54">
        <v>100</v>
      </c>
      <c r="L1146" s="31">
        <v>271010000</v>
      </c>
      <c r="M1146" s="8" t="s">
        <v>127</v>
      </c>
      <c r="N1146" s="101" t="s">
        <v>1205</v>
      </c>
      <c r="O1146" s="431" t="s">
        <v>2568</v>
      </c>
      <c r="P1146" s="99"/>
      <c r="Q1146" s="56" t="s">
        <v>2198</v>
      </c>
      <c r="R1146" s="50" t="s">
        <v>2410</v>
      </c>
      <c r="S1146" s="425"/>
      <c r="T1146" s="50" t="s">
        <v>51</v>
      </c>
      <c r="U1146" s="425"/>
      <c r="V1146" s="422">
        <v>38455</v>
      </c>
      <c r="W1146" s="422">
        <v>38455</v>
      </c>
      <c r="X1146" s="61">
        <f t="shared" ref="X1146" si="106">W1146*1.12</f>
        <v>43069.600000000006</v>
      </c>
      <c r="Y1146" s="59"/>
      <c r="Z1146" s="51">
        <v>2016</v>
      </c>
      <c r="AA1146" s="51" t="s">
        <v>3869</v>
      </c>
      <c r="AB1146" s="239" t="s">
        <v>2199</v>
      </c>
      <c r="AC1146" s="212" t="s">
        <v>283</v>
      </c>
      <c r="AD1146" s="197"/>
      <c r="AE1146" s="197"/>
      <c r="AF1146" s="197"/>
      <c r="AG1146" s="264"/>
      <c r="AH1146" s="264"/>
      <c r="AI1146" s="264"/>
      <c r="AJ1146" s="264"/>
      <c r="AK1146" s="2" t="s">
        <v>3870</v>
      </c>
      <c r="AL1146" s="191"/>
      <c r="AM1146" s="332"/>
      <c r="AN1146" s="332"/>
    </row>
    <row r="1147" spans="1:40" s="572" customFormat="1" ht="100.5" customHeight="1">
      <c r="A1147" s="560" t="s">
        <v>2569</v>
      </c>
      <c r="B1147" s="513" t="s">
        <v>243</v>
      </c>
      <c r="C1147" s="515" t="s">
        <v>2563</v>
      </c>
      <c r="D1147" s="515" t="s">
        <v>2564</v>
      </c>
      <c r="E1147" s="563" t="s">
        <v>2565</v>
      </c>
      <c r="F1147" s="563" t="s">
        <v>2564</v>
      </c>
      <c r="G1147" s="563" t="s">
        <v>2565</v>
      </c>
      <c r="H1147" s="563" t="s">
        <v>2566</v>
      </c>
      <c r="I1147" s="563" t="s">
        <v>2567</v>
      </c>
      <c r="J1147" s="747" t="s">
        <v>38</v>
      </c>
      <c r="K1147" s="561">
        <v>100</v>
      </c>
      <c r="L1147" s="526">
        <v>711000000</v>
      </c>
      <c r="M1147" s="516" t="s">
        <v>73</v>
      </c>
      <c r="N1147" s="517" t="s">
        <v>1239</v>
      </c>
      <c r="O1147" s="764" t="s">
        <v>2570</v>
      </c>
      <c r="P1147" s="747"/>
      <c r="Q1147" s="514" t="s">
        <v>2198</v>
      </c>
      <c r="R1147" s="513" t="s">
        <v>2410</v>
      </c>
      <c r="S1147" s="749"/>
      <c r="T1147" s="513" t="s">
        <v>51</v>
      </c>
      <c r="U1147" s="749"/>
      <c r="V1147" s="749">
        <v>77770</v>
      </c>
      <c r="W1147" s="751">
        <v>0</v>
      </c>
      <c r="X1147" s="565">
        <v>0</v>
      </c>
      <c r="Y1147" s="566" t="s">
        <v>77</v>
      </c>
      <c r="Z1147" s="515">
        <v>2016</v>
      </c>
      <c r="AA1147" s="515"/>
      <c r="AB1147" s="519" t="s">
        <v>2199</v>
      </c>
      <c r="AC1147" s="567" t="s">
        <v>283</v>
      </c>
      <c r="AD1147" s="568"/>
      <c r="AE1147" s="568"/>
      <c r="AF1147" s="568"/>
      <c r="AG1147" s="569"/>
      <c r="AH1147" s="569"/>
      <c r="AI1147" s="569"/>
      <c r="AJ1147" s="569"/>
      <c r="AK1147" s="521" t="s">
        <v>2377</v>
      </c>
      <c r="AL1147" s="570"/>
      <c r="AM1147" s="571"/>
      <c r="AN1147" s="571"/>
    </row>
    <row r="1148" spans="1:40" s="193" customFormat="1" ht="100.5" customHeight="1">
      <c r="A1148" s="4" t="s">
        <v>3871</v>
      </c>
      <c r="B1148" s="50" t="s">
        <v>243</v>
      </c>
      <c r="C1148" s="51" t="s">
        <v>2563</v>
      </c>
      <c r="D1148" s="51" t="s">
        <v>2564</v>
      </c>
      <c r="E1148" s="52" t="s">
        <v>2565</v>
      </c>
      <c r="F1148" s="52" t="s">
        <v>2564</v>
      </c>
      <c r="G1148" s="52" t="s">
        <v>2565</v>
      </c>
      <c r="H1148" s="52" t="s">
        <v>2566</v>
      </c>
      <c r="I1148" s="52" t="s">
        <v>2567</v>
      </c>
      <c r="J1148" s="99" t="s">
        <v>38</v>
      </c>
      <c r="K1148" s="54">
        <v>100</v>
      </c>
      <c r="L1148" s="31">
        <v>271010000</v>
      </c>
      <c r="M1148" s="8" t="s">
        <v>127</v>
      </c>
      <c r="N1148" s="101" t="s">
        <v>1205</v>
      </c>
      <c r="O1148" s="431" t="s">
        <v>2570</v>
      </c>
      <c r="P1148" s="99"/>
      <c r="Q1148" s="56" t="s">
        <v>2198</v>
      </c>
      <c r="R1148" s="50" t="s">
        <v>2410</v>
      </c>
      <c r="S1148" s="425"/>
      <c r="T1148" s="50" t="s">
        <v>51</v>
      </c>
      <c r="U1148" s="425"/>
      <c r="V1148" s="425">
        <v>77770</v>
      </c>
      <c r="W1148" s="425">
        <v>77770</v>
      </c>
      <c r="X1148" s="61">
        <f t="shared" ref="X1148" si="107">W1148*1.12</f>
        <v>87102.400000000009</v>
      </c>
      <c r="Y1148" s="59"/>
      <c r="Z1148" s="51">
        <v>2016</v>
      </c>
      <c r="AA1148" s="51" t="s">
        <v>3869</v>
      </c>
      <c r="AB1148" s="239" t="s">
        <v>2199</v>
      </c>
      <c r="AC1148" s="212" t="s">
        <v>283</v>
      </c>
      <c r="AD1148" s="197"/>
      <c r="AE1148" s="197"/>
      <c r="AF1148" s="197"/>
      <c r="AG1148" s="264"/>
      <c r="AH1148" s="264"/>
      <c r="AI1148" s="264"/>
      <c r="AJ1148" s="264"/>
      <c r="AK1148" s="2" t="s">
        <v>3870</v>
      </c>
      <c r="AL1148" s="191"/>
      <c r="AM1148" s="332"/>
      <c r="AN1148" s="332"/>
    </row>
    <row r="1149" spans="1:40" s="572" customFormat="1" ht="100.5" customHeight="1">
      <c r="A1149" s="560" t="s">
        <v>2571</v>
      </c>
      <c r="B1149" s="513" t="s">
        <v>243</v>
      </c>
      <c r="C1149" s="515" t="s">
        <v>2563</v>
      </c>
      <c r="D1149" s="515" t="s">
        <v>2564</v>
      </c>
      <c r="E1149" s="563" t="s">
        <v>2565</v>
      </c>
      <c r="F1149" s="563" t="s">
        <v>2564</v>
      </c>
      <c r="G1149" s="563" t="s">
        <v>2565</v>
      </c>
      <c r="H1149" s="563" t="s">
        <v>2566</v>
      </c>
      <c r="I1149" s="563" t="s">
        <v>2567</v>
      </c>
      <c r="J1149" s="747" t="s">
        <v>38</v>
      </c>
      <c r="K1149" s="561">
        <v>100</v>
      </c>
      <c r="L1149" s="526">
        <v>711000000</v>
      </c>
      <c r="M1149" s="516" t="s">
        <v>73</v>
      </c>
      <c r="N1149" s="517" t="s">
        <v>1239</v>
      </c>
      <c r="O1149" s="767" t="s">
        <v>2572</v>
      </c>
      <c r="P1149" s="747"/>
      <c r="Q1149" s="514" t="s">
        <v>2198</v>
      </c>
      <c r="R1149" s="513" t="s">
        <v>2410</v>
      </c>
      <c r="S1149" s="749"/>
      <c r="T1149" s="513" t="s">
        <v>51</v>
      </c>
      <c r="U1149" s="749"/>
      <c r="V1149" s="749">
        <v>59195</v>
      </c>
      <c r="W1149" s="751">
        <v>0</v>
      </c>
      <c r="X1149" s="565">
        <v>0</v>
      </c>
      <c r="Y1149" s="566" t="s">
        <v>77</v>
      </c>
      <c r="Z1149" s="515">
        <v>2016</v>
      </c>
      <c r="AA1149" s="515"/>
      <c r="AB1149" s="519" t="s">
        <v>2199</v>
      </c>
      <c r="AC1149" s="567" t="s">
        <v>283</v>
      </c>
      <c r="AD1149" s="568"/>
      <c r="AE1149" s="568"/>
      <c r="AF1149" s="568"/>
      <c r="AG1149" s="569"/>
      <c r="AH1149" s="569"/>
      <c r="AI1149" s="569"/>
      <c r="AJ1149" s="569"/>
      <c r="AK1149" s="521" t="s">
        <v>2377</v>
      </c>
      <c r="AL1149" s="570"/>
      <c r="AM1149" s="571"/>
      <c r="AN1149" s="571"/>
    </row>
    <row r="1150" spans="1:40" s="193" customFormat="1" ht="100.5" customHeight="1">
      <c r="A1150" s="4" t="s">
        <v>3872</v>
      </c>
      <c r="B1150" s="50" t="s">
        <v>243</v>
      </c>
      <c r="C1150" s="51" t="s">
        <v>2563</v>
      </c>
      <c r="D1150" s="51" t="s">
        <v>2564</v>
      </c>
      <c r="E1150" s="52" t="s">
        <v>2565</v>
      </c>
      <c r="F1150" s="52" t="s">
        <v>2564</v>
      </c>
      <c r="G1150" s="52" t="s">
        <v>2565</v>
      </c>
      <c r="H1150" s="52" t="s">
        <v>2566</v>
      </c>
      <c r="I1150" s="52" t="s">
        <v>2567</v>
      </c>
      <c r="J1150" s="99" t="s">
        <v>38</v>
      </c>
      <c r="K1150" s="54">
        <v>100</v>
      </c>
      <c r="L1150" s="31">
        <v>271010000</v>
      </c>
      <c r="M1150" s="8" t="s">
        <v>127</v>
      </c>
      <c r="N1150" s="101" t="s">
        <v>1205</v>
      </c>
      <c r="O1150" s="427" t="s">
        <v>2572</v>
      </c>
      <c r="P1150" s="99"/>
      <c r="Q1150" s="56" t="s">
        <v>2198</v>
      </c>
      <c r="R1150" s="50" t="s">
        <v>2410</v>
      </c>
      <c r="S1150" s="425"/>
      <c r="T1150" s="50" t="s">
        <v>51</v>
      </c>
      <c r="U1150" s="425"/>
      <c r="V1150" s="425">
        <v>59195</v>
      </c>
      <c r="W1150" s="425">
        <v>59195</v>
      </c>
      <c r="X1150" s="61">
        <f t="shared" ref="X1150" si="108">W1150*1.12</f>
        <v>66298.400000000009</v>
      </c>
      <c r="Y1150" s="59"/>
      <c r="Z1150" s="51">
        <v>2016</v>
      </c>
      <c r="AA1150" s="51" t="s">
        <v>3869</v>
      </c>
      <c r="AB1150" s="239" t="s">
        <v>2199</v>
      </c>
      <c r="AC1150" s="212" t="s">
        <v>283</v>
      </c>
      <c r="AD1150" s="197"/>
      <c r="AE1150" s="197"/>
      <c r="AF1150" s="197"/>
      <c r="AG1150" s="264"/>
      <c r="AH1150" s="264"/>
      <c r="AI1150" s="264"/>
      <c r="AJ1150" s="264"/>
      <c r="AK1150" s="2" t="s">
        <v>3870</v>
      </c>
      <c r="AL1150" s="191"/>
      <c r="AM1150" s="332"/>
      <c r="AN1150" s="332"/>
    </row>
    <row r="1151" spans="1:40" s="572" customFormat="1" ht="100.5" customHeight="1">
      <c r="A1151" s="560" t="s">
        <v>2573</v>
      </c>
      <c r="B1151" s="513" t="s">
        <v>243</v>
      </c>
      <c r="C1151" s="515" t="s">
        <v>2563</v>
      </c>
      <c r="D1151" s="515" t="s">
        <v>2564</v>
      </c>
      <c r="E1151" s="563" t="s">
        <v>2565</v>
      </c>
      <c r="F1151" s="563" t="s">
        <v>2564</v>
      </c>
      <c r="G1151" s="563" t="s">
        <v>2565</v>
      </c>
      <c r="H1151" s="563" t="s">
        <v>2566</v>
      </c>
      <c r="I1151" s="563" t="s">
        <v>2567</v>
      </c>
      <c r="J1151" s="747" t="s">
        <v>38</v>
      </c>
      <c r="K1151" s="561">
        <v>100</v>
      </c>
      <c r="L1151" s="526">
        <v>711000000</v>
      </c>
      <c r="M1151" s="516" t="s">
        <v>73</v>
      </c>
      <c r="N1151" s="517" t="s">
        <v>1239</v>
      </c>
      <c r="O1151" s="767" t="s">
        <v>2574</v>
      </c>
      <c r="P1151" s="747"/>
      <c r="Q1151" s="514" t="s">
        <v>2198</v>
      </c>
      <c r="R1151" s="513" t="s">
        <v>2410</v>
      </c>
      <c r="S1151" s="749"/>
      <c r="T1151" s="513" t="s">
        <v>51</v>
      </c>
      <c r="U1151" s="749"/>
      <c r="V1151" s="749">
        <v>29710</v>
      </c>
      <c r="W1151" s="751">
        <v>0</v>
      </c>
      <c r="X1151" s="565">
        <v>0</v>
      </c>
      <c r="Y1151" s="566" t="s">
        <v>77</v>
      </c>
      <c r="Z1151" s="515">
        <v>2016</v>
      </c>
      <c r="AA1151" s="515"/>
      <c r="AB1151" s="519" t="s">
        <v>2199</v>
      </c>
      <c r="AC1151" s="567" t="s">
        <v>283</v>
      </c>
      <c r="AD1151" s="568"/>
      <c r="AE1151" s="568"/>
      <c r="AF1151" s="568"/>
      <c r="AG1151" s="569"/>
      <c r="AH1151" s="569"/>
      <c r="AI1151" s="569"/>
      <c r="AJ1151" s="569"/>
      <c r="AK1151" s="521" t="s">
        <v>2377</v>
      </c>
      <c r="AL1151" s="570"/>
      <c r="AM1151" s="571"/>
      <c r="AN1151" s="571"/>
    </row>
    <row r="1152" spans="1:40" s="193" customFormat="1" ht="100.5" customHeight="1">
      <c r="A1152" s="4" t="s">
        <v>3873</v>
      </c>
      <c r="B1152" s="50" t="s">
        <v>243</v>
      </c>
      <c r="C1152" s="51" t="s">
        <v>2563</v>
      </c>
      <c r="D1152" s="51" t="s">
        <v>2564</v>
      </c>
      <c r="E1152" s="52" t="s">
        <v>2565</v>
      </c>
      <c r="F1152" s="52" t="s">
        <v>2564</v>
      </c>
      <c r="G1152" s="52" t="s">
        <v>2565</v>
      </c>
      <c r="H1152" s="52" t="s">
        <v>2566</v>
      </c>
      <c r="I1152" s="52" t="s">
        <v>2567</v>
      </c>
      <c r="J1152" s="99" t="s">
        <v>38</v>
      </c>
      <c r="K1152" s="54">
        <v>100</v>
      </c>
      <c r="L1152" s="31">
        <v>271010000</v>
      </c>
      <c r="M1152" s="8" t="s">
        <v>127</v>
      </c>
      <c r="N1152" s="101" t="s">
        <v>1205</v>
      </c>
      <c r="O1152" s="427" t="s">
        <v>2574</v>
      </c>
      <c r="P1152" s="99"/>
      <c r="Q1152" s="56" t="s">
        <v>2198</v>
      </c>
      <c r="R1152" s="50" t="s">
        <v>2410</v>
      </c>
      <c r="S1152" s="425"/>
      <c r="T1152" s="50" t="s">
        <v>51</v>
      </c>
      <c r="U1152" s="425"/>
      <c r="V1152" s="425">
        <v>29710</v>
      </c>
      <c r="W1152" s="425">
        <v>29710</v>
      </c>
      <c r="X1152" s="61">
        <f t="shared" ref="X1152" si="109">W1152*1.12</f>
        <v>33275.200000000004</v>
      </c>
      <c r="Y1152" s="59"/>
      <c r="Z1152" s="51">
        <v>2016</v>
      </c>
      <c r="AA1152" s="51" t="s">
        <v>3869</v>
      </c>
      <c r="AB1152" s="239" t="s">
        <v>2199</v>
      </c>
      <c r="AC1152" s="212" t="s">
        <v>283</v>
      </c>
      <c r="AD1152" s="197"/>
      <c r="AE1152" s="197"/>
      <c r="AF1152" s="197"/>
      <c r="AG1152" s="264"/>
      <c r="AH1152" s="264"/>
      <c r="AI1152" s="264"/>
      <c r="AJ1152" s="264"/>
      <c r="AK1152" s="2" t="s">
        <v>3870</v>
      </c>
      <c r="AL1152" s="191"/>
      <c r="AM1152" s="332"/>
      <c r="AN1152" s="332"/>
    </row>
    <row r="1153" spans="1:40" s="572" customFormat="1" ht="100.5" customHeight="1">
      <c r="A1153" s="560" t="s">
        <v>2575</v>
      </c>
      <c r="B1153" s="513" t="s">
        <v>243</v>
      </c>
      <c r="C1153" s="515" t="s">
        <v>2563</v>
      </c>
      <c r="D1153" s="515" t="s">
        <v>2564</v>
      </c>
      <c r="E1153" s="563" t="s">
        <v>2565</v>
      </c>
      <c r="F1153" s="563" t="s">
        <v>2564</v>
      </c>
      <c r="G1153" s="563" t="s">
        <v>2565</v>
      </c>
      <c r="H1153" s="563" t="s">
        <v>2566</v>
      </c>
      <c r="I1153" s="563" t="s">
        <v>2567</v>
      </c>
      <c r="J1153" s="747" t="s">
        <v>38</v>
      </c>
      <c r="K1153" s="561">
        <v>100</v>
      </c>
      <c r="L1153" s="526">
        <v>711000000</v>
      </c>
      <c r="M1153" s="516" t="s">
        <v>73</v>
      </c>
      <c r="N1153" s="517" t="s">
        <v>1239</v>
      </c>
      <c r="O1153" s="767" t="s">
        <v>2576</v>
      </c>
      <c r="P1153" s="747"/>
      <c r="Q1153" s="514" t="s">
        <v>2198</v>
      </c>
      <c r="R1153" s="513" t="s">
        <v>2410</v>
      </c>
      <c r="S1153" s="749"/>
      <c r="T1153" s="513" t="s">
        <v>51</v>
      </c>
      <c r="U1153" s="749"/>
      <c r="V1153" s="749">
        <v>61165</v>
      </c>
      <c r="W1153" s="751">
        <v>0</v>
      </c>
      <c r="X1153" s="565">
        <v>0</v>
      </c>
      <c r="Y1153" s="566" t="s">
        <v>77</v>
      </c>
      <c r="Z1153" s="515">
        <v>2016</v>
      </c>
      <c r="AA1153" s="515"/>
      <c r="AB1153" s="519" t="s">
        <v>2199</v>
      </c>
      <c r="AC1153" s="567" t="s">
        <v>283</v>
      </c>
      <c r="AD1153" s="568"/>
      <c r="AE1153" s="568"/>
      <c r="AF1153" s="568"/>
      <c r="AG1153" s="569"/>
      <c r="AH1153" s="569"/>
      <c r="AI1153" s="569"/>
      <c r="AJ1153" s="569"/>
      <c r="AK1153" s="521" t="s">
        <v>2377</v>
      </c>
      <c r="AL1153" s="570"/>
      <c r="AM1153" s="571"/>
      <c r="AN1153" s="571"/>
    </row>
    <row r="1154" spans="1:40" s="193" customFormat="1" ht="100.5" customHeight="1">
      <c r="A1154" s="4" t="s">
        <v>3874</v>
      </c>
      <c r="B1154" s="50" t="s">
        <v>243</v>
      </c>
      <c r="C1154" s="51" t="s">
        <v>2563</v>
      </c>
      <c r="D1154" s="51" t="s">
        <v>2564</v>
      </c>
      <c r="E1154" s="52" t="s">
        <v>2565</v>
      </c>
      <c r="F1154" s="52" t="s">
        <v>2564</v>
      </c>
      <c r="G1154" s="52" t="s">
        <v>2565</v>
      </c>
      <c r="H1154" s="52" t="s">
        <v>2566</v>
      </c>
      <c r="I1154" s="52" t="s">
        <v>2567</v>
      </c>
      <c r="J1154" s="99" t="s">
        <v>38</v>
      </c>
      <c r="K1154" s="54">
        <v>100</v>
      </c>
      <c r="L1154" s="31">
        <v>271010000</v>
      </c>
      <c r="M1154" s="8" t="s">
        <v>127</v>
      </c>
      <c r="N1154" s="101" t="s">
        <v>1205</v>
      </c>
      <c r="O1154" s="427" t="s">
        <v>2576</v>
      </c>
      <c r="P1154" s="99"/>
      <c r="Q1154" s="56" t="s">
        <v>2198</v>
      </c>
      <c r="R1154" s="50" t="s">
        <v>2410</v>
      </c>
      <c r="S1154" s="425"/>
      <c r="T1154" s="50" t="s">
        <v>51</v>
      </c>
      <c r="U1154" s="425"/>
      <c r="V1154" s="425">
        <v>61165</v>
      </c>
      <c r="W1154" s="425">
        <v>61165</v>
      </c>
      <c r="X1154" s="61">
        <f t="shared" ref="X1154" si="110">W1154*1.12</f>
        <v>68504.800000000003</v>
      </c>
      <c r="Y1154" s="59"/>
      <c r="Z1154" s="51">
        <v>2016</v>
      </c>
      <c r="AA1154" s="51" t="s">
        <v>3869</v>
      </c>
      <c r="AB1154" s="239" t="s">
        <v>2199</v>
      </c>
      <c r="AC1154" s="212" t="s">
        <v>283</v>
      </c>
      <c r="AD1154" s="197"/>
      <c r="AE1154" s="197"/>
      <c r="AF1154" s="197"/>
      <c r="AG1154" s="264"/>
      <c r="AH1154" s="264"/>
      <c r="AI1154" s="264"/>
      <c r="AJ1154" s="264"/>
      <c r="AK1154" s="2" t="s">
        <v>3870</v>
      </c>
      <c r="AL1154" s="191"/>
      <c r="AM1154" s="332"/>
      <c r="AN1154" s="332"/>
    </row>
    <row r="1155" spans="1:40" s="572" customFormat="1" ht="100.5" customHeight="1">
      <c r="A1155" s="560" t="s">
        <v>2577</v>
      </c>
      <c r="B1155" s="513" t="s">
        <v>243</v>
      </c>
      <c r="C1155" s="515" t="s">
        <v>2563</v>
      </c>
      <c r="D1155" s="515" t="s">
        <v>2564</v>
      </c>
      <c r="E1155" s="563" t="s">
        <v>2565</v>
      </c>
      <c r="F1155" s="563" t="s">
        <v>2564</v>
      </c>
      <c r="G1155" s="563" t="s">
        <v>2565</v>
      </c>
      <c r="H1155" s="563" t="s">
        <v>2566</v>
      </c>
      <c r="I1155" s="563" t="s">
        <v>2567</v>
      </c>
      <c r="J1155" s="747" t="s">
        <v>38</v>
      </c>
      <c r="K1155" s="561">
        <v>100</v>
      </c>
      <c r="L1155" s="526">
        <v>711000000</v>
      </c>
      <c r="M1155" s="516" t="s">
        <v>73</v>
      </c>
      <c r="N1155" s="517" t="s">
        <v>1239</v>
      </c>
      <c r="O1155" s="764" t="s">
        <v>2578</v>
      </c>
      <c r="P1155" s="747"/>
      <c r="Q1155" s="514" t="s">
        <v>2198</v>
      </c>
      <c r="R1155" s="513" t="s">
        <v>2410</v>
      </c>
      <c r="S1155" s="749"/>
      <c r="T1155" s="513" t="s">
        <v>51</v>
      </c>
      <c r="U1155" s="749"/>
      <c r="V1155" s="564">
        <v>46330</v>
      </c>
      <c r="W1155" s="751">
        <v>0</v>
      </c>
      <c r="X1155" s="565">
        <v>0</v>
      </c>
      <c r="Y1155" s="566" t="s">
        <v>77</v>
      </c>
      <c r="Z1155" s="515">
        <v>2016</v>
      </c>
      <c r="AA1155" s="515"/>
      <c r="AB1155" s="519" t="s">
        <v>2199</v>
      </c>
      <c r="AC1155" s="567" t="s">
        <v>283</v>
      </c>
      <c r="AD1155" s="568"/>
      <c r="AE1155" s="568"/>
      <c r="AF1155" s="568"/>
      <c r="AG1155" s="569"/>
      <c r="AH1155" s="569"/>
      <c r="AI1155" s="569"/>
      <c r="AJ1155" s="569"/>
      <c r="AK1155" s="521" t="s">
        <v>2377</v>
      </c>
      <c r="AL1155" s="570"/>
      <c r="AM1155" s="571"/>
      <c r="AN1155" s="571"/>
    </row>
    <row r="1156" spans="1:40" s="193" customFormat="1" ht="100.5" customHeight="1">
      <c r="A1156" s="4" t="s">
        <v>3875</v>
      </c>
      <c r="B1156" s="50" t="s">
        <v>243</v>
      </c>
      <c r="C1156" s="51" t="s">
        <v>2563</v>
      </c>
      <c r="D1156" s="51" t="s">
        <v>2564</v>
      </c>
      <c r="E1156" s="52" t="s">
        <v>2565</v>
      </c>
      <c r="F1156" s="52" t="s">
        <v>2564</v>
      </c>
      <c r="G1156" s="52" t="s">
        <v>2565</v>
      </c>
      <c r="H1156" s="52" t="s">
        <v>2566</v>
      </c>
      <c r="I1156" s="52" t="s">
        <v>2567</v>
      </c>
      <c r="J1156" s="99" t="s">
        <v>38</v>
      </c>
      <c r="K1156" s="54">
        <v>100</v>
      </c>
      <c r="L1156" s="31">
        <v>271010000</v>
      </c>
      <c r="M1156" s="8" t="s">
        <v>127</v>
      </c>
      <c r="N1156" s="101" t="s">
        <v>1205</v>
      </c>
      <c r="O1156" s="431" t="s">
        <v>2578</v>
      </c>
      <c r="P1156" s="99"/>
      <c r="Q1156" s="56" t="s">
        <v>2198</v>
      </c>
      <c r="R1156" s="50" t="s">
        <v>2410</v>
      </c>
      <c r="S1156" s="425"/>
      <c r="T1156" s="50" t="s">
        <v>51</v>
      </c>
      <c r="U1156" s="425"/>
      <c r="V1156" s="94">
        <v>46330</v>
      </c>
      <c r="W1156" s="94">
        <v>46330</v>
      </c>
      <c r="X1156" s="61">
        <f t="shared" ref="X1156" si="111">W1156*1.12</f>
        <v>51889.600000000006</v>
      </c>
      <c r="Y1156" s="59"/>
      <c r="Z1156" s="51">
        <v>2016</v>
      </c>
      <c r="AA1156" s="51" t="s">
        <v>3869</v>
      </c>
      <c r="AB1156" s="239" t="s">
        <v>2199</v>
      </c>
      <c r="AC1156" s="212" t="s">
        <v>283</v>
      </c>
      <c r="AD1156" s="197"/>
      <c r="AE1156" s="197"/>
      <c r="AF1156" s="197"/>
      <c r="AG1156" s="264"/>
      <c r="AH1156" s="264"/>
      <c r="AI1156" s="264"/>
      <c r="AJ1156" s="264"/>
      <c r="AK1156" s="2" t="s">
        <v>3870</v>
      </c>
      <c r="AL1156" s="191"/>
      <c r="AM1156" s="332"/>
      <c r="AN1156" s="332"/>
    </row>
    <row r="1157" spans="1:40" s="572" customFormat="1" ht="100.5" customHeight="1">
      <c r="A1157" s="560" t="s">
        <v>2579</v>
      </c>
      <c r="B1157" s="513" t="s">
        <v>243</v>
      </c>
      <c r="C1157" s="515" t="s">
        <v>2563</v>
      </c>
      <c r="D1157" s="515" t="s">
        <v>2564</v>
      </c>
      <c r="E1157" s="563" t="s">
        <v>2565</v>
      </c>
      <c r="F1157" s="563" t="s">
        <v>2564</v>
      </c>
      <c r="G1157" s="563" t="s">
        <v>2565</v>
      </c>
      <c r="H1157" s="563" t="s">
        <v>2566</v>
      </c>
      <c r="I1157" s="563" t="s">
        <v>2567</v>
      </c>
      <c r="J1157" s="747" t="s">
        <v>38</v>
      </c>
      <c r="K1157" s="561">
        <v>100</v>
      </c>
      <c r="L1157" s="526">
        <v>711000000</v>
      </c>
      <c r="M1157" s="516" t="s">
        <v>73</v>
      </c>
      <c r="N1157" s="517" t="s">
        <v>1239</v>
      </c>
      <c r="O1157" s="767" t="s">
        <v>2580</v>
      </c>
      <c r="P1157" s="747"/>
      <c r="Q1157" s="514" t="s">
        <v>2198</v>
      </c>
      <c r="R1157" s="513" t="s">
        <v>2410</v>
      </c>
      <c r="S1157" s="749"/>
      <c r="T1157" s="513" t="s">
        <v>51</v>
      </c>
      <c r="U1157" s="749"/>
      <c r="V1157" s="749">
        <v>94730</v>
      </c>
      <c r="W1157" s="751">
        <v>0</v>
      </c>
      <c r="X1157" s="565">
        <v>0</v>
      </c>
      <c r="Y1157" s="566" t="s">
        <v>77</v>
      </c>
      <c r="Z1157" s="515">
        <v>2016</v>
      </c>
      <c r="AA1157" s="515"/>
      <c r="AB1157" s="519" t="s">
        <v>2199</v>
      </c>
      <c r="AC1157" s="567" t="s">
        <v>283</v>
      </c>
      <c r="AD1157" s="568"/>
      <c r="AE1157" s="568"/>
      <c r="AF1157" s="568"/>
      <c r="AG1157" s="569"/>
      <c r="AH1157" s="569"/>
      <c r="AI1157" s="569"/>
      <c r="AJ1157" s="569"/>
      <c r="AK1157" s="521" t="s">
        <v>2377</v>
      </c>
      <c r="AL1157" s="570"/>
      <c r="AM1157" s="571"/>
      <c r="AN1157" s="571"/>
    </row>
    <row r="1158" spans="1:40" s="193" customFormat="1" ht="100.5" customHeight="1">
      <c r="A1158" s="4" t="s">
        <v>3876</v>
      </c>
      <c r="B1158" s="50" t="s">
        <v>243</v>
      </c>
      <c r="C1158" s="51" t="s">
        <v>2563</v>
      </c>
      <c r="D1158" s="51" t="s">
        <v>2564</v>
      </c>
      <c r="E1158" s="52" t="s">
        <v>2565</v>
      </c>
      <c r="F1158" s="52" t="s">
        <v>2564</v>
      </c>
      <c r="G1158" s="52" t="s">
        <v>2565</v>
      </c>
      <c r="H1158" s="52" t="s">
        <v>2566</v>
      </c>
      <c r="I1158" s="52" t="s">
        <v>2567</v>
      </c>
      <c r="J1158" s="99" t="s">
        <v>38</v>
      </c>
      <c r="K1158" s="54">
        <v>100</v>
      </c>
      <c r="L1158" s="31">
        <v>271010000</v>
      </c>
      <c r="M1158" s="8" t="s">
        <v>127</v>
      </c>
      <c r="N1158" s="101" t="s">
        <v>1205</v>
      </c>
      <c r="O1158" s="427" t="s">
        <v>2580</v>
      </c>
      <c r="P1158" s="99"/>
      <c r="Q1158" s="56" t="s">
        <v>2198</v>
      </c>
      <c r="R1158" s="50" t="s">
        <v>2410</v>
      </c>
      <c r="S1158" s="425"/>
      <c r="T1158" s="50" t="s">
        <v>51</v>
      </c>
      <c r="U1158" s="425"/>
      <c r="V1158" s="425">
        <v>94730</v>
      </c>
      <c r="W1158" s="425">
        <v>94730</v>
      </c>
      <c r="X1158" s="61">
        <f t="shared" ref="X1158" si="112">W1158*1.12</f>
        <v>106097.60000000001</v>
      </c>
      <c r="Y1158" s="59"/>
      <c r="Z1158" s="51">
        <v>2016</v>
      </c>
      <c r="AA1158" s="51" t="s">
        <v>3869</v>
      </c>
      <c r="AB1158" s="239" t="s">
        <v>2199</v>
      </c>
      <c r="AC1158" s="212" t="s">
        <v>283</v>
      </c>
      <c r="AD1158" s="197"/>
      <c r="AE1158" s="197"/>
      <c r="AF1158" s="197"/>
      <c r="AG1158" s="264"/>
      <c r="AH1158" s="264"/>
      <c r="AI1158" s="264"/>
      <c r="AJ1158" s="264"/>
      <c r="AK1158" s="2" t="s">
        <v>3870</v>
      </c>
      <c r="AL1158" s="191"/>
      <c r="AM1158" s="332"/>
      <c r="AN1158" s="332"/>
    </row>
    <row r="1159" spans="1:40" s="572" customFormat="1" ht="100.5" customHeight="1">
      <c r="A1159" s="560" t="s">
        <v>2581</v>
      </c>
      <c r="B1159" s="513" t="s">
        <v>243</v>
      </c>
      <c r="C1159" s="515" t="s">
        <v>2563</v>
      </c>
      <c r="D1159" s="515" t="s">
        <v>2564</v>
      </c>
      <c r="E1159" s="563" t="s">
        <v>2565</v>
      </c>
      <c r="F1159" s="563" t="s">
        <v>2564</v>
      </c>
      <c r="G1159" s="563" t="s">
        <v>2565</v>
      </c>
      <c r="H1159" s="563" t="s">
        <v>2566</v>
      </c>
      <c r="I1159" s="563" t="s">
        <v>2567</v>
      </c>
      <c r="J1159" s="747" t="s">
        <v>38</v>
      </c>
      <c r="K1159" s="561">
        <v>100</v>
      </c>
      <c r="L1159" s="526">
        <v>711000000</v>
      </c>
      <c r="M1159" s="516" t="s">
        <v>73</v>
      </c>
      <c r="N1159" s="517" t="s">
        <v>1239</v>
      </c>
      <c r="O1159" s="764" t="s">
        <v>2582</v>
      </c>
      <c r="P1159" s="747"/>
      <c r="Q1159" s="514" t="s">
        <v>2198</v>
      </c>
      <c r="R1159" s="513" t="s">
        <v>2410</v>
      </c>
      <c r="S1159" s="749"/>
      <c r="T1159" s="513" t="s">
        <v>51</v>
      </c>
      <c r="U1159" s="749"/>
      <c r="V1159" s="749">
        <v>70575</v>
      </c>
      <c r="W1159" s="751">
        <v>0</v>
      </c>
      <c r="X1159" s="565">
        <v>0</v>
      </c>
      <c r="Y1159" s="566" t="s">
        <v>77</v>
      </c>
      <c r="Z1159" s="515">
        <v>2016</v>
      </c>
      <c r="AA1159" s="515"/>
      <c r="AB1159" s="519" t="s">
        <v>2199</v>
      </c>
      <c r="AC1159" s="567" t="s">
        <v>283</v>
      </c>
      <c r="AD1159" s="568"/>
      <c r="AE1159" s="568"/>
      <c r="AF1159" s="568"/>
      <c r="AG1159" s="569"/>
      <c r="AH1159" s="569"/>
      <c r="AI1159" s="569"/>
      <c r="AJ1159" s="569"/>
      <c r="AK1159" s="521" t="s">
        <v>2377</v>
      </c>
      <c r="AL1159" s="570"/>
      <c r="AM1159" s="571"/>
      <c r="AN1159" s="571"/>
    </row>
    <row r="1160" spans="1:40" s="193" customFormat="1" ht="100.5" customHeight="1">
      <c r="A1160" s="4" t="s">
        <v>3877</v>
      </c>
      <c r="B1160" s="50" t="s">
        <v>243</v>
      </c>
      <c r="C1160" s="51" t="s">
        <v>2563</v>
      </c>
      <c r="D1160" s="51" t="s">
        <v>2564</v>
      </c>
      <c r="E1160" s="52" t="s">
        <v>2565</v>
      </c>
      <c r="F1160" s="52" t="s">
        <v>2564</v>
      </c>
      <c r="G1160" s="52" t="s">
        <v>2565</v>
      </c>
      <c r="H1160" s="52" t="s">
        <v>2566</v>
      </c>
      <c r="I1160" s="52" t="s">
        <v>2567</v>
      </c>
      <c r="J1160" s="99" t="s">
        <v>38</v>
      </c>
      <c r="K1160" s="54">
        <v>100</v>
      </c>
      <c r="L1160" s="31">
        <v>271010000</v>
      </c>
      <c r="M1160" s="8" t="s">
        <v>127</v>
      </c>
      <c r="N1160" s="101" t="s">
        <v>1205</v>
      </c>
      <c r="O1160" s="431" t="s">
        <v>2582</v>
      </c>
      <c r="P1160" s="99"/>
      <c r="Q1160" s="56" t="s">
        <v>2198</v>
      </c>
      <c r="R1160" s="50" t="s">
        <v>2410</v>
      </c>
      <c r="S1160" s="425"/>
      <c r="T1160" s="50" t="s">
        <v>51</v>
      </c>
      <c r="U1160" s="425"/>
      <c r="V1160" s="425">
        <v>70575</v>
      </c>
      <c r="W1160" s="425">
        <v>70575</v>
      </c>
      <c r="X1160" s="61">
        <f t="shared" ref="X1160" si="113">W1160*1.12</f>
        <v>79044.000000000015</v>
      </c>
      <c r="Y1160" s="59"/>
      <c r="Z1160" s="51">
        <v>2016</v>
      </c>
      <c r="AA1160" s="51" t="s">
        <v>3869</v>
      </c>
      <c r="AB1160" s="239" t="s">
        <v>2199</v>
      </c>
      <c r="AC1160" s="212" t="s">
        <v>283</v>
      </c>
      <c r="AD1160" s="197"/>
      <c r="AE1160" s="197"/>
      <c r="AF1160" s="197"/>
      <c r="AG1160" s="264"/>
      <c r="AH1160" s="264"/>
      <c r="AI1160" s="264"/>
      <c r="AJ1160" s="264"/>
      <c r="AK1160" s="2" t="s">
        <v>3870</v>
      </c>
      <c r="AL1160" s="191"/>
      <c r="AM1160" s="332"/>
      <c r="AN1160" s="332"/>
    </row>
    <row r="1161" spans="1:40" s="572" customFormat="1" ht="100.5" customHeight="1">
      <c r="A1161" s="560" t="s">
        <v>2583</v>
      </c>
      <c r="B1161" s="513" t="s">
        <v>243</v>
      </c>
      <c r="C1161" s="515" t="s">
        <v>2563</v>
      </c>
      <c r="D1161" s="515" t="s">
        <v>2564</v>
      </c>
      <c r="E1161" s="563" t="s">
        <v>2565</v>
      </c>
      <c r="F1161" s="563" t="s">
        <v>2564</v>
      </c>
      <c r="G1161" s="563" t="s">
        <v>2565</v>
      </c>
      <c r="H1161" s="563" t="s">
        <v>2566</v>
      </c>
      <c r="I1161" s="563" t="s">
        <v>2567</v>
      </c>
      <c r="J1161" s="747" t="s">
        <v>38</v>
      </c>
      <c r="K1161" s="561">
        <v>100</v>
      </c>
      <c r="L1161" s="526">
        <v>711000000</v>
      </c>
      <c r="M1161" s="516" t="s">
        <v>73</v>
      </c>
      <c r="N1161" s="517" t="s">
        <v>1239</v>
      </c>
      <c r="O1161" s="767" t="s">
        <v>2584</v>
      </c>
      <c r="P1161" s="747"/>
      <c r="Q1161" s="514" t="s">
        <v>2198</v>
      </c>
      <c r="R1161" s="513" t="s">
        <v>2410</v>
      </c>
      <c r="S1161" s="749"/>
      <c r="T1161" s="513" t="s">
        <v>51</v>
      </c>
      <c r="U1161" s="749"/>
      <c r="V1161" s="749">
        <v>81920</v>
      </c>
      <c r="W1161" s="751">
        <v>0</v>
      </c>
      <c r="X1161" s="565">
        <v>0</v>
      </c>
      <c r="Y1161" s="566" t="s">
        <v>77</v>
      </c>
      <c r="Z1161" s="515">
        <v>2016</v>
      </c>
      <c r="AA1161" s="515"/>
      <c r="AB1161" s="519" t="s">
        <v>2199</v>
      </c>
      <c r="AC1161" s="567" t="s">
        <v>283</v>
      </c>
      <c r="AD1161" s="568"/>
      <c r="AE1161" s="568"/>
      <c r="AF1161" s="568"/>
      <c r="AG1161" s="569"/>
      <c r="AH1161" s="569"/>
      <c r="AI1161" s="569"/>
      <c r="AJ1161" s="569"/>
      <c r="AK1161" s="521" t="s">
        <v>2377</v>
      </c>
      <c r="AL1161" s="570"/>
      <c r="AM1161" s="571"/>
      <c r="AN1161" s="571"/>
    </row>
    <row r="1162" spans="1:40" s="193" customFormat="1" ht="100.5" customHeight="1">
      <c r="A1162" s="4" t="s">
        <v>3878</v>
      </c>
      <c r="B1162" s="50" t="s">
        <v>243</v>
      </c>
      <c r="C1162" s="51" t="s">
        <v>2563</v>
      </c>
      <c r="D1162" s="51" t="s">
        <v>2564</v>
      </c>
      <c r="E1162" s="52" t="s">
        <v>2565</v>
      </c>
      <c r="F1162" s="52" t="s">
        <v>2564</v>
      </c>
      <c r="G1162" s="52" t="s">
        <v>2565</v>
      </c>
      <c r="H1162" s="52" t="s">
        <v>2566</v>
      </c>
      <c r="I1162" s="52" t="s">
        <v>2567</v>
      </c>
      <c r="J1162" s="99" t="s">
        <v>38</v>
      </c>
      <c r="K1162" s="54">
        <v>100</v>
      </c>
      <c r="L1162" s="31">
        <v>271010000</v>
      </c>
      <c r="M1162" s="8" t="s">
        <v>127</v>
      </c>
      <c r="N1162" s="101" t="s">
        <v>1205</v>
      </c>
      <c r="O1162" s="427" t="s">
        <v>2584</v>
      </c>
      <c r="P1162" s="99"/>
      <c r="Q1162" s="56" t="s">
        <v>2198</v>
      </c>
      <c r="R1162" s="50" t="s">
        <v>2410</v>
      </c>
      <c r="S1162" s="425"/>
      <c r="T1162" s="50" t="s">
        <v>51</v>
      </c>
      <c r="U1162" s="425"/>
      <c r="V1162" s="425">
        <v>81920</v>
      </c>
      <c r="W1162" s="425">
        <v>81920</v>
      </c>
      <c r="X1162" s="61">
        <f t="shared" ref="X1162" si="114">W1162*1.12</f>
        <v>91750.400000000009</v>
      </c>
      <c r="Y1162" s="59"/>
      <c r="Z1162" s="51">
        <v>2016</v>
      </c>
      <c r="AA1162" s="51" t="s">
        <v>3869</v>
      </c>
      <c r="AB1162" s="239" t="s">
        <v>2199</v>
      </c>
      <c r="AC1162" s="212" t="s">
        <v>283</v>
      </c>
      <c r="AD1162" s="197"/>
      <c r="AE1162" s="197"/>
      <c r="AF1162" s="197"/>
      <c r="AG1162" s="264"/>
      <c r="AH1162" s="264"/>
      <c r="AI1162" s="264"/>
      <c r="AJ1162" s="264"/>
      <c r="AK1162" s="2" t="s">
        <v>3870</v>
      </c>
      <c r="AL1162" s="191"/>
      <c r="AM1162" s="332"/>
      <c r="AN1162" s="332"/>
    </row>
    <row r="1163" spans="1:40" s="572" customFormat="1" ht="100.5" customHeight="1">
      <c r="A1163" s="560" t="s">
        <v>2585</v>
      </c>
      <c r="B1163" s="513" t="s">
        <v>243</v>
      </c>
      <c r="C1163" s="515" t="s">
        <v>2563</v>
      </c>
      <c r="D1163" s="515" t="s">
        <v>2564</v>
      </c>
      <c r="E1163" s="563" t="s">
        <v>2565</v>
      </c>
      <c r="F1163" s="563" t="s">
        <v>2564</v>
      </c>
      <c r="G1163" s="563" t="s">
        <v>2565</v>
      </c>
      <c r="H1163" s="563" t="s">
        <v>2566</v>
      </c>
      <c r="I1163" s="563" t="s">
        <v>2567</v>
      </c>
      <c r="J1163" s="747" t="s">
        <v>38</v>
      </c>
      <c r="K1163" s="561">
        <v>100</v>
      </c>
      <c r="L1163" s="526">
        <v>711000000</v>
      </c>
      <c r="M1163" s="516" t="s">
        <v>73</v>
      </c>
      <c r="N1163" s="517" t="s">
        <v>1239</v>
      </c>
      <c r="O1163" s="767" t="s">
        <v>2586</v>
      </c>
      <c r="P1163" s="747"/>
      <c r="Q1163" s="514" t="s">
        <v>2198</v>
      </c>
      <c r="R1163" s="513" t="s">
        <v>2410</v>
      </c>
      <c r="S1163" s="749"/>
      <c r="T1163" s="513" t="s">
        <v>51</v>
      </c>
      <c r="U1163" s="749"/>
      <c r="V1163" s="749">
        <v>59290</v>
      </c>
      <c r="W1163" s="751">
        <v>0</v>
      </c>
      <c r="X1163" s="565">
        <v>0</v>
      </c>
      <c r="Y1163" s="566" t="s">
        <v>77</v>
      </c>
      <c r="Z1163" s="515">
        <v>2016</v>
      </c>
      <c r="AA1163" s="515"/>
      <c r="AB1163" s="519" t="s">
        <v>2199</v>
      </c>
      <c r="AC1163" s="567" t="s">
        <v>283</v>
      </c>
      <c r="AD1163" s="568"/>
      <c r="AE1163" s="568"/>
      <c r="AF1163" s="568"/>
      <c r="AG1163" s="569"/>
      <c r="AH1163" s="569"/>
      <c r="AI1163" s="569"/>
      <c r="AJ1163" s="569"/>
      <c r="AK1163" s="521" t="s">
        <v>2377</v>
      </c>
      <c r="AL1163" s="570"/>
      <c r="AM1163" s="571"/>
      <c r="AN1163" s="571"/>
    </row>
    <row r="1164" spans="1:40" s="193" customFormat="1" ht="100.5" customHeight="1">
      <c r="A1164" s="4" t="s">
        <v>3879</v>
      </c>
      <c r="B1164" s="50" t="s">
        <v>243</v>
      </c>
      <c r="C1164" s="51" t="s">
        <v>2563</v>
      </c>
      <c r="D1164" s="51" t="s">
        <v>2564</v>
      </c>
      <c r="E1164" s="52" t="s">
        <v>2565</v>
      </c>
      <c r="F1164" s="52" t="s">
        <v>2564</v>
      </c>
      <c r="G1164" s="52" t="s">
        <v>2565</v>
      </c>
      <c r="H1164" s="52" t="s">
        <v>2566</v>
      </c>
      <c r="I1164" s="52" t="s">
        <v>2567</v>
      </c>
      <c r="J1164" s="99" t="s">
        <v>38</v>
      </c>
      <c r="K1164" s="54">
        <v>100</v>
      </c>
      <c r="L1164" s="31">
        <v>271010000</v>
      </c>
      <c r="M1164" s="8" t="s">
        <v>127</v>
      </c>
      <c r="N1164" s="101" t="s">
        <v>1205</v>
      </c>
      <c r="O1164" s="427" t="s">
        <v>2586</v>
      </c>
      <c r="P1164" s="99"/>
      <c r="Q1164" s="56" t="s">
        <v>2198</v>
      </c>
      <c r="R1164" s="50" t="s">
        <v>2410</v>
      </c>
      <c r="S1164" s="425"/>
      <c r="T1164" s="50" t="s">
        <v>51</v>
      </c>
      <c r="U1164" s="425"/>
      <c r="V1164" s="425">
        <v>59290</v>
      </c>
      <c r="W1164" s="425">
        <v>59290</v>
      </c>
      <c r="X1164" s="61">
        <f t="shared" ref="X1164" si="115">W1164*1.12</f>
        <v>66404.800000000003</v>
      </c>
      <c r="Y1164" s="59"/>
      <c r="Z1164" s="51">
        <v>2016</v>
      </c>
      <c r="AA1164" s="51" t="s">
        <v>3869</v>
      </c>
      <c r="AB1164" s="239" t="s">
        <v>2199</v>
      </c>
      <c r="AC1164" s="212" t="s">
        <v>283</v>
      </c>
      <c r="AD1164" s="197"/>
      <c r="AE1164" s="197"/>
      <c r="AF1164" s="197"/>
      <c r="AG1164" s="264"/>
      <c r="AH1164" s="264"/>
      <c r="AI1164" s="264"/>
      <c r="AJ1164" s="264"/>
      <c r="AK1164" s="2" t="s">
        <v>3870</v>
      </c>
      <c r="AL1164" s="191"/>
      <c r="AM1164" s="332"/>
      <c r="AN1164" s="332"/>
    </row>
    <row r="1165" spans="1:40" s="572" customFormat="1" ht="100.5" customHeight="1">
      <c r="A1165" s="560" t="s">
        <v>2587</v>
      </c>
      <c r="B1165" s="513" t="s">
        <v>243</v>
      </c>
      <c r="C1165" s="515" t="s">
        <v>2563</v>
      </c>
      <c r="D1165" s="515" t="s">
        <v>2564</v>
      </c>
      <c r="E1165" s="563" t="s">
        <v>2565</v>
      </c>
      <c r="F1165" s="563" t="s">
        <v>2564</v>
      </c>
      <c r="G1165" s="563" t="s">
        <v>2565</v>
      </c>
      <c r="H1165" s="563" t="s">
        <v>2566</v>
      </c>
      <c r="I1165" s="563" t="s">
        <v>2567</v>
      </c>
      <c r="J1165" s="747" t="s">
        <v>38</v>
      </c>
      <c r="K1165" s="561">
        <v>100</v>
      </c>
      <c r="L1165" s="526">
        <v>711000000</v>
      </c>
      <c r="M1165" s="516" t="s">
        <v>73</v>
      </c>
      <c r="N1165" s="517" t="s">
        <v>1239</v>
      </c>
      <c r="O1165" s="764" t="s">
        <v>2588</v>
      </c>
      <c r="P1165" s="747"/>
      <c r="Q1165" s="514" t="s">
        <v>2198</v>
      </c>
      <c r="R1165" s="513" t="s">
        <v>2410</v>
      </c>
      <c r="S1165" s="749"/>
      <c r="T1165" s="513" t="s">
        <v>51</v>
      </c>
      <c r="U1165" s="749"/>
      <c r="V1165" s="564">
        <v>105150</v>
      </c>
      <c r="W1165" s="751">
        <v>0</v>
      </c>
      <c r="X1165" s="565">
        <v>0</v>
      </c>
      <c r="Y1165" s="566" t="s">
        <v>77</v>
      </c>
      <c r="Z1165" s="515">
        <v>2016</v>
      </c>
      <c r="AA1165" s="515"/>
      <c r="AB1165" s="519" t="s">
        <v>2199</v>
      </c>
      <c r="AC1165" s="567" t="s">
        <v>283</v>
      </c>
      <c r="AD1165" s="568"/>
      <c r="AE1165" s="568"/>
      <c r="AF1165" s="568"/>
      <c r="AG1165" s="569"/>
      <c r="AH1165" s="569"/>
      <c r="AI1165" s="569"/>
      <c r="AJ1165" s="569"/>
      <c r="AK1165" s="521" t="s">
        <v>2377</v>
      </c>
      <c r="AL1165" s="570"/>
      <c r="AM1165" s="571"/>
      <c r="AN1165" s="571"/>
    </row>
    <row r="1166" spans="1:40" s="193" customFormat="1" ht="100.5" customHeight="1">
      <c r="A1166" s="4" t="s">
        <v>3880</v>
      </c>
      <c r="B1166" s="50" t="s">
        <v>243</v>
      </c>
      <c r="C1166" s="51" t="s">
        <v>2563</v>
      </c>
      <c r="D1166" s="51" t="s">
        <v>2564</v>
      </c>
      <c r="E1166" s="52" t="s">
        <v>2565</v>
      </c>
      <c r="F1166" s="52" t="s">
        <v>2564</v>
      </c>
      <c r="G1166" s="52" t="s">
        <v>2565</v>
      </c>
      <c r="H1166" s="52" t="s">
        <v>2566</v>
      </c>
      <c r="I1166" s="52" t="s">
        <v>2567</v>
      </c>
      <c r="J1166" s="99" t="s">
        <v>38</v>
      </c>
      <c r="K1166" s="54">
        <v>100</v>
      </c>
      <c r="L1166" s="31">
        <v>271010000</v>
      </c>
      <c r="M1166" s="8" t="s">
        <v>127</v>
      </c>
      <c r="N1166" s="101" t="s">
        <v>1205</v>
      </c>
      <c r="O1166" s="431" t="s">
        <v>2588</v>
      </c>
      <c r="P1166" s="99"/>
      <c r="Q1166" s="56" t="s">
        <v>2198</v>
      </c>
      <c r="R1166" s="50" t="s">
        <v>2410</v>
      </c>
      <c r="S1166" s="425"/>
      <c r="T1166" s="50" t="s">
        <v>51</v>
      </c>
      <c r="U1166" s="425"/>
      <c r="V1166" s="94">
        <v>105150</v>
      </c>
      <c r="W1166" s="94">
        <v>105150</v>
      </c>
      <c r="X1166" s="61">
        <f t="shared" ref="X1166" si="116">W1166*1.12</f>
        <v>117768.00000000001</v>
      </c>
      <c r="Y1166" s="59"/>
      <c r="Z1166" s="51">
        <v>2016</v>
      </c>
      <c r="AA1166" s="51" t="s">
        <v>3869</v>
      </c>
      <c r="AB1166" s="239" t="s">
        <v>2199</v>
      </c>
      <c r="AC1166" s="212" t="s">
        <v>283</v>
      </c>
      <c r="AD1166" s="197"/>
      <c r="AE1166" s="197"/>
      <c r="AF1166" s="197"/>
      <c r="AG1166" s="264"/>
      <c r="AH1166" s="264"/>
      <c r="AI1166" s="264"/>
      <c r="AJ1166" s="264"/>
      <c r="AK1166" s="2" t="s">
        <v>3870</v>
      </c>
      <c r="AL1166" s="191"/>
      <c r="AM1166" s="332"/>
      <c r="AN1166" s="332"/>
    </row>
    <row r="1167" spans="1:40" s="572" customFormat="1" ht="100.5" customHeight="1">
      <c r="A1167" s="560" t="s">
        <v>2589</v>
      </c>
      <c r="B1167" s="513" t="s">
        <v>243</v>
      </c>
      <c r="C1167" s="515" t="s">
        <v>2563</v>
      </c>
      <c r="D1167" s="515" t="s">
        <v>2564</v>
      </c>
      <c r="E1167" s="563" t="s">
        <v>2565</v>
      </c>
      <c r="F1167" s="563" t="s">
        <v>2564</v>
      </c>
      <c r="G1167" s="563" t="s">
        <v>2565</v>
      </c>
      <c r="H1167" s="563" t="s">
        <v>2566</v>
      </c>
      <c r="I1167" s="563" t="s">
        <v>2567</v>
      </c>
      <c r="J1167" s="747" t="s">
        <v>38</v>
      </c>
      <c r="K1167" s="561">
        <v>100</v>
      </c>
      <c r="L1167" s="526">
        <v>711000000</v>
      </c>
      <c r="M1167" s="516" t="s">
        <v>73</v>
      </c>
      <c r="N1167" s="517" t="s">
        <v>1239</v>
      </c>
      <c r="O1167" s="764" t="s">
        <v>2590</v>
      </c>
      <c r="P1167" s="747"/>
      <c r="Q1167" s="514" t="s">
        <v>2198</v>
      </c>
      <c r="R1167" s="513" t="s">
        <v>2410</v>
      </c>
      <c r="S1167" s="768"/>
      <c r="T1167" s="513" t="s">
        <v>51</v>
      </c>
      <c r="U1167" s="768"/>
      <c r="V1167" s="564">
        <v>146390</v>
      </c>
      <c r="W1167" s="751">
        <v>0</v>
      </c>
      <c r="X1167" s="565">
        <v>0</v>
      </c>
      <c r="Y1167" s="566" t="s">
        <v>77</v>
      </c>
      <c r="Z1167" s="515">
        <v>2016</v>
      </c>
      <c r="AA1167" s="515"/>
      <c r="AB1167" s="519" t="s">
        <v>2199</v>
      </c>
      <c r="AC1167" s="567" t="s">
        <v>283</v>
      </c>
      <c r="AD1167" s="568"/>
      <c r="AE1167" s="568"/>
      <c r="AF1167" s="568"/>
      <c r="AG1167" s="569"/>
      <c r="AH1167" s="569"/>
      <c r="AI1167" s="569"/>
      <c r="AJ1167" s="569"/>
      <c r="AK1167" s="521" t="s">
        <v>2377</v>
      </c>
      <c r="AL1167" s="570"/>
      <c r="AM1167" s="571"/>
      <c r="AN1167" s="571"/>
    </row>
    <row r="1168" spans="1:40" s="193" customFormat="1" ht="100.5" customHeight="1">
      <c r="A1168" s="4" t="s">
        <v>3881</v>
      </c>
      <c r="B1168" s="50" t="s">
        <v>243</v>
      </c>
      <c r="C1168" s="51" t="s">
        <v>2563</v>
      </c>
      <c r="D1168" s="51" t="s">
        <v>2564</v>
      </c>
      <c r="E1168" s="52" t="s">
        <v>2565</v>
      </c>
      <c r="F1168" s="52" t="s">
        <v>2564</v>
      </c>
      <c r="G1168" s="52" t="s">
        <v>2565</v>
      </c>
      <c r="H1168" s="52" t="s">
        <v>2566</v>
      </c>
      <c r="I1168" s="52" t="s">
        <v>2567</v>
      </c>
      <c r="J1168" s="99" t="s">
        <v>38</v>
      </c>
      <c r="K1168" s="54">
        <v>100</v>
      </c>
      <c r="L1168" s="31">
        <v>271010000</v>
      </c>
      <c r="M1168" s="8" t="s">
        <v>127</v>
      </c>
      <c r="N1168" s="101" t="s">
        <v>1205</v>
      </c>
      <c r="O1168" s="431" t="s">
        <v>2590</v>
      </c>
      <c r="P1168" s="99"/>
      <c r="Q1168" s="56" t="s">
        <v>2198</v>
      </c>
      <c r="R1168" s="50" t="s">
        <v>2410</v>
      </c>
      <c r="S1168" s="475"/>
      <c r="T1168" s="50" t="s">
        <v>51</v>
      </c>
      <c r="U1168" s="475"/>
      <c r="V1168" s="94">
        <v>146390</v>
      </c>
      <c r="W1168" s="94">
        <v>146390</v>
      </c>
      <c r="X1168" s="61">
        <f t="shared" ref="X1168" si="117">W1168*1.12</f>
        <v>163956.80000000002</v>
      </c>
      <c r="Y1168" s="59"/>
      <c r="Z1168" s="51">
        <v>2016</v>
      </c>
      <c r="AA1168" s="51" t="s">
        <v>3869</v>
      </c>
      <c r="AB1168" s="239" t="s">
        <v>2199</v>
      </c>
      <c r="AC1168" s="212" t="s">
        <v>283</v>
      </c>
      <c r="AD1168" s="197"/>
      <c r="AE1168" s="197"/>
      <c r="AF1168" s="197"/>
      <c r="AG1168" s="264"/>
      <c r="AH1168" s="264"/>
      <c r="AI1168" s="264"/>
      <c r="AJ1168" s="264"/>
      <c r="AK1168" s="2" t="s">
        <v>3870</v>
      </c>
      <c r="AL1168" s="191"/>
      <c r="AM1168" s="332"/>
      <c r="AN1168" s="332"/>
    </row>
    <row r="1169" spans="1:40" s="572" customFormat="1" ht="100.5" customHeight="1">
      <c r="A1169" s="560" t="s">
        <v>2591</v>
      </c>
      <c r="B1169" s="513" t="s">
        <v>243</v>
      </c>
      <c r="C1169" s="515" t="s">
        <v>2563</v>
      </c>
      <c r="D1169" s="515" t="s">
        <v>2564</v>
      </c>
      <c r="E1169" s="563" t="s">
        <v>2565</v>
      </c>
      <c r="F1169" s="563" t="s">
        <v>2564</v>
      </c>
      <c r="G1169" s="563" t="s">
        <v>2565</v>
      </c>
      <c r="H1169" s="563" t="s">
        <v>2566</v>
      </c>
      <c r="I1169" s="563" t="s">
        <v>2567</v>
      </c>
      <c r="J1169" s="747" t="s">
        <v>38</v>
      </c>
      <c r="K1169" s="561">
        <v>100</v>
      </c>
      <c r="L1169" s="526">
        <v>711000000</v>
      </c>
      <c r="M1169" s="516" t="s">
        <v>73</v>
      </c>
      <c r="N1169" s="517" t="s">
        <v>1239</v>
      </c>
      <c r="O1169" s="747" t="s">
        <v>2592</v>
      </c>
      <c r="P1169" s="747"/>
      <c r="Q1169" s="514" t="s">
        <v>2198</v>
      </c>
      <c r="R1169" s="513" t="s">
        <v>2410</v>
      </c>
      <c r="S1169" s="751"/>
      <c r="T1169" s="513" t="s">
        <v>51</v>
      </c>
      <c r="U1169" s="751"/>
      <c r="V1169" s="564">
        <v>253505</v>
      </c>
      <c r="W1169" s="751">
        <v>0</v>
      </c>
      <c r="X1169" s="565">
        <v>0</v>
      </c>
      <c r="Y1169" s="566" t="s">
        <v>77</v>
      </c>
      <c r="Z1169" s="515">
        <v>2016</v>
      </c>
      <c r="AA1169" s="515"/>
      <c r="AB1169" s="519" t="s">
        <v>2199</v>
      </c>
      <c r="AC1169" s="567" t="s">
        <v>283</v>
      </c>
      <c r="AD1169" s="568"/>
      <c r="AE1169" s="568"/>
      <c r="AF1169" s="568"/>
      <c r="AG1169" s="569"/>
      <c r="AH1169" s="569"/>
      <c r="AI1169" s="569"/>
      <c r="AJ1169" s="569"/>
      <c r="AK1169" s="521" t="s">
        <v>2377</v>
      </c>
      <c r="AL1169" s="570"/>
      <c r="AM1169" s="571"/>
      <c r="AN1169" s="571"/>
    </row>
    <row r="1170" spans="1:40" s="193" customFormat="1" ht="100.5" customHeight="1">
      <c r="A1170" s="4" t="s">
        <v>3882</v>
      </c>
      <c r="B1170" s="50" t="s">
        <v>243</v>
      </c>
      <c r="C1170" s="51" t="s">
        <v>2563</v>
      </c>
      <c r="D1170" s="51" t="s">
        <v>2564</v>
      </c>
      <c r="E1170" s="52" t="s">
        <v>2565</v>
      </c>
      <c r="F1170" s="52" t="s">
        <v>2564</v>
      </c>
      <c r="G1170" s="52" t="s">
        <v>2565</v>
      </c>
      <c r="H1170" s="52" t="s">
        <v>2566</v>
      </c>
      <c r="I1170" s="52" t="s">
        <v>2567</v>
      </c>
      <c r="J1170" s="99" t="s">
        <v>38</v>
      </c>
      <c r="K1170" s="54">
        <v>100</v>
      </c>
      <c r="L1170" s="31">
        <v>271010000</v>
      </c>
      <c r="M1170" s="8" t="s">
        <v>127</v>
      </c>
      <c r="N1170" s="101" t="s">
        <v>1205</v>
      </c>
      <c r="O1170" s="99" t="s">
        <v>2592</v>
      </c>
      <c r="P1170" s="99"/>
      <c r="Q1170" s="56" t="s">
        <v>2198</v>
      </c>
      <c r="R1170" s="50" t="s">
        <v>2410</v>
      </c>
      <c r="S1170" s="422"/>
      <c r="T1170" s="50" t="s">
        <v>51</v>
      </c>
      <c r="U1170" s="422"/>
      <c r="V1170" s="94">
        <v>253505</v>
      </c>
      <c r="W1170" s="94">
        <v>253505</v>
      </c>
      <c r="X1170" s="61">
        <f t="shared" ref="X1170" si="118">W1170*1.12</f>
        <v>283925.60000000003</v>
      </c>
      <c r="Y1170" s="59"/>
      <c r="Z1170" s="51">
        <v>2016</v>
      </c>
      <c r="AA1170" s="51" t="s">
        <v>3869</v>
      </c>
      <c r="AB1170" s="239" t="s">
        <v>2199</v>
      </c>
      <c r="AC1170" s="212" t="s">
        <v>283</v>
      </c>
      <c r="AD1170" s="197"/>
      <c r="AE1170" s="197"/>
      <c r="AF1170" s="197"/>
      <c r="AG1170" s="264"/>
      <c r="AH1170" s="264"/>
      <c r="AI1170" s="264"/>
      <c r="AJ1170" s="264"/>
      <c r="AK1170" s="2" t="s">
        <v>3870</v>
      </c>
      <c r="AL1170" s="191"/>
      <c r="AM1170" s="332"/>
      <c r="AN1170" s="332"/>
    </row>
    <row r="1171" spans="1:40" s="572" customFormat="1" ht="100.5" customHeight="1">
      <c r="A1171" s="560" t="s">
        <v>2593</v>
      </c>
      <c r="B1171" s="513" t="s">
        <v>243</v>
      </c>
      <c r="C1171" s="515" t="s">
        <v>2563</v>
      </c>
      <c r="D1171" s="515" t="s">
        <v>2564</v>
      </c>
      <c r="E1171" s="563" t="s">
        <v>2565</v>
      </c>
      <c r="F1171" s="563" t="s">
        <v>2564</v>
      </c>
      <c r="G1171" s="563" t="s">
        <v>2565</v>
      </c>
      <c r="H1171" s="563" t="s">
        <v>2566</v>
      </c>
      <c r="I1171" s="563" t="s">
        <v>2567</v>
      </c>
      <c r="J1171" s="747" t="s">
        <v>38</v>
      </c>
      <c r="K1171" s="561">
        <v>100</v>
      </c>
      <c r="L1171" s="526">
        <v>711000000</v>
      </c>
      <c r="M1171" s="516" t="s">
        <v>73</v>
      </c>
      <c r="N1171" s="517" t="s">
        <v>1239</v>
      </c>
      <c r="O1171" s="513" t="s">
        <v>270</v>
      </c>
      <c r="P1171" s="747"/>
      <c r="Q1171" s="514" t="s">
        <v>2198</v>
      </c>
      <c r="R1171" s="513" t="s">
        <v>2410</v>
      </c>
      <c r="S1171" s="755"/>
      <c r="T1171" s="513" t="s">
        <v>51</v>
      </c>
      <c r="U1171" s="755"/>
      <c r="V1171" s="564">
        <v>479730</v>
      </c>
      <c r="W1171" s="751">
        <v>0</v>
      </c>
      <c r="X1171" s="565">
        <v>0</v>
      </c>
      <c r="Y1171" s="566" t="s">
        <v>77</v>
      </c>
      <c r="Z1171" s="515">
        <v>2016</v>
      </c>
      <c r="AA1171" s="515"/>
      <c r="AB1171" s="519" t="s">
        <v>2199</v>
      </c>
      <c r="AC1171" s="567" t="s">
        <v>283</v>
      </c>
      <c r="AD1171" s="568"/>
      <c r="AE1171" s="568"/>
      <c r="AF1171" s="568"/>
      <c r="AG1171" s="569"/>
      <c r="AH1171" s="569"/>
      <c r="AI1171" s="569"/>
      <c r="AJ1171" s="569"/>
      <c r="AK1171" s="521" t="s">
        <v>2377</v>
      </c>
      <c r="AL1171" s="570"/>
      <c r="AM1171" s="571"/>
      <c r="AN1171" s="571"/>
    </row>
    <row r="1172" spans="1:40" s="193" customFormat="1" ht="100.5" customHeight="1">
      <c r="A1172" s="4" t="s">
        <v>3883</v>
      </c>
      <c r="B1172" s="50" t="s">
        <v>243</v>
      </c>
      <c r="C1172" s="51" t="s">
        <v>2563</v>
      </c>
      <c r="D1172" s="51" t="s">
        <v>2564</v>
      </c>
      <c r="E1172" s="52" t="s">
        <v>2565</v>
      </c>
      <c r="F1172" s="52" t="s">
        <v>2564</v>
      </c>
      <c r="G1172" s="52" t="s">
        <v>2565</v>
      </c>
      <c r="H1172" s="52" t="s">
        <v>2566</v>
      </c>
      <c r="I1172" s="52" t="s">
        <v>2567</v>
      </c>
      <c r="J1172" s="99" t="s">
        <v>38</v>
      </c>
      <c r="K1172" s="54">
        <v>100</v>
      </c>
      <c r="L1172" s="31">
        <v>271010000</v>
      </c>
      <c r="M1172" s="8" t="s">
        <v>127</v>
      </c>
      <c r="N1172" s="101" t="s">
        <v>1205</v>
      </c>
      <c r="O1172" s="50" t="s">
        <v>270</v>
      </c>
      <c r="P1172" s="99"/>
      <c r="Q1172" s="56" t="s">
        <v>2198</v>
      </c>
      <c r="R1172" s="50" t="s">
        <v>2410</v>
      </c>
      <c r="S1172" s="58"/>
      <c r="T1172" s="50" t="s">
        <v>51</v>
      </c>
      <c r="U1172" s="58"/>
      <c r="V1172" s="94">
        <v>479730</v>
      </c>
      <c r="W1172" s="94">
        <v>479730</v>
      </c>
      <c r="X1172" s="61">
        <f t="shared" ref="X1172" si="119">W1172*1.12</f>
        <v>537297.60000000009</v>
      </c>
      <c r="Y1172" s="59"/>
      <c r="Z1172" s="51">
        <v>2016</v>
      </c>
      <c r="AA1172" s="51" t="s">
        <v>3869</v>
      </c>
      <c r="AB1172" s="239" t="s">
        <v>2199</v>
      </c>
      <c r="AC1172" s="212" t="s">
        <v>283</v>
      </c>
      <c r="AD1172" s="197"/>
      <c r="AE1172" s="197"/>
      <c r="AF1172" s="197"/>
      <c r="AG1172" s="264"/>
      <c r="AH1172" s="264"/>
      <c r="AI1172" s="264"/>
      <c r="AJ1172" s="264"/>
      <c r="AK1172" s="2" t="s">
        <v>3870</v>
      </c>
      <c r="AL1172" s="191"/>
      <c r="AM1172" s="332"/>
      <c r="AN1172" s="332"/>
    </row>
    <row r="1173" spans="1:40" s="572" customFormat="1" ht="100.5" customHeight="1">
      <c r="A1173" s="560" t="s">
        <v>2594</v>
      </c>
      <c r="B1173" s="513" t="s">
        <v>243</v>
      </c>
      <c r="C1173" s="515" t="s">
        <v>2563</v>
      </c>
      <c r="D1173" s="515" t="s">
        <v>2564</v>
      </c>
      <c r="E1173" s="563" t="s">
        <v>2565</v>
      </c>
      <c r="F1173" s="563" t="s">
        <v>2564</v>
      </c>
      <c r="G1173" s="563" t="s">
        <v>2565</v>
      </c>
      <c r="H1173" s="563" t="s">
        <v>2566</v>
      </c>
      <c r="I1173" s="563" t="s">
        <v>2567</v>
      </c>
      <c r="J1173" s="747" t="s">
        <v>38</v>
      </c>
      <c r="K1173" s="561">
        <v>100</v>
      </c>
      <c r="L1173" s="526">
        <v>711000000</v>
      </c>
      <c r="M1173" s="516" t="s">
        <v>73</v>
      </c>
      <c r="N1173" s="517" t="s">
        <v>1239</v>
      </c>
      <c r="O1173" s="747" t="s">
        <v>2246</v>
      </c>
      <c r="P1173" s="747"/>
      <c r="Q1173" s="514" t="s">
        <v>2198</v>
      </c>
      <c r="R1173" s="513" t="s">
        <v>2410</v>
      </c>
      <c r="S1173" s="751"/>
      <c r="T1173" s="513" t="s">
        <v>51</v>
      </c>
      <c r="U1173" s="751"/>
      <c r="V1173" s="564">
        <v>3011760</v>
      </c>
      <c r="W1173" s="751">
        <v>0</v>
      </c>
      <c r="X1173" s="565">
        <v>0</v>
      </c>
      <c r="Y1173" s="566" t="s">
        <v>77</v>
      </c>
      <c r="Z1173" s="515">
        <v>2016</v>
      </c>
      <c r="AA1173" s="515"/>
      <c r="AB1173" s="519" t="s">
        <v>2199</v>
      </c>
      <c r="AC1173" s="567" t="s">
        <v>283</v>
      </c>
      <c r="AD1173" s="568"/>
      <c r="AE1173" s="568"/>
      <c r="AF1173" s="568"/>
      <c r="AG1173" s="569"/>
      <c r="AH1173" s="569"/>
      <c r="AI1173" s="569"/>
      <c r="AJ1173" s="569"/>
      <c r="AK1173" s="521" t="s">
        <v>2377</v>
      </c>
      <c r="AL1173" s="570"/>
      <c r="AM1173" s="571"/>
      <c r="AN1173" s="571"/>
    </row>
    <row r="1174" spans="1:40" s="193" customFormat="1" ht="100.5" customHeight="1">
      <c r="A1174" s="4" t="s">
        <v>3884</v>
      </c>
      <c r="B1174" s="50" t="s">
        <v>243</v>
      </c>
      <c r="C1174" s="51" t="s">
        <v>2563</v>
      </c>
      <c r="D1174" s="51" t="s">
        <v>2564</v>
      </c>
      <c r="E1174" s="52" t="s">
        <v>2565</v>
      </c>
      <c r="F1174" s="52" t="s">
        <v>2564</v>
      </c>
      <c r="G1174" s="52" t="s">
        <v>2565</v>
      </c>
      <c r="H1174" s="52" t="s">
        <v>2566</v>
      </c>
      <c r="I1174" s="52" t="s">
        <v>2567</v>
      </c>
      <c r="J1174" s="99" t="s">
        <v>38</v>
      </c>
      <c r="K1174" s="54">
        <v>100</v>
      </c>
      <c r="L1174" s="31">
        <v>271010000</v>
      </c>
      <c r="M1174" s="8" t="s">
        <v>127</v>
      </c>
      <c r="N1174" s="101" t="s">
        <v>1205</v>
      </c>
      <c r="O1174" s="99" t="s">
        <v>2246</v>
      </c>
      <c r="P1174" s="99"/>
      <c r="Q1174" s="56" t="s">
        <v>2198</v>
      </c>
      <c r="R1174" s="50" t="s">
        <v>2410</v>
      </c>
      <c r="S1174" s="422"/>
      <c r="T1174" s="50" t="s">
        <v>51</v>
      </c>
      <c r="U1174" s="422"/>
      <c r="V1174" s="94">
        <v>3011760</v>
      </c>
      <c r="W1174" s="94">
        <v>3011760</v>
      </c>
      <c r="X1174" s="61">
        <f t="shared" ref="X1174" si="120">W1174*1.12</f>
        <v>3373171.2</v>
      </c>
      <c r="Y1174" s="59"/>
      <c r="Z1174" s="51">
        <v>2016</v>
      </c>
      <c r="AA1174" s="51" t="s">
        <v>3869</v>
      </c>
      <c r="AB1174" s="239" t="s">
        <v>2199</v>
      </c>
      <c r="AC1174" s="212" t="s">
        <v>283</v>
      </c>
      <c r="AD1174" s="197"/>
      <c r="AE1174" s="197"/>
      <c r="AF1174" s="197"/>
      <c r="AG1174" s="264"/>
      <c r="AH1174" s="264"/>
      <c r="AI1174" s="264"/>
      <c r="AJ1174" s="264"/>
      <c r="AK1174" s="2" t="s">
        <v>3870</v>
      </c>
      <c r="AL1174" s="191"/>
      <c r="AM1174" s="332"/>
      <c r="AN1174" s="332"/>
    </row>
    <row r="1175" spans="1:40" s="572" customFormat="1" ht="100.5" customHeight="1">
      <c r="A1175" s="560" t="s">
        <v>2595</v>
      </c>
      <c r="B1175" s="513" t="s">
        <v>243</v>
      </c>
      <c r="C1175" s="515" t="s">
        <v>2563</v>
      </c>
      <c r="D1175" s="515" t="s">
        <v>2564</v>
      </c>
      <c r="E1175" s="563" t="s">
        <v>2565</v>
      </c>
      <c r="F1175" s="563" t="s">
        <v>2564</v>
      </c>
      <c r="G1175" s="563" t="s">
        <v>2565</v>
      </c>
      <c r="H1175" s="563" t="s">
        <v>2566</v>
      </c>
      <c r="I1175" s="563" t="s">
        <v>2567</v>
      </c>
      <c r="J1175" s="747" t="s">
        <v>38</v>
      </c>
      <c r="K1175" s="561">
        <v>100</v>
      </c>
      <c r="L1175" s="526">
        <v>711000000</v>
      </c>
      <c r="M1175" s="516" t="s">
        <v>73</v>
      </c>
      <c r="N1175" s="517" t="s">
        <v>1239</v>
      </c>
      <c r="O1175" s="747" t="s">
        <v>2250</v>
      </c>
      <c r="P1175" s="747"/>
      <c r="Q1175" s="514" t="s">
        <v>2198</v>
      </c>
      <c r="R1175" s="513" t="s">
        <v>2410</v>
      </c>
      <c r="S1175" s="751"/>
      <c r="T1175" s="513" t="s">
        <v>51</v>
      </c>
      <c r="U1175" s="751"/>
      <c r="V1175" s="564">
        <v>2495640</v>
      </c>
      <c r="W1175" s="751">
        <v>0</v>
      </c>
      <c r="X1175" s="565">
        <v>0</v>
      </c>
      <c r="Y1175" s="566" t="s">
        <v>77</v>
      </c>
      <c r="Z1175" s="515">
        <v>2016</v>
      </c>
      <c r="AA1175" s="515"/>
      <c r="AB1175" s="519" t="s">
        <v>2199</v>
      </c>
      <c r="AC1175" s="567" t="s">
        <v>283</v>
      </c>
      <c r="AD1175" s="568"/>
      <c r="AE1175" s="568"/>
      <c r="AF1175" s="568"/>
      <c r="AG1175" s="569"/>
      <c r="AH1175" s="569"/>
      <c r="AI1175" s="569"/>
      <c r="AJ1175" s="569"/>
      <c r="AK1175" s="521" t="s">
        <v>2377</v>
      </c>
      <c r="AL1175" s="570"/>
      <c r="AM1175" s="571"/>
      <c r="AN1175" s="571"/>
    </row>
    <row r="1176" spans="1:40" s="193" customFormat="1" ht="100.5" customHeight="1">
      <c r="A1176" s="4" t="s">
        <v>3885</v>
      </c>
      <c r="B1176" s="50" t="s">
        <v>243</v>
      </c>
      <c r="C1176" s="51" t="s">
        <v>2563</v>
      </c>
      <c r="D1176" s="51" t="s">
        <v>2564</v>
      </c>
      <c r="E1176" s="52" t="s">
        <v>2565</v>
      </c>
      <c r="F1176" s="52" t="s">
        <v>2564</v>
      </c>
      <c r="G1176" s="52" t="s">
        <v>2565</v>
      </c>
      <c r="H1176" s="52" t="s">
        <v>2566</v>
      </c>
      <c r="I1176" s="52" t="s">
        <v>2567</v>
      </c>
      <c r="J1176" s="99" t="s">
        <v>38</v>
      </c>
      <c r="K1176" s="54">
        <v>100</v>
      </c>
      <c r="L1176" s="31">
        <v>271010000</v>
      </c>
      <c r="M1176" s="8" t="s">
        <v>127</v>
      </c>
      <c r="N1176" s="101" t="s">
        <v>1205</v>
      </c>
      <c r="O1176" s="99" t="s">
        <v>2250</v>
      </c>
      <c r="P1176" s="99"/>
      <c r="Q1176" s="56" t="s">
        <v>2198</v>
      </c>
      <c r="R1176" s="50" t="s">
        <v>2410</v>
      </c>
      <c r="S1176" s="422"/>
      <c r="T1176" s="50" t="s">
        <v>51</v>
      </c>
      <c r="U1176" s="422"/>
      <c r="V1176" s="94">
        <v>2495640</v>
      </c>
      <c r="W1176" s="94">
        <v>2495640</v>
      </c>
      <c r="X1176" s="61">
        <f t="shared" ref="X1176" si="121">W1176*1.12</f>
        <v>2795116.8000000003</v>
      </c>
      <c r="Y1176" s="59"/>
      <c r="Z1176" s="51">
        <v>2016</v>
      </c>
      <c r="AA1176" s="51" t="s">
        <v>3869</v>
      </c>
      <c r="AB1176" s="239" t="s">
        <v>2199</v>
      </c>
      <c r="AC1176" s="212" t="s">
        <v>283</v>
      </c>
      <c r="AD1176" s="197"/>
      <c r="AE1176" s="197"/>
      <c r="AF1176" s="197"/>
      <c r="AG1176" s="264"/>
      <c r="AH1176" s="264"/>
      <c r="AI1176" s="264"/>
      <c r="AJ1176" s="264"/>
      <c r="AK1176" s="2" t="s">
        <v>3870</v>
      </c>
      <c r="AL1176" s="191"/>
      <c r="AM1176" s="332"/>
      <c r="AN1176" s="332"/>
    </row>
    <row r="1177" spans="1:40" s="572" customFormat="1" ht="100.5" customHeight="1">
      <c r="A1177" s="560" t="s">
        <v>2596</v>
      </c>
      <c r="B1177" s="513" t="s">
        <v>243</v>
      </c>
      <c r="C1177" s="515" t="s">
        <v>2563</v>
      </c>
      <c r="D1177" s="515" t="s">
        <v>2564</v>
      </c>
      <c r="E1177" s="563" t="s">
        <v>2565</v>
      </c>
      <c r="F1177" s="563" t="s">
        <v>2564</v>
      </c>
      <c r="G1177" s="563" t="s">
        <v>2565</v>
      </c>
      <c r="H1177" s="563" t="s">
        <v>2566</v>
      </c>
      <c r="I1177" s="563" t="s">
        <v>2567</v>
      </c>
      <c r="J1177" s="747" t="s">
        <v>38</v>
      </c>
      <c r="K1177" s="561">
        <v>100</v>
      </c>
      <c r="L1177" s="526">
        <v>711000000</v>
      </c>
      <c r="M1177" s="516" t="s">
        <v>73</v>
      </c>
      <c r="N1177" s="517" t="s">
        <v>1239</v>
      </c>
      <c r="O1177" s="747" t="s">
        <v>2248</v>
      </c>
      <c r="P1177" s="747"/>
      <c r="Q1177" s="514" t="s">
        <v>2198</v>
      </c>
      <c r="R1177" s="513" t="s">
        <v>2410</v>
      </c>
      <c r="S1177" s="751"/>
      <c r="T1177" s="513" t="s">
        <v>51</v>
      </c>
      <c r="U1177" s="751"/>
      <c r="V1177" s="564">
        <v>2456625</v>
      </c>
      <c r="W1177" s="751">
        <v>0</v>
      </c>
      <c r="X1177" s="565">
        <v>0</v>
      </c>
      <c r="Y1177" s="566" t="s">
        <v>77</v>
      </c>
      <c r="Z1177" s="515">
        <v>2016</v>
      </c>
      <c r="AA1177" s="515"/>
      <c r="AB1177" s="519" t="s">
        <v>2199</v>
      </c>
      <c r="AC1177" s="567" t="s">
        <v>283</v>
      </c>
      <c r="AD1177" s="568"/>
      <c r="AE1177" s="568"/>
      <c r="AF1177" s="568"/>
      <c r="AG1177" s="569"/>
      <c r="AH1177" s="569"/>
      <c r="AI1177" s="569"/>
      <c r="AJ1177" s="569"/>
      <c r="AK1177" s="521" t="s">
        <v>2377</v>
      </c>
      <c r="AL1177" s="570"/>
      <c r="AM1177" s="571"/>
      <c r="AN1177" s="571"/>
    </row>
    <row r="1178" spans="1:40" s="193" customFormat="1" ht="100.5" customHeight="1">
      <c r="A1178" s="4" t="s">
        <v>3886</v>
      </c>
      <c r="B1178" s="50" t="s">
        <v>243</v>
      </c>
      <c r="C1178" s="51" t="s">
        <v>2563</v>
      </c>
      <c r="D1178" s="51" t="s">
        <v>2564</v>
      </c>
      <c r="E1178" s="52" t="s">
        <v>2565</v>
      </c>
      <c r="F1178" s="52" t="s">
        <v>2564</v>
      </c>
      <c r="G1178" s="52" t="s">
        <v>2565</v>
      </c>
      <c r="H1178" s="52" t="s">
        <v>2566</v>
      </c>
      <c r="I1178" s="52" t="s">
        <v>2567</v>
      </c>
      <c r="J1178" s="99" t="s">
        <v>38</v>
      </c>
      <c r="K1178" s="54">
        <v>100</v>
      </c>
      <c r="L1178" s="31">
        <v>271010000</v>
      </c>
      <c r="M1178" s="8" t="s">
        <v>127</v>
      </c>
      <c r="N1178" s="101" t="s">
        <v>1205</v>
      </c>
      <c r="O1178" s="99" t="s">
        <v>2248</v>
      </c>
      <c r="P1178" s="99"/>
      <c r="Q1178" s="56" t="s">
        <v>2198</v>
      </c>
      <c r="R1178" s="50" t="s">
        <v>2410</v>
      </c>
      <c r="S1178" s="422"/>
      <c r="T1178" s="50" t="s">
        <v>51</v>
      </c>
      <c r="U1178" s="422"/>
      <c r="V1178" s="94">
        <v>2456625</v>
      </c>
      <c r="W1178" s="94">
        <v>2456625</v>
      </c>
      <c r="X1178" s="61">
        <f t="shared" ref="X1178" si="122">W1178*1.12</f>
        <v>2751420.0000000005</v>
      </c>
      <c r="Y1178" s="59"/>
      <c r="Z1178" s="51">
        <v>2016</v>
      </c>
      <c r="AA1178" s="51" t="s">
        <v>3869</v>
      </c>
      <c r="AB1178" s="239" t="s">
        <v>2199</v>
      </c>
      <c r="AC1178" s="212" t="s">
        <v>283</v>
      </c>
      <c r="AD1178" s="197"/>
      <c r="AE1178" s="197"/>
      <c r="AF1178" s="197"/>
      <c r="AG1178" s="264"/>
      <c r="AH1178" s="264"/>
      <c r="AI1178" s="264"/>
      <c r="AJ1178" s="264"/>
      <c r="AK1178" s="2" t="s">
        <v>3870</v>
      </c>
      <c r="AL1178" s="191"/>
      <c r="AM1178" s="332"/>
      <c r="AN1178" s="332"/>
    </row>
    <row r="1179" spans="1:40" s="572" customFormat="1" ht="100.5" customHeight="1">
      <c r="A1179" s="560" t="s">
        <v>2597</v>
      </c>
      <c r="B1179" s="513" t="s">
        <v>243</v>
      </c>
      <c r="C1179" s="515" t="s">
        <v>2563</v>
      </c>
      <c r="D1179" s="515" t="s">
        <v>2564</v>
      </c>
      <c r="E1179" s="563" t="s">
        <v>2565</v>
      </c>
      <c r="F1179" s="563" t="s">
        <v>2564</v>
      </c>
      <c r="G1179" s="563" t="s">
        <v>2565</v>
      </c>
      <c r="H1179" s="563" t="s">
        <v>2566</v>
      </c>
      <c r="I1179" s="563" t="s">
        <v>2567</v>
      </c>
      <c r="J1179" s="747" t="s">
        <v>38</v>
      </c>
      <c r="K1179" s="561">
        <v>100</v>
      </c>
      <c r="L1179" s="526">
        <v>711000000</v>
      </c>
      <c r="M1179" s="516" t="s">
        <v>73</v>
      </c>
      <c r="N1179" s="517" t="s">
        <v>1239</v>
      </c>
      <c r="O1179" s="764" t="s">
        <v>2598</v>
      </c>
      <c r="P1179" s="747"/>
      <c r="Q1179" s="514" t="s">
        <v>2198</v>
      </c>
      <c r="R1179" s="513" t="s">
        <v>2410</v>
      </c>
      <c r="S1179" s="749"/>
      <c r="T1179" s="513" t="s">
        <v>51</v>
      </c>
      <c r="U1179" s="749"/>
      <c r="V1179" s="564">
        <v>981180</v>
      </c>
      <c r="W1179" s="751">
        <v>0</v>
      </c>
      <c r="X1179" s="565">
        <v>0</v>
      </c>
      <c r="Y1179" s="566" t="s">
        <v>77</v>
      </c>
      <c r="Z1179" s="515">
        <v>2016</v>
      </c>
      <c r="AA1179" s="515"/>
      <c r="AB1179" s="519" t="s">
        <v>2199</v>
      </c>
      <c r="AC1179" s="567" t="s">
        <v>283</v>
      </c>
      <c r="AD1179" s="568"/>
      <c r="AE1179" s="568"/>
      <c r="AF1179" s="568"/>
      <c r="AG1179" s="569"/>
      <c r="AH1179" s="569"/>
      <c r="AI1179" s="569"/>
      <c r="AJ1179" s="569"/>
      <c r="AK1179" s="521" t="s">
        <v>2377</v>
      </c>
      <c r="AL1179" s="570"/>
      <c r="AM1179" s="571"/>
      <c r="AN1179" s="571"/>
    </row>
    <row r="1180" spans="1:40" s="193" customFormat="1" ht="100.5" customHeight="1">
      <c r="A1180" s="4" t="s">
        <v>3887</v>
      </c>
      <c r="B1180" s="50" t="s">
        <v>243</v>
      </c>
      <c r="C1180" s="51" t="s">
        <v>2563</v>
      </c>
      <c r="D1180" s="51" t="s">
        <v>2564</v>
      </c>
      <c r="E1180" s="52" t="s">
        <v>2565</v>
      </c>
      <c r="F1180" s="52" t="s">
        <v>2564</v>
      </c>
      <c r="G1180" s="52" t="s">
        <v>2565</v>
      </c>
      <c r="H1180" s="52" t="s">
        <v>2566</v>
      </c>
      <c r="I1180" s="52" t="s">
        <v>2567</v>
      </c>
      <c r="J1180" s="99" t="s">
        <v>38</v>
      </c>
      <c r="K1180" s="54">
        <v>100</v>
      </c>
      <c r="L1180" s="96">
        <v>231010000</v>
      </c>
      <c r="M1180" s="5" t="s">
        <v>128</v>
      </c>
      <c r="N1180" s="101" t="s">
        <v>1205</v>
      </c>
      <c r="O1180" s="431" t="s">
        <v>2598</v>
      </c>
      <c r="P1180" s="99"/>
      <c r="Q1180" s="56" t="s">
        <v>2198</v>
      </c>
      <c r="R1180" s="50" t="s">
        <v>2410</v>
      </c>
      <c r="S1180" s="425"/>
      <c r="T1180" s="50" t="s">
        <v>51</v>
      </c>
      <c r="U1180" s="425"/>
      <c r="V1180" s="94">
        <v>981180</v>
      </c>
      <c r="W1180" s="94">
        <v>981180</v>
      </c>
      <c r="X1180" s="61">
        <f t="shared" ref="X1180" si="123">W1180*1.12</f>
        <v>1098921.6000000001</v>
      </c>
      <c r="Y1180" s="59"/>
      <c r="Z1180" s="51">
        <v>2016</v>
      </c>
      <c r="AA1180" s="51" t="s">
        <v>3869</v>
      </c>
      <c r="AB1180" s="239" t="s">
        <v>2199</v>
      </c>
      <c r="AC1180" s="212" t="s">
        <v>283</v>
      </c>
      <c r="AD1180" s="197"/>
      <c r="AE1180" s="197"/>
      <c r="AF1180" s="197"/>
      <c r="AG1180" s="264"/>
      <c r="AH1180" s="264"/>
      <c r="AI1180" s="264"/>
      <c r="AJ1180" s="264"/>
      <c r="AK1180" s="2" t="s">
        <v>3870</v>
      </c>
      <c r="AL1180" s="191"/>
      <c r="AM1180" s="332"/>
      <c r="AN1180" s="332"/>
    </row>
    <row r="1181" spans="1:40" s="572" customFormat="1" ht="100.5" customHeight="1">
      <c r="A1181" s="560" t="s">
        <v>2599</v>
      </c>
      <c r="B1181" s="513" t="s">
        <v>243</v>
      </c>
      <c r="C1181" s="515" t="s">
        <v>2563</v>
      </c>
      <c r="D1181" s="515" t="s">
        <v>2564</v>
      </c>
      <c r="E1181" s="563" t="s">
        <v>2565</v>
      </c>
      <c r="F1181" s="563" t="s">
        <v>2564</v>
      </c>
      <c r="G1181" s="563" t="s">
        <v>2565</v>
      </c>
      <c r="H1181" s="563" t="s">
        <v>2566</v>
      </c>
      <c r="I1181" s="563" t="s">
        <v>2567</v>
      </c>
      <c r="J1181" s="747" t="s">
        <v>38</v>
      </c>
      <c r="K1181" s="561">
        <v>100</v>
      </c>
      <c r="L1181" s="526">
        <v>711000000</v>
      </c>
      <c r="M1181" s="516" t="s">
        <v>73</v>
      </c>
      <c r="N1181" s="517" t="s">
        <v>1239</v>
      </c>
      <c r="O1181" s="764" t="s">
        <v>2600</v>
      </c>
      <c r="P1181" s="747"/>
      <c r="Q1181" s="514" t="s">
        <v>2198</v>
      </c>
      <c r="R1181" s="513" t="s">
        <v>2410</v>
      </c>
      <c r="S1181" s="749"/>
      <c r="T1181" s="513" t="s">
        <v>51</v>
      </c>
      <c r="U1181" s="749"/>
      <c r="V1181" s="564">
        <v>228942</v>
      </c>
      <c r="W1181" s="751">
        <v>0</v>
      </c>
      <c r="X1181" s="565">
        <v>0</v>
      </c>
      <c r="Y1181" s="566" t="s">
        <v>77</v>
      </c>
      <c r="Z1181" s="515">
        <v>2016</v>
      </c>
      <c r="AA1181" s="515"/>
      <c r="AB1181" s="519" t="s">
        <v>2199</v>
      </c>
      <c r="AC1181" s="567" t="s">
        <v>283</v>
      </c>
      <c r="AD1181" s="568"/>
      <c r="AE1181" s="568"/>
      <c r="AF1181" s="568"/>
      <c r="AG1181" s="569"/>
      <c r="AH1181" s="569"/>
      <c r="AI1181" s="569"/>
      <c r="AJ1181" s="569"/>
      <c r="AK1181" s="521" t="s">
        <v>2377</v>
      </c>
      <c r="AL1181" s="570"/>
      <c r="AM1181" s="571"/>
      <c r="AN1181" s="571"/>
    </row>
    <row r="1182" spans="1:40" s="193" customFormat="1" ht="100.5" customHeight="1">
      <c r="A1182" s="4" t="s">
        <v>3888</v>
      </c>
      <c r="B1182" s="50" t="s">
        <v>243</v>
      </c>
      <c r="C1182" s="51" t="s">
        <v>2563</v>
      </c>
      <c r="D1182" s="51" t="s">
        <v>2564</v>
      </c>
      <c r="E1182" s="52" t="s">
        <v>2565</v>
      </c>
      <c r="F1182" s="52" t="s">
        <v>2564</v>
      </c>
      <c r="G1182" s="52" t="s">
        <v>2565</v>
      </c>
      <c r="H1182" s="52" t="s">
        <v>2566</v>
      </c>
      <c r="I1182" s="52" t="s">
        <v>2567</v>
      </c>
      <c r="J1182" s="99" t="s">
        <v>38</v>
      </c>
      <c r="K1182" s="54">
        <v>100</v>
      </c>
      <c r="L1182" s="96">
        <v>231010000</v>
      </c>
      <c r="M1182" s="5" t="s">
        <v>128</v>
      </c>
      <c r="N1182" s="101" t="s">
        <v>1205</v>
      </c>
      <c r="O1182" s="431" t="s">
        <v>2600</v>
      </c>
      <c r="P1182" s="99"/>
      <c r="Q1182" s="56" t="s">
        <v>2198</v>
      </c>
      <c r="R1182" s="50" t="s">
        <v>2410</v>
      </c>
      <c r="S1182" s="425"/>
      <c r="T1182" s="50" t="s">
        <v>51</v>
      </c>
      <c r="U1182" s="425"/>
      <c r="V1182" s="94">
        <v>228942</v>
      </c>
      <c r="W1182" s="94">
        <v>228942</v>
      </c>
      <c r="X1182" s="61">
        <f t="shared" ref="X1182" si="124">W1182*1.12</f>
        <v>256415.04000000004</v>
      </c>
      <c r="Y1182" s="59"/>
      <c r="Z1182" s="51">
        <v>2016</v>
      </c>
      <c r="AA1182" s="51" t="s">
        <v>3869</v>
      </c>
      <c r="AB1182" s="239" t="s">
        <v>2199</v>
      </c>
      <c r="AC1182" s="212" t="s">
        <v>283</v>
      </c>
      <c r="AD1182" s="197"/>
      <c r="AE1182" s="197"/>
      <c r="AF1182" s="197"/>
      <c r="AG1182" s="264"/>
      <c r="AH1182" s="264"/>
      <c r="AI1182" s="264"/>
      <c r="AJ1182" s="264"/>
      <c r="AK1182" s="2" t="s">
        <v>3870</v>
      </c>
      <c r="AL1182" s="191"/>
      <c r="AM1182" s="332"/>
      <c r="AN1182" s="332"/>
    </row>
    <row r="1183" spans="1:40" s="572" customFormat="1" ht="100.5" customHeight="1">
      <c r="A1183" s="560" t="s">
        <v>2601</v>
      </c>
      <c r="B1183" s="513" t="s">
        <v>243</v>
      </c>
      <c r="C1183" s="515" t="s">
        <v>2563</v>
      </c>
      <c r="D1183" s="515" t="s">
        <v>2564</v>
      </c>
      <c r="E1183" s="563" t="s">
        <v>2565</v>
      </c>
      <c r="F1183" s="563" t="s">
        <v>2564</v>
      </c>
      <c r="G1183" s="563" t="s">
        <v>2565</v>
      </c>
      <c r="H1183" s="563" t="s">
        <v>2566</v>
      </c>
      <c r="I1183" s="563" t="s">
        <v>2567</v>
      </c>
      <c r="J1183" s="747" t="s">
        <v>38</v>
      </c>
      <c r="K1183" s="561">
        <v>100</v>
      </c>
      <c r="L1183" s="526">
        <v>711000000</v>
      </c>
      <c r="M1183" s="516" t="s">
        <v>73</v>
      </c>
      <c r="N1183" s="517" t="s">
        <v>1239</v>
      </c>
      <c r="O1183" s="764" t="s">
        <v>2602</v>
      </c>
      <c r="P1183" s="747"/>
      <c r="Q1183" s="514" t="s">
        <v>2198</v>
      </c>
      <c r="R1183" s="513" t="s">
        <v>2410</v>
      </c>
      <c r="S1183" s="749"/>
      <c r="T1183" s="513" t="s">
        <v>51</v>
      </c>
      <c r="U1183" s="749"/>
      <c r="V1183" s="749">
        <v>155754.20000000001</v>
      </c>
      <c r="W1183" s="751">
        <v>0</v>
      </c>
      <c r="X1183" s="565">
        <v>0</v>
      </c>
      <c r="Y1183" s="566" t="s">
        <v>77</v>
      </c>
      <c r="Z1183" s="515">
        <v>2016</v>
      </c>
      <c r="AA1183" s="515"/>
      <c r="AB1183" s="519" t="s">
        <v>2199</v>
      </c>
      <c r="AC1183" s="567" t="s">
        <v>283</v>
      </c>
      <c r="AD1183" s="568"/>
      <c r="AE1183" s="568"/>
      <c r="AF1183" s="568"/>
      <c r="AG1183" s="569"/>
      <c r="AH1183" s="569"/>
      <c r="AI1183" s="569"/>
      <c r="AJ1183" s="569"/>
      <c r="AK1183" s="521" t="s">
        <v>2377</v>
      </c>
      <c r="AL1183" s="570"/>
      <c r="AM1183" s="571"/>
      <c r="AN1183" s="571"/>
    </row>
    <row r="1184" spans="1:40" s="193" customFormat="1" ht="100.5" customHeight="1">
      <c r="A1184" s="4" t="s">
        <v>3889</v>
      </c>
      <c r="B1184" s="50" t="s">
        <v>243</v>
      </c>
      <c r="C1184" s="51" t="s">
        <v>2563</v>
      </c>
      <c r="D1184" s="51" t="s">
        <v>2564</v>
      </c>
      <c r="E1184" s="52" t="s">
        <v>2565</v>
      </c>
      <c r="F1184" s="52" t="s">
        <v>2564</v>
      </c>
      <c r="G1184" s="52" t="s">
        <v>2565</v>
      </c>
      <c r="H1184" s="52" t="s">
        <v>2566</v>
      </c>
      <c r="I1184" s="52" t="s">
        <v>2567</v>
      </c>
      <c r="J1184" s="99" t="s">
        <v>38</v>
      </c>
      <c r="K1184" s="54">
        <v>100</v>
      </c>
      <c r="L1184" s="96">
        <v>231010000</v>
      </c>
      <c r="M1184" s="5" t="s">
        <v>128</v>
      </c>
      <c r="N1184" s="101" t="s">
        <v>1205</v>
      </c>
      <c r="O1184" s="431" t="s">
        <v>2602</v>
      </c>
      <c r="P1184" s="99"/>
      <c r="Q1184" s="56" t="s">
        <v>2198</v>
      </c>
      <c r="R1184" s="50" t="s">
        <v>2410</v>
      </c>
      <c r="S1184" s="425"/>
      <c r="T1184" s="50" t="s">
        <v>51</v>
      </c>
      <c r="U1184" s="425"/>
      <c r="V1184" s="425">
        <v>155754.20000000001</v>
      </c>
      <c r="W1184" s="425">
        <v>155754.20000000001</v>
      </c>
      <c r="X1184" s="61">
        <f t="shared" ref="X1184" si="125">W1184*1.12</f>
        <v>174444.70400000003</v>
      </c>
      <c r="Y1184" s="59"/>
      <c r="Z1184" s="51">
        <v>2016</v>
      </c>
      <c r="AA1184" s="51" t="s">
        <v>3869</v>
      </c>
      <c r="AB1184" s="239" t="s">
        <v>2199</v>
      </c>
      <c r="AC1184" s="212" t="s">
        <v>283</v>
      </c>
      <c r="AD1184" s="197"/>
      <c r="AE1184" s="197"/>
      <c r="AF1184" s="197"/>
      <c r="AG1184" s="264"/>
      <c r="AH1184" s="264"/>
      <c r="AI1184" s="264"/>
      <c r="AJ1184" s="264"/>
      <c r="AK1184" s="2" t="s">
        <v>3870</v>
      </c>
      <c r="AL1184" s="191"/>
      <c r="AM1184" s="332"/>
      <c r="AN1184" s="332"/>
    </row>
    <row r="1185" spans="1:40" s="572" customFormat="1" ht="100.5" customHeight="1">
      <c r="A1185" s="560" t="s">
        <v>2603</v>
      </c>
      <c r="B1185" s="513" t="s">
        <v>243</v>
      </c>
      <c r="C1185" s="515" t="s">
        <v>2563</v>
      </c>
      <c r="D1185" s="515" t="s">
        <v>2564</v>
      </c>
      <c r="E1185" s="563" t="s">
        <v>2565</v>
      </c>
      <c r="F1185" s="563" t="s">
        <v>2564</v>
      </c>
      <c r="G1185" s="563" t="s">
        <v>2565</v>
      </c>
      <c r="H1185" s="563" t="s">
        <v>2566</v>
      </c>
      <c r="I1185" s="563" t="s">
        <v>2567</v>
      </c>
      <c r="J1185" s="747" t="s">
        <v>38</v>
      </c>
      <c r="K1185" s="561">
        <v>100</v>
      </c>
      <c r="L1185" s="526">
        <v>711000000</v>
      </c>
      <c r="M1185" s="516" t="s">
        <v>73</v>
      </c>
      <c r="N1185" s="517" t="s">
        <v>1239</v>
      </c>
      <c r="O1185" s="764" t="s">
        <v>2604</v>
      </c>
      <c r="P1185" s="747"/>
      <c r="Q1185" s="514" t="s">
        <v>2198</v>
      </c>
      <c r="R1185" s="513" t="s">
        <v>2410</v>
      </c>
      <c r="S1185" s="749"/>
      <c r="T1185" s="513" t="s">
        <v>51</v>
      </c>
      <c r="U1185" s="749"/>
      <c r="V1185" s="749">
        <v>175123.3</v>
      </c>
      <c r="W1185" s="751">
        <v>0</v>
      </c>
      <c r="X1185" s="565">
        <v>0</v>
      </c>
      <c r="Y1185" s="566" t="s">
        <v>77</v>
      </c>
      <c r="Z1185" s="515">
        <v>2016</v>
      </c>
      <c r="AA1185" s="515"/>
      <c r="AB1185" s="519" t="s">
        <v>2199</v>
      </c>
      <c r="AC1185" s="567" t="s">
        <v>283</v>
      </c>
      <c r="AD1185" s="568"/>
      <c r="AE1185" s="568"/>
      <c r="AF1185" s="568"/>
      <c r="AG1185" s="569"/>
      <c r="AH1185" s="569"/>
      <c r="AI1185" s="569"/>
      <c r="AJ1185" s="569"/>
      <c r="AK1185" s="521" t="s">
        <v>2377</v>
      </c>
      <c r="AL1185" s="570"/>
      <c r="AM1185" s="571"/>
      <c r="AN1185" s="571"/>
    </row>
    <row r="1186" spans="1:40" s="193" customFormat="1" ht="100.5" customHeight="1">
      <c r="A1186" s="4" t="s">
        <v>3890</v>
      </c>
      <c r="B1186" s="50" t="s">
        <v>243</v>
      </c>
      <c r="C1186" s="51" t="s">
        <v>2563</v>
      </c>
      <c r="D1186" s="51" t="s">
        <v>2564</v>
      </c>
      <c r="E1186" s="52" t="s">
        <v>2565</v>
      </c>
      <c r="F1186" s="52" t="s">
        <v>2564</v>
      </c>
      <c r="G1186" s="52" t="s">
        <v>2565</v>
      </c>
      <c r="H1186" s="52" t="s">
        <v>2566</v>
      </c>
      <c r="I1186" s="52" t="s">
        <v>2567</v>
      </c>
      <c r="J1186" s="99" t="s">
        <v>38</v>
      </c>
      <c r="K1186" s="54">
        <v>100</v>
      </c>
      <c r="L1186" s="96">
        <v>231010000</v>
      </c>
      <c r="M1186" s="5" t="s">
        <v>128</v>
      </c>
      <c r="N1186" s="101" t="s">
        <v>1205</v>
      </c>
      <c r="O1186" s="431" t="s">
        <v>2604</v>
      </c>
      <c r="P1186" s="99"/>
      <c r="Q1186" s="56" t="s">
        <v>2198</v>
      </c>
      <c r="R1186" s="50" t="s">
        <v>2410</v>
      </c>
      <c r="S1186" s="425"/>
      <c r="T1186" s="50" t="s">
        <v>51</v>
      </c>
      <c r="U1186" s="425"/>
      <c r="V1186" s="425">
        <v>175123.3</v>
      </c>
      <c r="W1186" s="425">
        <v>175123.3</v>
      </c>
      <c r="X1186" s="61">
        <f t="shared" ref="X1186" si="126">W1186*1.12</f>
        <v>196138.09600000002</v>
      </c>
      <c r="Y1186" s="59"/>
      <c r="Z1186" s="51">
        <v>2016</v>
      </c>
      <c r="AA1186" s="51" t="s">
        <v>3869</v>
      </c>
      <c r="AB1186" s="239" t="s">
        <v>2199</v>
      </c>
      <c r="AC1186" s="212" t="s">
        <v>283</v>
      </c>
      <c r="AD1186" s="197"/>
      <c r="AE1186" s="197"/>
      <c r="AF1186" s="197"/>
      <c r="AG1186" s="264"/>
      <c r="AH1186" s="264"/>
      <c r="AI1186" s="264"/>
      <c r="AJ1186" s="264"/>
      <c r="AK1186" s="2" t="s">
        <v>3870</v>
      </c>
      <c r="AL1186" s="191"/>
      <c r="AM1186" s="332"/>
      <c r="AN1186" s="332"/>
    </row>
    <row r="1187" spans="1:40" s="572" customFormat="1" ht="100.5" customHeight="1">
      <c r="A1187" s="560" t="s">
        <v>2605</v>
      </c>
      <c r="B1187" s="513" t="s">
        <v>243</v>
      </c>
      <c r="C1187" s="515" t="s">
        <v>2563</v>
      </c>
      <c r="D1187" s="515" t="s">
        <v>2564</v>
      </c>
      <c r="E1187" s="563" t="s">
        <v>2565</v>
      </c>
      <c r="F1187" s="563" t="s">
        <v>2564</v>
      </c>
      <c r="G1187" s="563" t="s">
        <v>2565</v>
      </c>
      <c r="H1187" s="563" t="s">
        <v>2566</v>
      </c>
      <c r="I1187" s="563" t="s">
        <v>2567</v>
      </c>
      <c r="J1187" s="747" t="s">
        <v>38</v>
      </c>
      <c r="K1187" s="561">
        <v>100</v>
      </c>
      <c r="L1187" s="526">
        <v>711000000</v>
      </c>
      <c r="M1187" s="516" t="s">
        <v>73</v>
      </c>
      <c r="N1187" s="517" t="s">
        <v>1239</v>
      </c>
      <c r="O1187" s="764" t="s">
        <v>2606</v>
      </c>
      <c r="P1187" s="747"/>
      <c r="Q1187" s="514" t="s">
        <v>2198</v>
      </c>
      <c r="R1187" s="513" t="s">
        <v>2410</v>
      </c>
      <c r="S1187" s="749"/>
      <c r="T1187" s="513" t="s">
        <v>51</v>
      </c>
      <c r="U1187" s="749"/>
      <c r="V1187" s="749">
        <v>174251.5</v>
      </c>
      <c r="W1187" s="751">
        <v>0</v>
      </c>
      <c r="X1187" s="565">
        <v>0</v>
      </c>
      <c r="Y1187" s="566" t="s">
        <v>77</v>
      </c>
      <c r="Z1187" s="515">
        <v>2016</v>
      </c>
      <c r="AA1187" s="515"/>
      <c r="AB1187" s="519" t="s">
        <v>2199</v>
      </c>
      <c r="AC1187" s="567" t="s">
        <v>283</v>
      </c>
      <c r="AD1187" s="568"/>
      <c r="AE1187" s="568"/>
      <c r="AF1187" s="568"/>
      <c r="AG1187" s="569"/>
      <c r="AH1187" s="569"/>
      <c r="AI1187" s="569"/>
      <c r="AJ1187" s="569"/>
      <c r="AK1187" s="521" t="s">
        <v>2377</v>
      </c>
      <c r="AL1187" s="570"/>
      <c r="AM1187" s="571"/>
      <c r="AN1187" s="571"/>
    </row>
    <row r="1188" spans="1:40" s="193" customFormat="1" ht="100.5" customHeight="1">
      <c r="A1188" s="4" t="s">
        <v>3891</v>
      </c>
      <c r="B1188" s="50" t="s">
        <v>243</v>
      </c>
      <c r="C1188" s="51" t="s">
        <v>2563</v>
      </c>
      <c r="D1188" s="51" t="s">
        <v>2564</v>
      </c>
      <c r="E1188" s="52" t="s">
        <v>2565</v>
      </c>
      <c r="F1188" s="52" t="s">
        <v>2564</v>
      </c>
      <c r="G1188" s="52" t="s">
        <v>2565</v>
      </c>
      <c r="H1188" s="52" t="s">
        <v>2566</v>
      </c>
      <c r="I1188" s="52" t="s">
        <v>2567</v>
      </c>
      <c r="J1188" s="99" t="s">
        <v>38</v>
      </c>
      <c r="K1188" s="54">
        <v>100</v>
      </c>
      <c r="L1188" s="96">
        <v>231010000</v>
      </c>
      <c r="M1188" s="5" t="s">
        <v>128</v>
      </c>
      <c r="N1188" s="101" t="s">
        <v>1205</v>
      </c>
      <c r="O1188" s="431" t="s">
        <v>2606</v>
      </c>
      <c r="P1188" s="99"/>
      <c r="Q1188" s="56" t="s">
        <v>2198</v>
      </c>
      <c r="R1188" s="50" t="s">
        <v>2410</v>
      </c>
      <c r="S1188" s="425"/>
      <c r="T1188" s="50" t="s">
        <v>51</v>
      </c>
      <c r="U1188" s="425"/>
      <c r="V1188" s="425">
        <v>174251.5</v>
      </c>
      <c r="W1188" s="425">
        <v>174251.5</v>
      </c>
      <c r="X1188" s="61">
        <f t="shared" ref="X1188" si="127">W1188*1.12</f>
        <v>195161.68000000002</v>
      </c>
      <c r="Y1188" s="59"/>
      <c r="Z1188" s="51">
        <v>2016</v>
      </c>
      <c r="AA1188" s="51" t="s">
        <v>3869</v>
      </c>
      <c r="AB1188" s="239" t="s">
        <v>2199</v>
      </c>
      <c r="AC1188" s="212" t="s">
        <v>283</v>
      </c>
      <c r="AD1188" s="197"/>
      <c r="AE1188" s="197"/>
      <c r="AF1188" s="197"/>
      <c r="AG1188" s="264"/>
      <c r="AH1188" s="264"/>
      <c r="AI1188" s="264"/>
      <c r="AJ1188" s="264"/>
      <c r="AK1188" s="2" t="s">
        <v>3870</v>
      </c>
      <c r="AL1188" s="191"/>
      <c r="AM1188" s="332"/>
      <c r="AN1188" s="332"/>
    </row>
    <row r="1189" spans="1:40" s="572" customFormat="1" ht="100.5" customHeight="1">
      <c r="A1189" s="560" t="s">
        <v>2607</v>
      </c>
      <c r="B1189" s="513" t="s">
        <v>243</v>
      </c>
      <c r="C1189" s="515" t="s">
        <v>2563</v>
      </c>
      <c r="D1189" s="515" t="s">
        <v>2564</v>
      </c>
      <c r="E1189" s="563" t="s">
        <v>2565</v>
      </c>
      <c r="F1189" s="563" t="s">
        <v>2564</v>
      </c>
      <c r="G1189" s="563" t="s">
        <v>2565</v>
      </c>
      <c r="H1189" s="563" t="s">
        <v>2566</v>
      </c>
      <c r="I1189" s="563" t="s">
        <v>2567</v>
      </c>
      <c r="J1189" s="747" t="s">
        <v>38</v>
      </c>
      <c r="K1189" s="561">
        <v>100</v>
      </c>
      <c r="L1189" s="526">
        <v>711000000</v>
      </c>
      <c r="M1189" s="516" t="s">
        <v>73</v>
      </c>
      <c r="N1189" s="517" t="s">
        <v>1239</v>
      </c>
      <c r="O1189" s="764" t="s">
        <v>2608</v>
      </c>
      <c r="P1189" s="747"/>
      <c r="Q1189" s="514" t="s">
        <v>2198</v>
      </c>
      <c r="R1189" s="513" t="s">
        <v>2410</v>
      </c>
      <c r="S1189" s="749"/>
      <c r="T1189" s="513" t="s">
        <v>51</v>
      </c>
      <c r="U1189" s="749"/>
      <c r="V1189" s="749">
        <v>209973.6</v>
      </c>
      <c r="W1189" s="751">
        <v>0</v>
      </c>
      <c r="X1189" s="565">
        <v>0</v>
      </c>
      <c r="Y1189" s="566" t="s">
        <v>77</v>
      </c>
      <c r="Z1189" s="515">
        <v>2016</v>
      </c>
      <c r="AA1189" s="515"/>
      <c r="AB1189" s="519" t="s">
        <v>2199</v>
      </c>
      <c r="AC1189" s="567" t="s">
        <v>283</v>
      </c>
      <c r="AD1189" s="568"/>
      <c r="AE1189" s="568"/>
      <c r="AF1189" s="568"/>
      <c r="AG1189" s="569"/>
      <c r="AH1189" s="569"/>
      <c r="AI1189" s="569"/>
      <c r="AJ1189" s="569"/>
      <c r="AK1189" s="521" t="s">
        <v>2377</v>
      </c>
      <c r="AL1189" s="570"/>
      <c r="AM1189" s="571"/>
      <c r="AN1189" s="571"/>
    </row>
    <row r="1190" spans="1:40" s="193" customFormat="1" ht="100.5" customHeight="1">
      <c r="A1190" s="4" t="s">
        <v>3892</v>
      </c>
      <c r="B1190" s="50" t="s">
        <v>243</v>
      </c>
      <c r="C1190" s="51" t="s">
        <v>2563</v>
      </c>
      <c r="D1190" s="51" t="s">
        <v>2564</v>
      </c>
      <c r="E1190" s="52" t="s">
        <v>2565</v>
      </c>
      <c r="F1190" s="52" t="s">
        <v>2564</v>
      </c>
      <c r="G1190" s="52" t="s">
        <v>2565</v>
      </c>
      <c r="H1190" s="52" t="s">
        <v>2566</v>
      </c>
      <c r="I1190" s="52" t="s">
        <v>2567</v>
      </c>
      <c r="J1190" s="99" t="s">
        <v>38</v>
      </c>
      <c r="K1190" s="54">
        <v>100</v>
      </c>
      <c r="L1190" s="96">
        <v>231010000</v>
      </c>
      <c r="M1190" s="5" t="s">
        <v>128</v>
      </c>
      <c r="N1190" s="101" t="s">
        <v>1205</v>
      </c>
      <c r="O1190" s="431" t="s">
        <v>2608</v>
      </c>
      <c r="P1190" s="99"/>
      <c r="Q1190" s="56" t="s">
        <v>2198</v>
      </c>
      <c r="R1190" s="50" t="s">
        <v>2410</v>
      </c>
      <c r="S1190" s="425"/>
      <c r="T1190" s="50" t="s">
        <v>51</v>
      </c>
      <c r="U1190" s="425"/>
      <c r="V1190" s="425">
        <v>209973.6</v>
      </c>
      <c r="W1190" s="425">
        <v>209973.6</v>
      </c>
      <c r="X1190" s="61">
        <f t="shared" ref="X1190" si="128">W1190*1.12</f>
        <v>235170.43200000003</v>
      </c>
      <c r="Y1190" s="59"/>
      <c r="Z1190" s="51">
        <v>2016</v>
      </c>
      <c r="AA1190" s="51" t="s">
        <v>3869</v>
      </c>
      <c r="AB1190" s="239" t="s">
        <v>2199</v>
      </c>
      <c r="AC1190" s="212" t="s">
        <v>283</v>
      </c>
      <c r="AD1190" s="197"/>
      <c r="AE1190" s="197"/>
      <c r="AF1190" s="197"/>
      <c r="AG1190" s="264"/>
      <c r="AH1190" s="264"/>
      <c r="AI1190" s="264"/>
      <c r="AJ1190" s="264"/>
      <c r="AK1190" s="2" t="s">
        <v>3870</v>
      </c>
      <c r="AL1190" s="191"/>
      <c r="AM1190" s="332"/>
      <c r="AN1190" s="332"/>
    </row>
    <row r="1191" spans="1:40" s="572" customFormat="1" ht="100.5" customHeight="1">
      <c r="A1191" s="560" t="s">
        <v>2609</v>
      </c>
      <c r="B1191" s="513" t="s">
        <v>243</v>
      </c>
      <c r="C1191" s="515" t="s">
        <v>2563</v>
      </c>
      <c r="D1191" s="515" t="s">
        <v>2564</v>
      </c>
      <c r="E1191" s="563" t="s">
        <v>2565</v>
      </c>
      <c r="F1191" s="563" t="s">
        <v>2564</v>
      </c>
      <c r="G1191" s="563" t="s">
        <v>2565</v>
      </c>
      <c r="H1191" s="563" t="s">
        <v>2566</v>
      </c>
      <c r="I1191" s="563" t="s">
        <v>2567</v>
      </c>
      <c r="J1191" s="747" t="s">
        <v>38</v>
      </c>
      <c r="K1191" s="561">
        <v>100</v>
      </c>
      <c r="L1191" s="526">
        <v>711000000</v>
      </c>
      <c r="M1191" s="516" t="s">
        <v>73</v>
      </c>
      <c r="N1191" s="517" t="s">
        <v>1239</v>
      </c>
      <c r="O1191" s="764" t="s">
        <v>2610</v>
      </c>
      <c r="P1191" s="747"/>
      <c r="Q1191" s="514" t="s">
        <v>2198</v>
      </c>
      <c r="R1191" s="513" t="s">
        <v>2410</v>
      </c>
      <c r="S1191" s="749"/>
      <c r="T1191" s="513" t="s">
        <v>51</v>
      </c>
      <c r="U1191" s="749"/>
      <c r="V1191" s="749">
        <v>166946.79999999999</v>
      </c>
      <c r="W1191" s="751">
        <v>0</v>
      </c>
      <c r="X1191" s="565">
        <v>0</v>
      </c>
      <c r="Y1191" s="566" t="s">
        <v>77</v>
      </c>
      <c r="Z1191" s="515">
        <v>2016</v>
      </c>
      <c r="AA1191" s="515"/>
      <c r="AB1191" s="519" t="s">
        <v>2199</v>
      </c>
      <c r="AC1191" s="567" t="s">
        <v>283</v>
      </c>
      <c r="AD1191" s="568"/>
      <c r="AE1191" s="568"/>
      <c r="AF1191" s="568"/>
      <c r="AG1191" s="569"/>
      <c r="AH1191" s="569"/>
      <c r="AI1191" s="569"/>
      <c r="AJ1191" s="569"/>
      <c r="AK1191" s="521" t="s">
        <v>2377</v>
      </c>
      <c r="AL1191" s="570"/>
      <c r="AM1191" s="571"/>
      <c r="AN1191" s="571"/>
    </row>
    <row r="1192" spans="1:40" s="193" customFormat="1" ht="100.5" customHeight="1">
      <c r="A1192" s="4" t="s">
        <v>3893</v>
      </c>
      <c r="B1192" s="50" t="s">
        <v>243</v>
      </c>
      <c r="C1192" s="51" t="s">
        <v>2563</v>
      </c>
      <c r="D1192" s="51" t="s">
        <v>2564</v>
      </c>
      <c r="E1192" s="52" t="s">
        <v>2565</v>
      </c>
      <c r="F1192" s="52" t="s">
        <v>2564</v>
      </c>
      <c r="G1192" s="52" t="s">
        <v>2565</v>
      </c>
      <c r="H1192" s="52" t="s">
        <v>2566</v>
      </c>
      <c r="I1192" s="52" t="s">
        <v>2567</v>
      </c>
      <c r="J1192" s="99" t="s">
        <v>38</v>
      </c>
      <c r="K1192" s="54">
        <v>100</v>
      </c>
      <c r="L1192" s="96">
        <v>231010000</v>
      </c>
      <c r="M1192" s="5" t="s">
        <v>128</v>
      </c>
      <c r="N1192" s="101" t="s">
        <v>1205</v>
      </c>
      <c r="O1192" s="431" t="s">
        <v>2610</v>
      </c>
      <c r="P1192" s="99"/>
      <c r="Q1192" s="56" t="s">
        <v>2198</v>
      </c>
      <c r="R1192" s="50" t="s">
        <v>2410</v>
      </c>
      <c r="S1192" s="425"/>
      <c r="T1192" s="50" t="s">
        <v>51</v>
      </c>
      <c r="U1192" s="425"/>
      <c r="V1192" s="425">
        <v>166946.79999999999</v>
      </c>
      <c r="W1192" s="425">
        <v>166946.79999999999</v>
      </c>
      <c r="X1192" s="61">
        <f t="shared" ref="X1192" si="129">W1192*1.12</f>
        <v>186980.416</v>
      </c>
      <c r="Y1192" s="59"/>
      <c r="Z1192" s="51">
        <v>2016</v>
      </c>
      <c r="AA1192" s="51" t="s">
        <v>3869</v>
      </c>
      <c r="AB1192" s="239" t="s">
        <v>2199</v>
      </c>
      <c r="AC1192" s="212" t="s">
        <v>283</v>
      </c>
      <c r="AD1192" s="197"/>
      <c r="AE1192" s="197"/>
      <c r="AF1192" s="197"/>
      <c r="AG1192" s="264"/>
      <c r="AH1192" s="264"/>
      <c r="AI1192" s="264"/>
      <c r="AJ1192" s="264"/>
      <c r="AK1192" s="2" t="s">
        <v>3870</v>
      </c>
      <c r="AL1192" s="191"/>
      <c r="AM1192" s="332"/>
      <c r="AN1192" s="332"/>
    </row>
    <row r="1193" spans="1:40" s="572" customFormat="1" ht="100.5" customHeight="1">
      <c r="A1193" s="560" t="s">
        <v>2611</v>
      </c>
      <c r="B1193" s="513" t="s">
        <v>243</v>
      </c>
      <c r="C1193" s="515" t="s">
        <v>2563</v>
      </c>
      <c r="D1193" s="515" t="s">
        <v>2564</v>
      </c>
      <c r="E1193" s="563" t="s">
        <v>2565</v>
      </c>
      <c r="F1193" s="563" t="s">
        <v>2564</v>
      </c>
      <c r="G1193" s="563" t="s">
        <v>2565</v>
      </c>
      <c r="H1193" s="563" t="s">
        <v>2566</v>
      </c>
      <c r="I1193" s="563" t="s">
        <v>2567</v>
      </c>
      <c r="J1193" s="747" t="s">
        <v>38</v>
      </c>
      <c r="K1193" s="561">
        <v>100</v>
      </c>
      <c r="L1193" s="526">
        <v>711000000</v>
      </c>
      <c r="M1193" s="516" t="s">
        <v>73</v>
      </c>
      <c r="N1193" s="517" t="s">
        <v>1239</v>
      </c>
      <c r="O1193" s="747" t="s">
        <v>2612</v>
      </c>
      <c r="P1193" s="747"/>
      <c r="Q1193" s="514" t="s">
        <v>2198</v>
      </c>
      <c r="R1193" s="513" t="s">
        <v>2410</v>
      </c>
      <c r="S1193" s="755"/>
      <c r="T1193" s="513" t="s">
        <v>51</v>
      </c>
      <c r="U1193" s="755"/>
      <c r="V1193" s="755">
        <v>387900</v>
      </c>
      <c r="W1193" s="751">
        <v>0</v>
      </c>
      <c r="X1193" s="565">
        <v>0</v>
      </c>
      <c r="Y1193" s="566" t="s">
        <v>77</v>
      </c>
      <c r="Z1193" s="515">
        <v>2016</v>
      </c>
      <c r="AA1193" s="515"/>
      <c r="AB1193" s="519" t="s">
        <v>2199</v>
      </c>
      <c r="AC1193" s="567" t="s">
        <v>283</v>
      </c>
      <c r="AD1193" s="568"/>
      <c r="AE1193" s="568"/>
      <c r="AF1193" s="568"/>
      <c r="AG1193" s="569"/>
      <c r="AH1193" s="569"/>
      <c r="AI1193" s="569"/>
      <c r="AJ1193" s="569"/>
      <c r="AK1193" s="521" t="s">
        <v>2377</v>
      </c>
      <c r="AL1193" s="570"/>
      <c r="AM1193" s="571"/>
      <c r="AN1193" s="571"/>
    </row>
    <row r="1194" spans="1:40" s="193" customFormat="1" ht="100.5" customHeight="1">
      <c r="A1194" s="4" t="s">
        <v>3894</v>
      </c>
      <c r="B1194" s="50" t="s">
        <v>243</v>
      </c>
      <c r="C1194" s="51" t="s">
        <v>2563</v>
      </c>
      <c r="D1194" s="51" t="s">
        <v>2564</v>
      </c>
      <c r="E1194" s="52" t="s">
        <v>2565</v>
      </c>
      <c r="F1194" s="52" t="s">
        <v>2564</v>
      </c>
      <c r="G1194" s="52" t="s">
        <v>2565</v>
      </c>
      <c r="H1194" s="52" t="s">
        <v>2566</v>
      </c>
      <c r="I1194" s="52" t="s">
        <v>2567</v>
      </c>
      <c r="J1194" s="99" t="s">
        <v>38</v>
      </c>
      <c r="K1194" s="54">
        <v>100</v>
      </c>
      <c r="L1194" s="96">
        <v>231010000</v>
      </c>
      <c r="M1194" s="5" t="s">
        <v>128</v>
      </c>
      <c r="N1194" s="101" t="s">
        <v>1205</v>
      </c>
      <c r="O1194" s="99" t="s">
        <v>2612</v>
      </c>
      <c r="P1194" s="99"/>
      <c r="Q1194" s="56" t="s">
        <v>2198</v>
      </c>
      <c r="R1194" s="50" t="s">
        <v>2410</v>
      </c>
      <c r="S1194" s="58"/>
      <c r="T1194" s="50" t="s">
        <v>51</v>
      </c>
      <c r="U1194" s="58"/>
      <c r="V1194" s="58">
        <v>387900</v>
      </c>
      <c r="W1194" s="58">
        <v>387900</v>
      </c>
      <c r="X1194" s="61">
        <f t="shared" ref="X1194" si="130">W1194*1.12</f>
        <v>434448.00000000006</v>
      </c>
      <c r="Y1194" s="59"/>
      <c r="Z1194" s="51">
        <v>2016</v>
      </c>
      <c r="AA1194" s="51" t="s">
        <v>3869</v>
      </c>
      <c r="AB1194" s="239" t="s">
        <v>2199</v>
      </c>
      <c r="AC1194" s="212" t="s">
        <v>283</v>
      </c>
      <c r="AD1194" s="197"/>
      <c r="AE1194" s="197"/>
      <c r="AF1194" s="197"/>
      <c r="AG1194" s="264"/>
      <c r="AH1194" s="264"/>
      <c r="AI1194" s="264"/>
      <c r="AJ1194" s="264"/>
      <c r="AK1194" s="2" t="s">
        <v>3870</v>
      </c>
      <c r="AL1194" s="191"/>
      <c r="AM1194" s="332"/>
      <c r="AN1194" s="332"/>
    </row>
    <row r="1195" spans="1:40" s="572" customFormat="1" ht="100.5" customHeight="1">
      <c r="A1195" s="560" t="s">
        <v>2613</v>
      </c>
      <c r="B1195" s="513" t="s">
        <v>243</v>
      </c>
      <c r="C1195" s="515" t="s">
        <v>2563</v>
      </c>
      <c r="D1195" s="515" t="s">
        <v>2564</v>
      </c>
      <c r="E1195" s="563" t="s">
        <v>2565</v>
      </c>
      <c r="F1195" s="563" t="s">
        <v>2564</v>
      </c>
      <c r="G1195" s="563" t="s">
        <v>2565</v>
      </c>
      <c r="H1195" s="563" t="s">
        <v>2566</v>
      </c>
      <c r="I1195" s="563" t="s">
        <v>2567</v>
      </c>
      <c r="J1195" s="747" t="s">
        <v>38</v>
      </c>
      <c r="K1195" s="561">
        <v>100</v>
      </c>
      <c r="L1195" s="526">
        <v>711000000</v>
      </c>
      <c r="M1195" s="516" t="s">
        <v>73</v>
      </c>
      <c r="N1195" s="517" t="s">
        <v>1239</v>
      </c>
      <c r="O1195" s="747" t="s">
        <v>2614</v>
      </c>
      <c r="P1195" s="747"/>
      <c r="Q1195" s="514" t="s">
        <v>2198</v>
      </c>
      <c r="R1195" s="513" t="s">
        <v>2410</v>
      </c>
      <c r="S1195" s="769"/>
      <c r="T1195" s="513" t="s">
        <v>51</v>
      </c>
      <c r="U1195" s="769"/>
      <c r="V1195" s="769">
        <v>472900</v>
      </c>
      <c r="W1195" s="751">
        <v>0</v>
      </c>
      <c r="X1195" s="565">
        <v>0</v>
      </c>
      <c r="Y1195" s="566" t="s">
        <v>77</v>
      </c>
      <c r="Z1195" s="515">
        <v>2016</v>
      </c>
      <c r="AA1195" s="515"/>
      <c r="AB1195" s="519" t="s">
        <v>2199</v>
      </c>
      <c r="AC1195" s="567" t="s">
        <v>283</v>
      </c>
      <c r="AD1195" s="568"/>
      <c r="AE1195" s="568"/>
      <c r="AF1195" s="568"/>
      <c r="AG1195" s="569"/>
      <c r="AH1195" s="569"/>
      <c r="AI1195" s="569"/>
      <c r="AJ1195" s="569"/>
      <c r="AK1195" s="521" t="s">
        <v>2377</v>
      </c>
      <c r="AL1195" s="570"/>
      <c r="AM1195" s="571"/>
      <c r="AN1195" s="571"/>
    </row>
    <row r="1196" spans="1:40" s="193" customFormat="1" ht="100.5" customHeight="1">
      <c r="A1196" s="4" t="s">
        <v>3895</v>
      </c>
      <c r="B1196" s="50" t="s">
        <v>243</v>
      </c>
      <c r="C1196" s="51" t="s">
        <v>2563</v>
      </c>
      <c r="D1196" s="51" t="s">
        <v>2564</v>
      </c>
      <c r="E1196" s="52" t="s">
        <v>2565</v>
      </c>
      <c r="F1196" s="52" t="s">
        <v>2564</v>
      </c>
      <c r="G1196" s="52" t="s">
        <v>2565</v>
      </c>
      <c r="H1196" s="52" t="s">
        <v>2566</v>
      </c>
      <c r="I1196" s="52" t="s">
        <v>2567</v>
      </c>
      <c r="J1196" s="99" t="s">
        <v>38</v>
      </c>
      <c r="K1196" s="54">
        <v>100</v>
      </c>
      <c r="L1196" s="96">
        <v>231010000</v>
      </c>
      <c r="M1196" s="5" t="s">
        <v>128</v>
      </c>
      <c r="N1196" s="101" t="s">
        <v>1205</v>
      </c>
      <c r="O1196" s="99" t="s">
        <v>2614</v>
      </c>
      <c r="P1196" s="99"/>
      <c r="Q1196" s="56" t="s">
        <v>2198</v>
      </c>
      <c r="R1196" s="50" t="s">
        <v>2410</v>
      </c>
      <c r="S1196" s="476"/>
      <c r="T1196" s="50" t="s">
        <v>51</v>
      </c>
      <c r="U1196" s="476"/>
      <c r="V1196" s="476">
        <v>472900</v>
      </c>
      <c r="W1196" s="476">
        <v>472900</v>
      </c>
      <c r="X1196" s="61">
        <f t="shared" ref="X1196" si="131">W1196*1.12</f>
        <v>529648</v>
      </c>
      <c r="Y1196" s="59"/>
      <c r="Z1196" s="51">
        <v>2016</v>
      </c>
      <c r="AA1196" s="51" t="s">
        <v>3869</v>
      </c>
      <c r="AB1196" s="239" t="s">
        <v>2199</v>
      </c>
      <c r="AC1196" s="212" t="s">
        <v>283</v>
      </c>
      <c r="AD1196" s="197"/>
      <c r="AE1196" s="197"/>
      <c r="AF1196" s="197"/>
      <c r="AG1196" s="264"/>
      <c r="AH1196" s="264"/>
      <c r="AI1196" s="264"/>
      <c r="AJ1196" s="264"/>
      <c r="AK1196" s="2" t="s">
        <v>3870</v>
      </c>
      <c r="AL1196" s="191"/>
      <c r="AM1196" s="332"/>
      <c r="AN1196" s="332"/>
    </row>
    <row r="1197" spans="1:40" s="572" customFormat="1" ht="100.5" customHeight="1">
      <c r="A1197" s="560" t="s">
        <v>2615</v>
      </c>
      <c r="B1197" s="513" t="s">
        <v>243</v>
      </c>
      <c r="C1197" s="515" t="s">
        <v>2563</v>
      </c>
      <c r="D1197" s="515" t="s">
        <v>2564</v>
      </c>
      <c r="E1197" s="563" t="s">
        <v>2565</v>
      </c>
      <c r="F1197" s="563" t="s">
        <v>2564</v>
      </c>
      <c r="G1197" s="563" t="s">
        <v>2565</v>
      </c>
      <c r="H1197" s="563" t="s">
        <v>2566</v>
      </c>
      <c r="I1197" s="563" t="s">
        <v>2567</v>
      </c>
      <c r="J1197" s="747" t="s">
        <v>38</v>
      </c>
      <c r="K1197" s="561">
        <v>100</v>
      </c>
      <c r="L1197" s="526">
        <v>711000000</v>
      </c>
      <c r="M1197" s="516" t="s">
        <v>73</v>
      </c>
      <c r="N1197" s="517" t="s">
        <v>1239</v>
      </c>
      <c r="O1197" s="747" t="s">
        <v>2616</v>
      </c>
      <c r="P1197" s="747"/>
      <c r="Q1197" s="514" t="s">
        <v>2198</v>
      </c>
      <c r="R1197" s="513" t="s">
        <v>2410</v>
      </c>
      <c r="S1197" s="755"/>
      <c r="T1197" s="513" t="s">
        <v>51</v>
      </c>
      <c r="U1197" s="755"/>
      <c r="V1197" s="755">
        <v>327500</v>
      </c>
      <c r="W1197" s="751">
        <v>0</v>
      </c>
      <c r="X1197" s="565">
        <v>0</v>
      </c>
      <c r="Y1197" s="566" t="s">
        <v>77</v>
      </c>
      <c r="Z1197" s="515">
        <v>2016</v>
      </c>
      <c r="AA1197" s="515"/>
      <c r="AB1197" s="519" t="s">
        <v>2199</v>
      </c>
      <c r="AC1197" s="567" t="s">
        <v>283</v>
      </c>
      <c r="AD1197" s="568"/>
      <c r="AE1197" s="568"/>
      <c r="AF1197" s="568"/>
      <c r="AG1197" s="569"/>
      <c r="AH1197" s="569"/>
      <c r="AI1197" s="569"/>
      <c r="AJ1197" s="569"/>
      <c r="AK1197" s="521" t="s">
        <v>2377</v>
      </c>
      <c r="AL1197" s="570"/>
      <c r="AM1197" s="571"/>
      <c r="AN1197" s="571"/>
    </row>
    <row r="1198" spans="1:40" s="193" customFormat="1" ht="100.5" customHeight="1">
      <c r="A1198" s="4" t="s">
        <v>3896</v>
      </c>
      <c r="B1198" s="50" t="s">
        <v>243</v>
      </c>
      <c r="C1198" s="51" t="s">
        <v>2563</v>
      </c>
      <c r="D1198" s="51" t="s">
        <v>2564</v>
      </c>
      <c r="E1198" s="52" t="s">
        <v>2565</v>
      </c>
      <c r="F1198" s="52" t="s">
        <v>2564</v>
      </c>
      <c r="G1198" s="52" t="s">
        <v>2565</v>
      </c>
      <c r="H1198" s="52" t="s">
        <v>2566</v>
      </c>
      <c r="I1198" s="52" t="s">
        <v>2567</v>
      </c>
      <c r="J1198" s="99" t="s">
        <v>38</v>
      </c>
      <c r="K1198" s="54">
        <v>100</v>
      </c>
      <c r="L1198" s="96">
        <v>231010000</v>
      </c>
      <c r="M1198" s="5" t="s">
        <v>128</v>
      </c>
      <c r="N1198" s="101" t="s">
        <v>1205</v>
      </c>
      <c r="O1198" s="99" t="s">
        <v>2616</v>
      </c>
      <c r="P1198" s="99"/>
      <c r="Q1198" s="56" t="s">
        <v>2198</v>
      </c>
      <c r="R1198" s="50" t="s">
        <v>2410</v>
      </c>
      <c r="S1198" s="58"/>
      <c r="T1198" s="50" t="s">
        <v>51</v>
      </c>
      <c r="U1198" s="58"/>
      <c r="V1198" s="58">
        <v>327500</v>
      </c>
      <c r="W1198" s="58">
        <v>327500</v>
      </c>
      <c r="X1198" s="61">
        <f t="shared" ref="X1198" si="132">W1198*1.12</f>
        <v>366800.00000000006</v>
      </c>
      <c r="Y1198" s="59"/>
      <c r="Z1198" s="51">
        <v>2016</v>
      </c>
      <c r="AA1198" s="51" t="s">
        <v>3869</v>
      </c>
      <c r="AB1198" s="239" t="s">
        <v>2199</v>
      </c>
      <c r="AC1198" s="212" t="s">
        <v>283</v>
      </c>
      <c r="AD1198" s="197"/>
      <c r="AE1198" s="197"/>
      <c r="AF1198" s="197"/>
      <c r="AG1198" s="264"/>
      <c r="AH1198" s="264"/>
      <c r="AI1198" s="264"/>
      <c r="AJ1198" s="264"/>
      <c r="AK1198" s="2" t="s">
        <v>3870</v>
      </c>
      <c r="AL1198" s="191"/>
      <c r="AM1198" s="332"/>
      <c r="AN1198" s="332"/>
    </row>
    <row r="1199" spans="1:40" s="572" customFormat="1" ht="100.5" customHeight="1">
      <c r="A1199" s="560" t="s">
        <v>2617</v>
      </c>
      <c r="B1199" s="513" t="s">
        <v>243</v>
      </c>
      <c r="C1199" s="515" t="s">
        <v>2563</v>
      </c>
      <c r="D1199" s="515" t="s">
        <v>2564</v>
      </c>
      <c r="E1199" s="563" t="s">
        <v>2565</v>
      </c>
      <c r="F1199" s="563" t="s">
        <v>2564</v>
      </c>
      <c r="G1199" s="563" t="s">
        <v>2565</v>
      </c>
      <c r="H1199" s="563" t="s">
        <v>2566</v>
      </c>
      <c r="I1199" s="563" t="s">
        <v>2567</v>
      </c>
      <c r="J1199" s="747" t="s">
        <v>38</v>
      </c>
      <c r="K1199" s="561">
        <v>100</v>
      </c>
      <c r="L1199" s="526">
        <v>711000000</v>
      </c>
      <c r="M1199" s="516" t="s">
        <v>73</v>
      </c>
      <c r="N1199" s="517" t="s">
        <v>1239</v>
      </c>
      <c r="O1199" s="747" t="s">
        <v>2618</v>
      </c>
      <c r="P1199" s="747"/>
      <c r="Q1199" s="514" t="s">
        <v>2198</v>
      </c>
      <c r="R1199" s="513" t="s">
        <v>2410</v>
      </c>
      <c r="S1199" s="769"/>
      <c r="T1199" s="513" t="s">
        <v>51</v>
      </c>
      <c r="U1199" s="769"/>
      <c r="V1199" s="769">
        <v>674200</v>
      </c>
      <c r="W1199" s="751">
        <v>0</v>
      </c>
      <c r="X1199" s="565">
        <v>0</v>
      </c>
      <c r="Y1199" s="566" t="s">
        <v>77</v>
      </c>
      <c r="Z1199" s="515">
        <v>2016</v>
      </c>
      <c r="AA1199" s="515"/>
      <c r="AB1199" s="519" t="s">
        <v>2199</v>
      </c>
      <c r="AC1199" s="567" t="s">
        <v>283</v>
      </c>
      <c r="AD1199" s="568"/>
      <c r="AE1199" s="568"/>
      <c r="AF1199" s="568"/>
      <c r="AG1199" s="569"/>
      <c r="AH1199" s="569"/>
      <c r="AI1199" s="569"/>
      <c r="AJ1199" s="569"/>
      <c r="AK1199" s="521" t="s">
        <v>2377</v>
      </c>
      <c r="AL1199" s="570"/>
      <c r="AM1199" s="571"/>
      <c r="AN1199" s="571"/>
    </row>
    <row r="1200" spans="1:40" s="193" customFormat="1" ht="100.5" customHeight="1">
      <c r="A1200" s="4" t="s">
        <v>3897</v>
      </c>
      <c r="B1200" s="50" t="s">
        <v>243</v>
      </c>
      <c r="C1200" s="51" t="s">
        <v>2563</v>
      </c>
      <c r="D1200" s="51" t="s">
        <v>2564</v>
      </c>
      <c r="E1200" s="52" t="s">
        <v>2565</v>
      </c>
      <c r="F1200" s="52" t="s">
        <v>2564</v>
      </c>
      <c r="G1200" s="52" t="s">
        <v>2565</v>
      </c>
      <c r="H1200" s="52" t="s">
        <v>2566</v>
      </c>
      <c r="I1200" s="52" t="s">
        <v>2567</v>
      </c>
      <c r="J1200" s="99" t="s">
        <v>38</v>
      </c>
      <c r="K1200" s="54">
        <v>100</v>
      </c>
      <c r="L1200" s="96">
        <v>231010000</v>
      </c>
      <c r="M1200" s="5" t="s">
        <v>128</v>
      </c>
      <c r="N1200" s="101" t="s">
        <v>1205</v>
      </c>
      <c r="O1200" s="99" t="s">
        <v>2618</v>
      </c>
      <c r="P1200" s="99"/>
      <c r="Q1200" s="56" t="s">
        <v>2198</v>
      </c>
      <c r="R1200" s="50" t="s">
        <v>2410</v>
      </c>
      <c r="S1200" s="476"/>
      <c r="T1200" s="50" t="s">
        <v>51</v>
      </c>
      <c r="U1200" s="476"/>
      <c r="V1200" s="476">
        <v>674200</v>
      </c>
      <c r="W1200" s="476">
        <v>674200</v>
      </c>
      <c r="X1200" s="61">
        <f t="shared" ref="X1200" si="133">W1200*1.12</f>
        <v>755104.00000000012</v>
      </c>
      <c r="Y1200" s="59"/>
      <c r="Z1200" s="51">
        <v>2016</v>
      </c>
      <c r="AA1200" s="51" t="s">
        <v>3869</v>
      </c>
      <c r="AB1200" s="239" t="s">
        <v>2199</v>
      </c>
      <c r="AC1200" s="212" t="s">
        <v>283</v>
      </c>
      <c r="AD1200" s="197"/>
      <c r="AE1200" s="197"/>
      <c r="AF1200" s="197"/>
      <c r="AG1200" s="264"/>
      <c r="AH1200" s="264"/>
      <c r="AI1200" s="264"/>
      <c r="AJ1200" s="264"/>
      <c r="AK1200" s="2" t="s">
        <v>3870</v>
      </c>
      <c r="AL1200" s="191"/>
      <c r="AM1200" s="332"/>
      <c r="AN1200" s="332"/>
    </row>
    <row r="1201" spans="1:40" s="572" customFormat="1" ht="100.5" customHeight="1">
      <c r="A1201" s="560" t="s">
        <v>2619</v>
      </c>
      <c r="B1201" s="513" t="s">
        <v>243</v>
      </c>
      <c r="C1201" s="515" t="s">
        <v>2563</v>
      </c>
      <c r="D1201" s="515" t="s">
        <v>2564</v>
      </c>
      <c r="E1201" s="563" t="s">
        <v>2565</v>
      </c>
      <c r="F1201" s="563" t="s">
        <v>2564</v>
      </c>
      <c r="G1201" s="563" t="s">
        <v>2565</v>
      </c>
      <c r="H1201" s="563" t="s">
        <v>2566</v>
      </c>
      <c r="I1201" s="563" t="s">
        <v>2567</v>
      </c>
      <c r="J1201" s="747" t="s">
        <v>38</v>
      </c>
      <c r="K1201" s="561">
        <v>100</v>
      </c>
      <c r="L1201" s="526">
        <v>711000000</v>
      </c>
      <c r="M1201" s="516" t="s">
        <v>73</v>
      </c>
      <c r="N1201" s="517" t="s">
        <v>1239</v>
      </c>
      <c r="O1201" s="747" t="s">
        <v>2620</v>
      </c>
      <c r="P1201" s="747"/>
      <c r="Q1201" s="514" t="s">
        <v>2198</v>
      </c>
      <c r="R1201" s="513" t="s">
        <v>2410</v>
      </c>
      <c r="S1201" s="755"/>
      <c r="T1201" s="513" t="s">
        <v>51</v>
      </c>
      <c r="U1201" s="755"/>
      <c r="V1201" s="755">
        <v>812700</v>
      </c>
      <c r="W1201" s="751">
        <v>0</v>
      </c>
      <c r="X1201" s="565">
        <v>0</v>
      </c>
      <c r="Y1201" s="566" t="s">
        <v>77</v>
      </c>
      <c r="Z1201" s="515">
        <v>2016</v>
      </c>
      <c r="AA1201" s="515"/>
      <c r="AB1201" s="519" t="s">
        <v>2199</v>
      </c>
      <c r="AC1201" s="567" t="s">
        <v>283</v>
      </c>
      <c r="AD1201" s="568"/>
      <c r="AE1201" s="568"/>
      <c r="AF1201" s="568"/>
      <c r="AG1201" s="569"/>
      <c r="AH1201" s="569"/>
      <c r="AI1201" s="569"/>
      <c r="AJ1201" s="569"/>
      <c r="AK1201" s="521" t="s">
        <v>2377</v>
      </c>
      <c r="AL1201" s="570"/>
      <c r="AM1201" s="571"/>
      <c r="AN1201" s="571"/>
    </row>
    <row r="1202" spans="1:40" s="193" customFormat="1" ht="100.5" customHeight="1">
      <c r="A1202" s="4" t="s">
        <v>3898</v>
      </c>
      <c r="B1202" s="50" t="s">
        <v>243</v>
      </c>
      <c r="C1202" s="51" t="s">
        <v>2563</v>
      </c>
      <c r="D1202" s="51" t="s">
        <v>2564</v>
      </c>
      <c r="E1202" s="52" t="s">
        <v>2565</v>
      </c>
      <c r="F1202" s="52" t="s">
        <v>2564</v>
      </c>
      <c r="G1202" s="52" t="s">
        <v>2565</v>
      </c>
      <c r="H1202" s="52" t="s">
        <v>2566</v>
      </c>
      <c r="I1202" s="52" t="s">
        <v>2567</v>
      </c>
      <c r="J1202" s="99" t="s">
        <v>38</v>
      </c>
      <c r="K1202" s="54">
        <v>100</v>
      </c>
      <c r="L1202" s="96">
        <v>231010000</v>
      </c>
      <c r="M1202" s="5" t="s">
        <v>128</v>
      </c>
      <c r="N1202" s="101" t="s">
        <v>1205</v>
      </c>
      <c r="O1202" s="99" t="s">
        <v>2620</v>
      </c>
      <c r="P1202" s="99"/>
      <c r="Q1202" s="56" t="s">
        <v>2198</v>
      </c>
      <c r="R1202" s="50" t="s">
        <v>2410</v>
      </c>
      <c r="S1202" s="58"/>
      <c r="T1202" s="50" t="s">
        <v>51</v>
      </c>
      <c r="U1202" s="58"/>
      <c r="V1202" s="58">
        <v>812700</v>
      </c>
      <c r="W1202" s="58">
        <v>812700</v>
      </c>
      <c r="X1202" s="61">
        <f t="shared" ref="X1202" si="134">W1202*1.12</f>
        <v>910224.00000000012</v>
      </c>
      <c r="Y1202" s="59"/>
      <c r="Z1202" s="51">
        <v>2016</v>
      </c>
      <c r="AA1202" s="51" t="s">
        <v>3869</v>
      </c>
      <c r="AB1202" s="239" t="s">
        <v>2199</v>
      </c>
      <c r="AC1202" s="212" t="s">
        <v>283</v>
      </c>
      <c r="AD1202" s="197"/>
      <c r="AE1202" s="197"/>
      <c r="AF1202" s="197"/>
      <c r="AG1202" s="264"/>
      <c r="AH1202" s="264"/>
      <c r="AI1202" s="264"/>
      <c r="AJ1202" s="264"/>
      <c r="AK1202" s="2" t="s">
        <v>3870</v>
      </c>
      <c r="AL1202" s="191"/>
      <c r="AM1202" s="332"/>
      <c r="AN1202" s="332"/>
    </row>
    <row r="1203" spans="1:40" s="572" customFormat="1" ht="100.5" customHeight="1">
      <c r="A1203" s="560" t="s">
        <v>2621</v>
      </c>
      <c r="B1203" s="513" t="s">
        <v>243</v>
      </c>
      <c r="C1203" s="515" t="s">
        <v>2563</v>
      </c>
      <c r="D1203" s="515" t="s">
        <v>2564</v>
      </c>
      <c r="E1203" s="563" t="s">
        <v>2565</v>
      </c>
      <c r="F1203" s="563" t="s">
        <v>2564</v>
      </c>
      <c r="G1203" s="563" t="s">
        <v>2565</v>
      </c>
      <c r="H1203" s="563" t="s">
        <v>2566</v>
      </c>
      <c r="I1203" s="563" t="s">
        <v>2567</v>
      </c>
      <c r="J1203" s="747" t="s">
        <v>38</v>
      </c>
      <c r="K1203" s="561">
        <v>100</v>
      </c>
      <c r="L1203" s="526">
        <v>711000000</v>
      </c>
      <c r="M1203" s="516" t="s">
        <v>73</v>
      </c>
      <c r="N1203" s="517" t="s">
        <v>1239</v>
      </c>
      <c r="O1203" s="747" t="s">
        <v>2622</v>
      </c>
      <c r="P1203" s="747"/>
      <c r="Q1203" s="514" t="s">
        <v>2198</v>
      </c>
      <c r="R1203" s="513" t="s">
        <v>2410</v>
      </c>
      <c r="S1203" s="769"/>
      <c r="T1203" s="513" t="s">
        <v>51</v>
      </c>
      <c r="U1203" s="769"/>
      <c r="V1203" s="769">
        <v>649300</v>
      </c>
      <c r="W1203" s="751">
        <v>0</v>
      </c>
      <c r="X1203" s="565">
        <v>0</v>
      </c>
      <c r="Y1203" s="566" t="s">
        <v>77</v>
      </c>
      <c r="Z1203" s="515">
        <v>2016</v>
      </c>
      <c r="AA1203" s="515"/>
      <c r="AB1203" s="519" t="s">
        <v>2199</v>
      </c>
      <c r="AC1203" s="567" t="s">
        <v>283</v>
      </c>
      <c r="AD1203" s="568"/>
      <c r="AE1203" s="568"/>
      <c r="AF1203" s="568"/>
      <c r="AG1203" s="569"/>
      <c r="AH1203" s="569"/>
      <c r="AI1203" s="569"/>
      <c r="AJ1203" s="569"/>
      <c r="AK1203" s="521" t="s">
        <v>2377</v>
      </c>
      <c r="AL1203" s="570"/>
      <c r="AM1203" s="571"/>
      <c r="AN1203" s="571"/>
    </row>
    <row r="1204" spans="1:40" s="193" customFormat="1" ht="100.5" customHeight="1">
      <c r="A1204" s="4" t="s">
        <v>3899</v>
      </c>
      <c r="B1204" s="50" t="s">
        <v>243</v>
      </c>
      <c r="C1204" s="51" t="s">
        <v>2563</v>
      </c>
      <c r="D1204" s="51" t="s">
        <v>2564</v>
      </c>
      <c r="E1204" s="52" t="s">
        <v>2565</v>
      </c>
      <c r="F1204" s="52" t="s">
        <v>2564</v>
      </c>
      <c r="G1204" s="52" t="s">
        <v>2565</v>
      </c>
      <c r="H1204" s="52" t="s">
        <v>2566</v>
      </c>
      <c r="I1204" s="52" t="s">
        <v>2567</v>
      </c>
      <c r="J1204" s="99" t="s">
        <v>38</v>
      </c>
      <c r="K1204" s="54">
        <v>100</v>
      </c>
      <c r="L1204" s="96">
        <v>231010000</v>
      </c>
      <c r="M1204" s="5" t="s">
        <v>128</v>
      </c>
      <c r="N1204" s="101" t="s">
        <v>1205</v>
      </c>
      <c r="O1204" s="99" t="s">
        <v>2622</v>
      </c>
      <c r="P1204" s="99"/>
      <c r="Q1204" s="56" t="s">
        <v>2198</v>
      </c>
      <c r="R1204" s="50" t="s">
        <v>2410</v>
      </c>
      <c r="S1204" s="476"/>
      <c r="T1204" s="50" t="s">
        <v>51</v>
      </c>
      <c r="U1204" s="476"/>
      <c r="V1204" s="476">
        <v>649300</v>
      </c>
      <c r="W1204" s="476">
        <v>649300</v>
      </c>
      <c r="X1204" s="61">
        <f t="shared" ref="X1204" si="135">W1204*1.12</f>
        <v>727216.00000000012</v>
      </c>
      <c r="Y1204" s="59"/>
      <c r="Z1204" s="51">
        <v>2016</v>
      </c>
      <c r="AA1204" s="51" t="s">
        <v>3869</v>
      </c>
      <c r="AB1204" s="239" t="s">
        <v>2199</v>
      </c>
      <c r="AC1204" s="212" t="s">
        <v>283</v>
      </c>
      <c r="AD1204" s="197"/>
      <c r="AE1204" s="197"/>
      <c r="AF1204" s="197"/>
      <c r="AG1204" s="264"/>
      <c r="AH1204" s="264"/>
      <c r="AI1204" s="264"/>
      <c r="AJ1204" s="264"/>
      <c r="AK1204" s="2" t="s">
        <v>3870</v>
      </c>
      <c r="AL1204" s="191"/>
      <c r="AM1204" s="332"/>
      <c r="AN1204" s="332"/>
    </row>
    <row r="1205" spans="1:40" s="572" customFormat="1" ht="100.5" customHeight="1">
      <c r="A1205" s="560" t="s">
        <v>2623</v>
      </c>
      <c r="B1205" s="513" t="s">
        <v>243</v>
      </c>
      <c r="C1205" s="515" t="s">
        <v>2563</v>
      </c>
      <c r="D1205" s="515" t="s">
        <v>2564</v>
      </c>
      <c r="E1205" s="563" t="s">
        <v>2565</v>
      </c>
      <c r="F1205" s="563" t="s">
        <v>2564</v>
      </c>
      <c r="G1205" s="563" t="s">
        <v>2565</v>
      </c>
      <c r="H1205" s="563" t="s">
        <v>2566</v>
      </c>
      <c r="I1205" s="563" t="s">
        <v>2567</v>
      </c>
      <c r="J1205" s="747" t="s">
        <v>38</v>
      </c>
      <c r="K1205" s="561">
        <v>100</v>
      </c>
      <c r="L1205" s="526">
        <v>711000000</v>
      </c>
      <c r="M1205" s="516" t="s">
        <v>73</v>
      </c>
      <c r="N1205" s="517" t="s">
        <v>1239</v>
      </c>
      <c r="O1205" s="747" t="s">
        <v>2624</v>
      </c>
      <c r="P1205" s="747"/>
      <c r="Q1205" s="514" t="s">
        <v>2198</v>
      </c>
      <c r="R1205" s="513" t="s">
        <v>2410</v>
      </c>
      <c r="S1205" s="770"/>
      <c r="T1205" s="513" t="s">
        <v>51</v>
      </c>
      <c r="U1205" s="770"/>
      <c r="V1205" s="770">
        <v>283000</v>
      </c>
      <c r="W1205" s="751">
        <v>0</v>
      </c>
      <c r="X1205" s="565">
        <v>0</v>
      </c>
      <c r="Y1205" s="566" t="s">
        <v>77</v>
      </c>
      <c r="Z1205" s="515">
        <v>2016</v>
      </c>
      <c r="AA1205" s="515"/>
      <c r="AB1205" s="519" t="s">
        <v>2199</v>
      </c>
      <c r="AC1205" s="567" t="s">
        <v>283</v>
      </c>
      <c r="AD1205" s="568"/>
      <c r="AE1205" s="568"/>
      <c r="AF1205" s="568"/>
      <c r="AG1205" s="569"/>
      <c r="AH1205" s="569"/>
      <c r="AI1205" s="569"/>
      <c r="AJ1205" s="569"/>
      <c r="AK1205" s="521" t="s">
        <v>2377</v>
      </c>
      <c r="AL1205" s="570"/>
      <c r="AM1205" s="571"/>
      <c r="AN1205" s="571"/>
    </row>
    <row r="1206" spans="1:40" s="193" customFormat="1" ht="100.5" customHeight="1">
      <c r="A1206" s="4" t="s">
        <v>3900</v>
      </c>
      <c r="B1206" s="50" t="s">
        <v>243</v>
      </c>
      <c r="C1206" s="51" t="s">
        <v>2563</v>
      </c>
      <c r="D1206" s="51" t="s">
        <v>2564</v>
      </c>
      <c r="E1206" s="52" t="s">
        <v>2565</v>
      </c>
      <c r="F1206" s="52" t="s">
        <v>2564</v>
      </c>
      <c r="G1206" s="52" t="s">
        <v>2565</v>
      </c>
      <c r="H1206" s="52" t="s">
        <v>2566</v>
      </c>
      <c r="I1206" s="52" t="s">
        <v>2567</v>
      </c>
      <c r="J1206" s="99" t="s">
        <v>38</v>
      </c>
      <c r="K1206" s="54">
        <v>100</v>
      </c>
      <c r="L1206" s="96">
        <v>231010000</v>
      </c>
      <c r="M1206" s="5" t="s">
        <v>128</v>
      </c>
      <c r="N1206" s="101" t="s">
        <v>1205</v>
      </c>
      <c r="O1206" s="99" t="s">
        <v>2624</v>
      </c>
      <c r="P1206" s="99"/>
      <c r="Q1206" s="56" t="s">
        <v>2198</v>
      </c>
      <c r="R1206" s="50" t="s">
        <v>2410</v>
      </c>
      <c r="S1206" s="68"/>
      <c r="T1206" s="50" t="s">
        <v>51</v>
      </c>
      <c r="U1206" s="68"/>
      <c r="V1206" s="68">
        <v>283000</v>
      </c>
      <c r="W1206" s="68">
        <v>283000</v>
      </c>
      <c r="X1206" s="61">
        <f t="shared" ref="X1206" si="136">W1206*1.12</f>
        <v>316960.00000000006</v>
      </c>
      <c r="Y1206" s="59"/>
      <c r="Z1206" s="51">
        <v>2016</v>
      </c>
      <c r="AA1206" s="51" t="s">
        <v>3869</v>
      </c>
      <c r="AB1206" s="239" t="s">
        <v>2199</v>
      </c>
      <c r="AC1206" s="212" t="s">
        <v>283</v>
      </c>
      <c r="AD1206" s="197"/>
      <c r="AE1206" s="197"/>
      <c r="AF1206" s="197"/>
      <c r="AG1206" s="264"/>
      <c r="AH1206" s="264"/>
      <c r="AI1206" s="264"/>
      <c r="AJ1206" s="264"/>
      <c r="AK1206" s="2" t="s">
        <v>3870</v>
      </c>
      <c r="AL1206" s="191"/>
      <c r="AM1206" s="332"/>
      <c r="AN1206" s="332"/>
    </row>
    <row r="1207" spans="1:40" s="572" customFormat="1" ht="100.5" customHeight="1">
      <c r="A1207" s="560" t="s">
        <v>2625</v>
      </c>
      <c r="B1207" s="513" t="s">
        <v>243</v>
      </c>
      <c r="C1207" s="515" t="s">
        <v>2563</v>
      </c>
      <c r="D1207" s="515" t="s">
        <v>2564</v>
      </c>
      <c r="E1207" s="563" t="s">
        <v>2565</v>
      </c>
      <c r="F1207" s="563" t="s">
        <v>2564</v>
      </c>
      <c r="G1207" s="563" t="s">
        <v>2565</v>
      </c>
      <c r="H1207" s="563" t="s">
        <v>2566</v>
      </c>
      <c r="I1207" s="563" t="s">
        <v>2567</v>
      </c>
      <c r="J1207" s="747" t="s">
        <v>38</v>
      </c>
      <c r="K1207" s="561">
        <v>100</v>
      </c>
      <c r="L1207" s="526">
        <v>711000000</v>
      </c>
      <c r="M1207" s="516" t="s">
        <v>73</v>
      </c>
      <c r="N1207" s="517" t="s">
        <v>1239</v>
      </c>
      <c r="O1207" s="764" t="s">
        <v>2626</v>
      </c>
      <c r="P1207" s="747"/>
      <c r="Q1207" s="514" t="s">
        <v>2198</v>
      </c>
      <c r="R1207" s="513" t="s">
        <v>2410</v>
      </c>
      <c r="S1207" s="749"/>
      <c r="T1207" s="513" t="s">
        <v>51</v>
      </c>
      <c r="U1207" s="749"/>
      <c r="V1207" s="749">
        <v>160000</v>
      </c>
      <c r="W1207" s="751">
        <v>0</v>
      </c>
      <c r="X1207" s="565">
        <v>0</v>
      </c>
      <c r="Y1207" s="566" t="s">
        <v>77</v>
      </c>
      <c r="Z1207" s="515">
        <v>2016</v>
      </c>
      <c r="AA1207" s="515"/>
      <c r="AB1207" s="519" t="s">
        <v>2199</v>
      </c>
      <c r="AC1207" s="567" t="s">
        <v>283</v>
      </c>
      <c r="AD1207" s="568"/>
      <c r="AE1207" s="568"/>
      <c r="AF1207" s="568"/>
      <c r="AG1207" s="569"/>
      <c r="AH1207" s="569"/>
      <c r="AI1207" s="569"/>
      <c r="AJ1207" s="569"/>
      <c r="AK1207" s="521" t="s">
        <v>2377</v>
      </c>
      <c r="AL1207" s="570"/>
      <c r="AM1207" s="571"/>
      <c r="AN1207" s="571"/>
    </row>
    <row r="1208" spans="1:40" s="193" customFormat="1" ht="100.5" customHeight="1">
      <c r="A1208" s="4" t="s">
        <v>3901</v>
      </c>
      <c r="B1208" s="50" t="s">
        <v>243</v>
      </c>
      <c r="C1208" s="51" t="s">
        <v>2563</v>
      </c>
      <c r="D1208" s="51" t="s">
        <v>2564</v>
      </c>
      <c r="E1208" s="52" t="s">
        <v>2565</v>
      </c>
      <c r="F1208" s="52" t="s">
        <v>2564</v>
      </c>
      <c r="G1208" s="52" t="s">
        <v>2565</v>
      </c>
      <c r="H1208" s="52" t="s">
        <v>2566</v>
      </c>
      <c r="I1208" s="52" t="s">
        <v>2567</v>
      </c>
      <c r="J1208" s="99" t="s">
        <v>38</v>
      </c>
      <c r="K1208" s="54">
        <v>100</v>
      </c>
      <c r="L1208" s="271">
        <v>151010000</v>
      </c>
      <c r="M1208" s="5" t="s">
        <v>82</v>
      </c>
      <c r="N1208" s="101" t="s">
        <v>1205</v>
      </c>
      <c r="O1208" s="431" t="s">
        <v>2626</v>
      </c>
      <c r="P1208" s="99"/>
      <c r="Q1208" s="56" t="s">
        <v>2198</v>
      </c>
      <c r="R1208" s="50" t="s">
        <v>2410</v>
      </c>
      <c r="S1208" s="425"/>
      <c r="T1208" s="50" t="s">
        <v>51</v>
      </c>
      <c r="U1208" s="425"/>
      <c r="V1208" s="425">
        <v>160000</v>
      </c>
      <c r="W1208" s="425">
        <v>160000</v>
      </c>
      <c r="X1208" s="61">
        <f t="shared" ref="X1208" si="137">W1208*1.12</f>
        <v>179200.00000000003</v>
      </c>
      <c r="Y1208" s="59"/>
      <c r="Z1208" s="51">
        <v>2016</v>
      </c>
      <c r="AA1208" s="51" t="s">
        <v>3869</v>
      </c>
      <c r="AB1208" s="239" t="s">
        <v>2199</v>
      </c>
      <c r="AC1208" s="212" t="s">
        <v>283</v>
      </c>
      <c r="AD1208" s="197"/>
      <c r="AE1208" s="197"/>
      <c r="AF1208" s="197"/>
      <c r="AG1208" s="264"/>
      <c r="AH1208" s="264"/>
      <c r="AI1208" s="264"/>
      <c r="AJ1208" s="264"/>
      <c r="AK1208" s="2" t="s">
        <v>3870</v>
      </c>
      <c r="AL1208" s="191"/>
      <c r="AM1208" s="332"/>
      <c r="AN1208" s="332"/>
    </row>
    <row r="1209" spans="1:40" s="572" customFormat="1" ht="100.5" customHeight="1">
      <c r="A1209" s="560" t="s">
        <v>2627</v>
      </c>
      <c r="B1209" s="513" t="s">
        <v>243</v>
      </c>
      <c r="C1209" s="515" t="s">
        <v>2563</v>
      </c>
      <c r="D1209" s="515" t="s">
        <v>2564</v>
      </c>
      <c r="E1209" s="563" t="s">
        <v>2565</v>
      </c>
      <c r="F1209" s="563" t="s">
        <v>2564</v>
      </c>
      <c r="G1209" s="563" t="s">
        <v>2565</v>
      </c>
      <c r="H1209" s="563" t="s">
        <v>2566</v>
      </c>
      <c r="I1209" s="563" t="s">
        <v>2567</v>
      </c>
      <c r="J1209" s="747" t="s">
        <v>38</v>
      </c>
      <c r="K1209" s="561">
        <v>100</v>
      </c>
      <c r="L1209" s="526">
        <v>711000000</v>
      </c>
      <c r="M1209" s="516" t="s">
        <v>73</v>
      </c>
      <c r="N1209" s="517" t="s">
        <v>1239</v>
      </c>
      <c r="O1209" s="764" t="s">
        <v>2628</v>
      </c>
      <c r="P1209" s="747"/>
      <c r="Q1209" s="514" t="s">
        <v>2198</v>
      </c>
      <c r="R1209" s="513" t="s">
        <v>2410</v>
      </c>
      <c r="S1209" s="749"/>
      <c r="T1209" s="513" t="s">
        <v>51</v>
      </c>
      <c r="U1209" s="749"/>
      <c r="V1209" s="749">
        <v>555000</v>
      </c>
      <c r="W1209" s="751">
        <v>0</v>
      </c>
      <c r="X1209" s="565">
        <v>0</v>
      </c>
      <c r="Y1209" s="566" t="s">
        <v>77</v>
      </c>
      <c r="Z1209" s="515">
        <v>2016</v>
      </c>
      <c r="AA1209" s="515"/>
      <c r="AB1209" s="519" t="s">
        <v>2199</v>
      </c>
      <c r="AC1209" s="567" t="s">
        <v>283</v>
      </c>
      <c r="AD1209" s="568"/>
      <c r="AE1209" s="568"/>
      <c r="AF1209" s="568"/>
      <c r="AG1209" s="569"/>
      <c r="AH1209" s="569"/>
      <c r="AI1209" s="569"/>
      <c r="AJ1209" s="569"/>
      <c r="AK1209" s="521" t="s">
        <v>2377</v>
      </c>
      <c r="AL1209" s="570"/>
      <c r="AM1209" s="571"/>
      <c r="AN1209" s="571"/>
    </row>
    <row r="1210" spans="1:40" s="193" customFormat="1" ht="100.5" customHeight="1">
      <c r="A1210" s="4" t="s">
        <v>3902</v>
      </c>
      <c r="B1210" s="50" t="s">
        <v>243</v>
      </c>
      <c r="C1210" s="51" t="s">
        <v>2563</v>
      </c>
      <c r="D1210" s="51" t="s">
        <v>2564</v>
      </c>
      <c r="E1210" s="52" t="s">
        <v>2565</v>
      </c>
      <c r="F1210" s="52" t="s">
        <v>2564</v>
      </c>
      <c r="G1210" s="52" t="s">
        <v>2565</v>
      </c>
      <c r="H1210" s="52" t="s">
        <v>2566</v>
      </c>
      <c r="I1210" s="52" t="s">
        <v>2567</v>
      </c>
      <c r="J1210" s="99" t="s">
        <v>38</v>
      </c>
      <c r="K1210" s="54">
        <v>100</v>
      </c>
      <c r="L1210" s="271">
        <v>151010000</v>
      </c>
      <c r="M1210" s="5" t="s">
        <v>82</v>
      </c>
      <c r="N1210" s="101" t="s">
        <v>1205</v>
      </c>
      <c r="O1210" s="431" t="s">
        <v>2628</v>
      </c>
      <c r="P1210" s="99"/>
      <c r="Q1210" s="56" t="s">
        <v>2198</v>
      </c>
      <c r="R1210" s="50" t="s">
        <v>2410</v>
      </c>
      <c r="S1210" s="425"/>
      <c r="T1210" s="50" t="s">
        <v>51</v>
      </c>
      <c r="U1210" s="425"/>
      <c r="V1210" s="425">
        <v>555000</v>
      </c>
      <c r="W1210" s="425">
        <v>555000</v>
      </c>
      <c r="X1210" s="61">
        <f t="shared" ref="X1210" si="138">W1210*1.12</f>
        <v>621600.00000000012</v>
      </c>
      <c r="Y1210" s="59"/>
      <c r="Z1210" s="51">
        <v>2016</v>
      </c>
      <c r="AA1210" s="51" t="s">
        <v>3869</v>
      </c>
      <c r="AB1210" s="239" t="s">
        <v>2199</v>
      </c>
      <c r="AC1210" s="212" t="s">
        <v>283</v>
      </c>
      <c r="AD1210" s="197"/>
      <c r="AE1210" s="197"/>
      <c r="AF1210" s="197"/>
      <c r="AG1210" s="264"/>
      <c r="AH1210" s="264"/>
      <c r="AI1210" s="264"/>
      <c r="AJ1210" s="264"/>
      <c r="AK1210" s="2" t="s">
        <v>3870</v>
      </c>
      <c r="AL1210" s="191"/>
      <c r="AM1210" s="332"/>
      <c r="AN1210" s="332"/>
    </row>
    <row r="1211" spans="1:40" s="572" customFormat="1" ht="100.5" customHeight="1">
      <c r="A1211" s="560" t="s">
        <v>2629</v>
      </c>
      <c r="B1211" s="513" t="s">
        <v>243</v>
      </c>
      <c r="C1211" s="515" t="s">
        <v>2563</v>
      </c>
      <c r="D1211" s="515" t="s">
        <v>2564</v>
      </c>
      <c r="E1211" s="563" t="s">
        <v>2565</v>
      </c>
      <c r="F1211" s="563" t="s">
        <v>2564</v>
      </c>
      <c r="G1211" s="563" t="s">
        <v>2565</v>
      </c>
      <c r="H1211" s="563" t="s">
        <v>2566</v>
      </c>
      <c r="I1211" s="563" t="s">
        <v>2567</v>
      </c>
      <c r="J1211" s="747" t="s">
        <v>38</v>
      </c>
      <c r="K1211" s="561">
        <v>100</v>
      </c>
      <c r="L1211" s="526">
        <v>711000000</v>
      </c>
      <c r="M1211" s="516" t="s">
        <v>73</v>
      </c>
      <c r="N1211" s="517" t="s">
        <v>1239</v>
      </c>
      <c r="O1211" s="771" t="s">
        <v>2630</v>
      </c>
      <c r="P1211" s="747"/>
      <c r="Q1211" s="514" t="s">
        <v>2198</v>
      </c>
      <c r="R1211" s="513" t="s">
        <v>2410</v>
      </c>
      <c r="S1211" s="749"/>
      <c r="T1211" s="513" t="s">
        <v>51</v>
      </c>
      <c r="U1211" s="749"/>
      <c r="V1211" s="749">
        <v>180000</v>
      </c>
      <c r="W1211" s="751">
        <v>0</v>
      </c>
      <c r="X1211" s="565">
        <v>0</v>
      </c>
      <c r="Y1211" s="566" t="s">
        <v>77</v>
      </c>
      <c r="Z1211" s="515">
        <v>2016</v>
      </c>
      <c r="AA1211" s="515"/>
      <c r="AB1211" s="519" t="s">
        <v>2199</v>
      </c>
      <c r="AC1211" s="567" t="s">
        <v>283</v>
      </c>
      <c r="AD1211" s="568"/>
      <c r="AE1211" s="568"/>
      <c r="AF1211" s="568"/>
      <c r="AG1211" s="569"/>
      <c r="AH1211" s="569"/>
      <c r="AI1211" s="569"/>
      <c r="AJ1211" s="569"/>
      <c r="AK1211" s="521" t="s">
        <v>2377</v>
      </c>
      <c r="AL1211" s="570"/>
      <c r="AM1211" s="571"/>
      <c r="AN1211" s="571"/>
    </row>
    <row r="1212" spans="1:40" s="193" customFormat="1" ht="100.5" customHeight="1">
      <c r="A1212" s="4" t="s">
        <v>3903</v>
      </c>
      <c r="B1212" s="50" t="s">
        <v>243</v>
      </c>
      <c r="C1212" s="51" t="s">
        <v>2563</v>
      </c>
      <c r="D1212" s="51" t="s">
        <v>2564</v>
      </c>
      <c r="E1212" s="52" t="s">
        <v>2565</v>
      </c>
      <c r="F1212" s="52" t="s">
        <v>2564</v>
      </c>
      <c r="G1212" s="52" t="s">
        <v>2565</v>
      </c>
      <c r="H1212" s="52" t="s">
        <v>2566</v>
      </c>
      <c r="I1212" s="52" t="s">
        <v>2567</v>
      </c>
      <c r="J1212" s="99" t="s">
        <v>38</v>
      </c>
      <c r="K1212" s="54">
        <v>100</v>
      </c>
      <c r="L1212" s="271">
        <v>151010000</v>
      </c>
      <c r="M1212" s="5" t="s">
        <v>82</v>
      </c>
      <c r="N1212" s="101" t="s">
        <v>1205</v>
      </c>
      <c r="O1212" s="477" t="s">
        <v>2630</v>
      </c>
      <c r="P1212" s="99"/>
      <c r="Q1212" s="56" t="s">
        <v>2198</v>
      </c>
      <c r="R1212" s="50" t="s">
        <v>2410</v>
      </c>
      <c r="S1212" s="425"/>
      <c r="T1212" s="50" t="s">
        <v>51</v>
      </c>
      <c r="U1212" s="425"/>
      <c r="V1212" s="425">
        <v>180000</v>
      </c>
      <c r="W1212" s="425">
        <v>180000</v>
      </c>
      <c r="X1212" s="61">
        <f t="shared" ref="X1212" si="139">W1212*1.12</f>
        <v>201600.00000000003</v>
      </c>
      <c r="Y1212" s="59"/>
      <c r="Z1212" s="51">
        <v>2016</v>
      </c>
      <c r="AA1212" s="51" t="s">
        <v>3869</v>
      </c>
      <c r="AB1212" s="239" t="s">
        <v>2199</v>
      </c>
      <c r="AC1212" s="212" t="s">
        <v>283</v>
      </c>
      <c r="AD1212" s="197"/>
      <c r="AE1212" s="197"/>
      <c r="AF1212" s="197"/>
      <c r="AG1212" s="264"/>
      <c r="AH1212" s="264"/>
      <c r="AI1212" s="264"/>
      <c r="AJ1212" s="264"/>
      <c r="AK1212" s="2" t="s">
        <v>3870</v>
      </c>
      <c r="AL1212" s="191"/>
      <c r="AM1212" s="332"/>
      <c r="AN1212" s="332"/>
    </row>
    <row r="1213" spans="1:40" s="572" customFormat="1" ht="100.5" customHeight="1">
      <c r="A1213" s="560" t="s">
        <v>2631</v>
      </c>
      <c r="B1213" s="513" t="s">
        <v>243</v>
      </c>
      <c r="C1213" s="515" t="s">
        <v>2563</v>
      </c>
      <c r="D1213" s="515" t="s">
        <v>2564</v>
      </c>
      <c r="E1213" s="563" t="s">
        <v>2565</v>
      </c>
      <c r="F1213" s="563" t="s">
        <v>2564</v>
      </c>
      <c r="G1213" s="563" t="s">
        <v>2565</v>
      </c>
      <c r="H1213" s="563" t="s">
        <v>2566</v>
      </c>
      <c r="I1213" s="563" t="s">
        <v>2567</v>
      </c>
      <c r="J1213" s="747" t="s">
        <v>38</v>
      </c>
      <c r="K1213" s="561">
        <v>100</v>
      </c>
      <c r="L1213" s="526">
        <v>711000000</v>
      </c>
      <c r="M1213" s="516" t="s">
        <v>73</v>
      </c>
      <c r="N1213" s="517" t="s">
        <v>1239</v>
      </c>
      <c r="O1213" s="771" t="s">
        <v>2632</v>
      </c>
      <c r="P1213" s="747"/>
      <c r="Q1213" s="514" t="s">
        <v>2198</v>
      </c>
      <c r="R1213" s="513" t="s">
        <v>2410</v>
      </c>
      <c r="S1213" s="749"/>
      <c r="T1213" s="513" t="s">
        <v>51</v>
      </c>
      <c r="U1213" s="749"/>
      <c r="V1213" s="749">
        <v>95000</v>
      </c>
      <c r="W1213" s="751">
        <v>0</v>
      </c>
      <c r="X1213" s="565">
        <v>0</v>
      </c>
      <c r="Y1213" s="566" t="s">
        <v>77</v>
      </c>
      <c r="Z1213" s="515">
        <v>2016</v>
      </c>
      <c r="AA1213" s="515"/>
      <c r="AB1213" s="519" t="s">
        <v>2199</v>
      </c>
      <c r="AC1213" s="567" t="s">
        <v>283</v>
      </c>
      <c r="AD1213" s="568"/>
      <c r="AE1213" s="568"/>
      <c r="AF1213" s="568"/>
      <c r="AG1213" s="569"/>
      <c r="AH1213" s="569"/>
      <c r="AI1213" s="569"/>
      <c r="AJ1213" s="569"/>
      <c r="AK1213" s="521" t="s">
        <v>2377</v>
      </c>
      <c r="AL1213" s="570"/>
      <c r="AM1213" s="571"/>
      <c r="AN1213" s="571"/>
    </row>
    <row r="1214" spans="1:40" s="193" customFormat="1" ht="100.5" customHeight="1">
      <c r="A1214" s="4" t="s">
        <v>3904</v>
      </c>
      <c r="B1214" s="50" t="s">
        <v>243</v>
      </c>
      <c r="C1214" s="51" t="s">
        <v>2563</v>
      </c>
      <c r="D1214" s="51" t="s">
        <v>2564</v>
      </c>
      <c r="E1214" s="52" t="s">
        <v>2565</v>
      </c>
      <c r="F1214" s="52" t="s">
        <v>2564</v>
      </c>
      <c r="G1214" s="52" t="s">
        <v>2565</v>
      </c>
      <c r="H1214" s="52" t="s">
        <v>2566</v>
      </c>
      <c r="I1214" s="52" t="s">
        <v>2567</v>
      </c>
      <c r="J1214" s="99" t="s">
        <v>38</v>
      </c>
      <c r="K1214" s="54">
        <v>100</v>
      </c>
      <c r="L1214" s="271">
        <v>151010000</v>
      </c>
      <c r="M1214" s="5" t="s">
        <v>82</v>
      </c>
      <c r="N1214" s="101" t="s">
        <v>1205</v>
      </c>
      <c r="O1214" s="477" t="s">
        <v>2632</v>
      </c>
      <c r="P1214" s="99"/>
      <c r="Q1214" s="56" t="s">
        <v>2198</v>
      </c>
      <c r="R1214" s="50" t="s">
        <v>2410</v>
      </c>
      <c r="S1214" s="425"/>
      <c r="T1214" s="50" t="s">
        <v>51</v>
      </c>
      <c r="U1214" s="425"/>
      <c r="V1214" s="425">
        <v>95000</v>
      </c>
      <c r="W1214" s="425">
        <v>95000</v>
      </c>
      <c r="X1214" s="61">
        <f t="shared" ref="X1214" si="140">W1214*1.12</f>
        <v>106400.00000000001</v>
      </c>
      <c r="Y1214" s="59"/>
      <c r="Z1214" s="51">
        <v>2016</v>
      </c>
      <c r="AA1214" s="51" t="s">
        <v>3869</v>
      </c>
      <c r="AB1214" s="239" t="s">
        <v>2199</v>
      </c>
      <c r="AC1214" s="212" t="s">
        <v>283</v>
      </c>
      <c r="AD1214" s="197"/>
      <c r="AE1214" s="197"/>
      <c r="AF1214" s="197"/>
      <c r="AG1214" s="264"/>
      <c r="AH1214" s="264"/>
      <c r="AI1214" s="264"/>
      <c r="AJ1214" s="264"/>
      <c r="AK1214" s="2" t="s">
        <v>3870</v>
      </c>
      <c r="AL1214" s="191"/>
      <c r="AM1214" s="332"/>
      <c r="AN1214" s="332"/>
    </row>
    <row r="1215" spans="1:40" s="572" customFormat="1" ht="100.5" customHeight="1">
      <c r="A1215" s="560" t="s">
        <v>2633</v>
      </c>
      <c r="B1215" s="513" t="s">
        <v>243</v>
      </c>
      <c r="C1215" s="515" t="s">
        <v>2563</v>
      </c>
      <c r="D1215" s="515" t="s">
        <v>2564</v>
      </c>
      <c r="E1215" s="563" t="s">
        <v>2565</v>
      </c>
      <c r="F1215" s="563" t="s">
        <v>2564</v>
      </c>
      <c r="G1215" s="563" t="s">
        <v>2565</v>
      </c>
      <c r="H1215" s="563" t="s">
        <v>2566</v>
      </c>
      <c r="I1215" s="563" t="s">
        <v>2567</v>
      </c>
      <c r="J1215" s="747" t="s">
        <v>38</v>
      </c>
      <c r="K1215" s="561">
        <v>100</v>
      </c>
      <c r="L1215" s="526">
        <v>711000000</v>
      </c>
      <c r="M1215" s="516" t="s">
        <v>73</v>
      </c>
      <c r="N1215" s="517" t="s">
        <v>1239</v>
      </c>
      <c r="O1215" s="772" t="s">
        <v>2634</v>
      </c>
      <c r="P1215" s="747"/>
      <c r="Q1215" s="514" t="s">
        <v>2198</v>
      </c>
      <c r="R1215" s="513" t="s">
        <v>2410</v>
      </c>
      <c r="S1215" s="749"/>
      <c r="T1215" s="513" t="s">
        <v>51</v>
      </c>
      <c r="U1215" s="749"/>
      <c r="V1215" s="749">
        <v>105000</v>
      </c>
      <c r="W1215" s="751">
        <v>0</v>
      </c>
      <c r="X1215" s="565">
        <v>0</v>
      </c>
      <c r="Y1215" s="566" t="s">
        <v>77</v>
      </c>
      <c r="Z1215" s="515">
        <v>2016</v>
      </c>
      <c r="AA1215" s="515"/>
      <c r="AB1215" s="519" t="s">
        <v>2199</v>
      </c>
      <c r="AC1215" s="567" t="s">
        <v>283</v>
      </c>
      <c r="AD1215" s="568"/>
      <c r="AE1215" s="568"/>
      <c r="AF1215" s="568"/>
      <c r="AG1215" s="569"/>
      <c r="AH1215" s="569"/>
      <c r="AI1215" s="569"/>
      <c r="AJ1215" s="569"/>
      <c r="AK1215" s="521" t="s">
        <v>2377</v>
      </c>
      <c r="AL1215" s="570"/>
      <c r="AM1215" s="571"/>
      <c r="AN1215" s="571"/>
    </row>
    <row r="1216" spans="1:40" s="193" customFormat="1" ht="100.5" customHeight="1">
      <c r="A1216" s="4" t="s">
        <v>3905</v>
      </c>
      <c r="B1216" s="50" t="s">
        <v>243</v>
      </c>
      <c r="C1216" s="51" t="s">
        <v>2563</v>
      </c>
      <c r="D1216" s="51" t="s">
        <v>2564</v>
      </c>
      <c r="E1216" s="52" t="s">
        <v>2565</v>
      </c>
      <c r="F1216" s="52" t="s">
        <v>2564</v>
      </c>
      <c r="G1216" s="52" t="s">
        <v>2565</v>
      </c>
      <c r="H1216" s="52" t="s">
        <v>2566</v>
      </c>
      <c r="I1216" s="52" t="s">
        <v>2567</v>
      </c>
      <c r="J1216" s="99" t="s">
        <v>38</v>
      </c>
      <c r="K1216" s="54">
        <v>100</v>
      </c>
      <c r="L1216" s="271">
        <v>151010000</v>
      </c>
      <c r="M1216" s="5" t="s">
        <v>82</v>
      </c>
      <c r="N1216" s="101" t="s">
        <v>1205</v>
      </c>
      <c r="O1216" s="478" t="s">
        <v>2634</v>
      </c>
      <c r="P1216" s="99"/>
      <c r="Q1216" s="56" t="s">
        <v>2198</v>
      </c>
      <c r="R1216" s="50" t="s">
        <v>2410</v>
      </c>
      <c r="S1216" s="425"/>
      <c r="T1216" s="50" t="s">
        <v>51</v>
      </c>
      <c r="U1216" s="425"/>
      <c r="V1216" s="425">
        <v>105000</v>
      </c>
      <c r="W1216" s="425">
        <v>105000</v>
      </c>
      <c r="X1216" s="61">
        <f t="shared" ref="X1216" si="141">W1216*1.12</f>
        <v>117600.00000000001</v>
      </c>
      <c r="Y1216" s="59"/>
      <c r="Z1216" s="51">
        <v>2016</v>
      </c>
      <c r="AA1216" s="51" t="s">
        <v>3869</v>
      </c>
      <c r="AB1216" s="239" t="s">
        <v>2199</v>
      </c>
      <c r="AC1216" s="212" t="s">
        <v>283</v>
      </c>
      <c r="AD1216" s="197"/>
      <c r="AE1216" s="197"/>
      <c r="AF1216" s="197"/>
      <c r="AG1216" s="264"/>
      <c r="AH1216" s="264"/>
      <c r="AI1216" s="264"/>
      <c r="AJ1216" s="264"/>
      <c r="AK1216" s="2" t="s">
        <v>3870</v>
      </c>
      <c r="AL1216" s="191"/>
      <c r="AM1216" s="332"/>
      <c r="AN1216" s="332"/>
    </row>
    <row r="1217" spans="1:40" s="572" customFormat="1" ht="100.5" customHeight="1">
      <c r="A1217" s="560" t="s">
        <v>2635</v>
      </c>
      <c r="B1217" s="513" t="s">
        <v>243</v>
      </c>
      <c r="C1217" s="515" t="s">
        <v>2563</v>
      </c>
      <c r="D1217" s="515" t="s">
        <v>2564</v>
      </c>
      <c r="E1217" s="563" t="s">
        <v>2565</v>
      </c>
      <c r="F1217" s="563" t="s">
        <v>2564</v>
      </c>
      <c r="G1217" s="563" t="s">
        <v>2565</v>
      </c>
      <c r="H1217" s="563" t="s">
        <v>2566</v>
      </c>
      <c r="I1217" s="563" t="s">
        <v>2567</v>
      </c>
      <c r="J1217" s="747" t="s">
        <v>38</v>
      </c>
      <c r="K1217" s="561">
        <v>100</v>
      </c>
      <c r="L1217" s="526">
        <v>711000000</v>
      </c>
      <c r="M1217" s="516" t="s">
        <v>73</v>
      </c>
      <c r="N1217" s="517" t="s">
        <v>1239</v>
      </c>
      <c r="O1217" s="771" t="s">
        <v>2636</v>
      </c>
      <c r="P1217" s="747"/>
      <c r="Q1217" s="514" t="s">
        <v>2198</v>
      </c>
      <c r="R1217" s="513" t="s">
        <v>2410</v>
      </c>
      <c r="S1217" s="749"/>
      <c r="T1217" s="513" t="s">
        <v>51</v>
      </c>
      <c r="U1217" s="749"/>
      <c r="V1217" s="749">
        <v>150000</v>
      </c>
      <c r="W1217" s="751">
        <v>0</v>
      </c>
      <c r="X1217" s="565">
        <v>0</v>
      </c>
      <c r="Y1217" s="566" t="s">
        <v>77</v>
      </c>
      <c r="Z1217" s="515">
        <v>2016</v>
      </c>
      <c r="AA1217" s="515"/>
      <c r="AB1217" s="519" t="s">
        <v>2199</v>
      </c>
      <c r="AC1217" s="567" t="s">
        <v>283</v>
      </c>
      <c r="AD1217" s="568"/>
      <c r="AE1217" s="568"/>
      <c r="AF1217" s="568"/>
      <c r="AG1217" s="569"/>
      <c r="AH1217" s="569"/>
      <c r="AI1217" s="569"/>
      <c r="AJ1217" s="569"/>
      <c r="AK1217" s="521" t="s">
        <v>2377</v>
      </c>
      <c r="AL1217" s="570"/>
      <c r="AM1217" s="571"/>
      <c r="AN1217" s="571"/>
    </row>
    <row r="1218" spans="1:40" s="193" customFormat="1" ht="100.5" customHeight="1">
      <c r="A1218" s="4" t="s">
        <v>3906</v>
      </c>
      <c r="B1218" s="50" t="s">
        <v>243</v>
      </c>
      <c r="C1218" s="51" t="s">
        <v>2563</v>
      </c>
      <c r="D1218" s="51" t="s">
        <v>2564</v>
      </c>
      <c r="E1218" s="52" t="s">
        <v>2565</v>
      </c>
      <c r="F1218" s="52" t="s">
        <v>2564</v>
      </c>
      <c r="G1218" s="52" t="s">
        <v>2565</v>
      </c>
      <c r="H1218" s="52" t="s">
        <v>2566</v>
      </c>
      <c r="I1218" s="52" t="s">
        <v>2567</v>
      </c>
      <c r="J1218" s="99" t="s">
        <v>38</v>
      </c>
      <c r="K1218" s="54">
        <v>100</v>
      </c>
      <c r="L1218" s="271">
        <v>151010000</v>
      </c>
      <c r="M1218" s="5" t="s">
        <v>82</v>
      </c>
      <c r="N1218" s="101" t="s">
        <v>1205</v>
      </c>
      <c r="O1218" s="477" t="s">
        <v>2636</v>
      </c>
      <c r="P1218" s="99"/>
      <c r="Q1218" s="56" t="s">
        <v>2198</v>
      </c>
      <c r="R1218" s="50" t="s">
        <v>2410</v>
      </c>
      <c r="S1218" s="425"/>
      <c r="T1218" s="50" t="s">
        <v>51</v>
      </c>
      <c r="U1218" s="425"/>
      <c r="V1218" s="425">
        <v>150000</v>
      </c>
      <c r="W1218" s="425">
        <v>150000</v>
      </c>
      <c r="X1218" s="61">
        <f t="shared" ref="X1218" si="142">W1218*1.12</f>
        <v>168000.00000000003</v>
      </c>
      <c r="Y1218" s="59"/>
      <c r="Z1218" s="51">
        <v>2016</v>
      </c>
      <c r="AA1218" s="51" t="s">
        <v>3869</v>
      </c>
      <c r="AB1218" s="239" t="s">
        <v>2199</v>
      </c>
      <c r="AC1218" s="212" t="s">
        <v>283</v>
      </c>
      <c r="AD1218" s="197"/>
      <c r="AE1218" s="197"/>
      <c r="AF1218" s="197"/>
      <c r="AG1218" s="264"/>
      <c r="AH1218" s="264"/>
      <c r="AI1218" s="264"/>
      <c r="AJ1218" s="264"/>
      <c r="AK1218" s="2" t="s">
        <v>3870</v>
      </c>
      <c r="AL1218" s="191"/>
      <c r="AM1218" s="332"/>
      <c r="AN1218" s="332"/>
    </row>
    <row r="1219" spans="1:40" s="572" customFormat="1" ht="100.5" customHeight="1">
      <c r="A1219" s="560" t="s">
        <v>2637</v>
      </c>
      <c r="B1219" s="513" t="s">
        <v>243</v>
      </c>
      <c r="C1219" s="515" t="s">
        <v>2563</v>
      </c>
      <c r="D1219" s="515" t="s">
        <v>2564</v>
      </c>
      <c r="E1219" s="563" t="s">
        <v>2565</v>
      </c>
      <c r="F1219" s="563" t="s">
        <v>2564</v>
      </c>
      <c r="G1219" s="563" t="s">
        <v>2565</v>
      </c>
      <c r="H1219" s="563" t="s">
        <v>2566</v>
      </c>
      <c r="I1219" s="563" t="s">
        <v>2567</v>
      </c>
      <c r="J1219" s="747" t="s">
        <v>38</v>
      </c>
      <c r="K1219" s="561">
        <v>100</v>
      </c>
      <c r="L1219" s="526">
        <v>711000000</v>
      </c>
      <c r="M1219" s="516" t="s">
        <v>73</v>
      </c>
      <c r="N1219" s="517" t="s">
        <v>1239</v>
      </c>
      <c r="O1219" s="771" t="s">
        <v>2638</v>
      </c>
      <c r="P1219" s="747"/>
      <c r="Q1219" s="514" t="s">
        <v>2198</v>
      </c>
      <c r="R1219" s="513" t="s">
        <v>2410</v>
      </c>
      <c r="S1219" s="749"/>
      <c r="T1219" s="513" t="s">
        <v>51</v>
      </c>
      <c r="U1219" s="749"/>
      <c r="V1219" s="749">
        <v>100000</v>
      </c>
      <c r="W1219" s="751">
        <v>0</v>
      </c>
      <c r="X1219" s="565">
        <v>0</v>
      </c>
      <c r="Y1219" s="566" t="s">
        <v>77</v>
      </c>
      <c r="Z1219" s="515">
        <v>2016</v>
      </c>
      <c r="AA1219" s="515"/>
      <c r="AB1219" s="519" t="s">
        <v>2199</v>
      </c>
      <c r="AC1219" s="567" t="s">
        <v>283</v>
      </c>
      <c r="AD1219" s="568"/>
      <c r="AE1219" s="568"/>
      <c r="AF1219" s="568"/>
      <c r="AG1219" s="569"/>
      <c r="AH1219" s="569"/>
      <c r="AI1219" s="569"/>
      <c r="AJ1219" s="569"/>
      <c r="AK1219" s="521" t="s">
        <v>2377</v>
      </c>
      <c r="AL1219" s="570"/>
      <c r="AM1219" s="571"/>
      <c r="AN1219" s="571"/>
    </row>
    <row r="1220" spans="1:40" s="193" customFormat="1" ht="100.5" customHeight="1">
      <c r="A1220" s="4" t="s">
        <v>3907</v>
      </c>
      <c r="B1220" s="50" t="s">
        <v>243</v>
      </c>
      <c r="C1220" s="51" t="s">
        <v>2563</v>
      </c>
      <c r="D1220" s="51" t="s">
        <v>2564</v>
      </c>
      <c r="E1220" s="52" t="s">
        <v>2565</v>
      </c>
      <c r="F1220" s="52" t="s">
        <v>2564</v>
      </c>
      <c r="G1220" s="52" t="s">
        <v>2565</v>
      </c>
      <c r="H1220" s="52" t="s">
        <v>2566</v>
      </c>
      <c r="I1220" s="52" t="s">
        <v>2567</v>
      </c>
      <c r="J1220" s="99" t="s">
        <v>38</v>
      </c>
      <c r="K1220" s="54">
        <v>100</v>
      </c>
      <c r="L1220" s="271">
        <v>151010000</v>
      </c>
      <c r="M1220" s="5" t="s">
        <v>82</v>
      </c>
      <c r="N1220" s="101" t="s">
        <v>1205</v>
      </c>
      <c r="O1220" s="477" t="s">
        <v>2638</v>
      </c>
      <c r="P1220" s="99"/>
      <c r="Q1220" s="56" t="s">
        <v>2198</v>
      </c>
      <c r="R1220" s="50" t="s">
        <v>2410</v>
      </c>
      <c r="S1220" s="425"/>
      <c r="T1220" s="50" t="s">
        <v>51</v>
      </c>
      <c r="U1220" s="425"/>
      <c r="V1220" s="425">
        <v>100000</v>
      </c>
      <c r="W1220" s="425">
        <v>100000</v>
      </c>
      <c r="X1220" s="61">
        <f t="shared" ref="X1220" si="143">W1220*1.12</f>
        <v>112000.00000000001</v>
      </c>
      <c r="Y1220" s="59"/>
      <c r="Z1220" s="51">
        <v>2016</v>
      </c>
      <c r="AA1220" s="51" t="s">
        <v>3869</v>
      </c>
      <c r="AB1220" s="239" t="s">
        <v>2199</v>
      </c>
      <c r="AC1220" s="212" t="s">
        <v>283</v>
      </c>
      <c r="AD1220" s="197"/>
      <c r="AE1220" s="197"/>
      <c r="AF1220" s="197"/>
      <c r="AG1220" s="264"/>
      <c r="AH1220" s="264"/>
      <c r="AI1220" s="264"/>
      <c r="AJ1220" s="264"/>
      <c r="AK1220" s="2" t="s">
        <v>3870</v>
      </c>
      <c r="AL1220" s="191"/>
      <c r="AM1220" s="332"/>
      <c r="AN1220" s="332"/>
    </row>
    <row r="1221" spans="1:40" s="572" customFormat="1" ht="100.5" customHeight="1">
      <c r="A1221" s="560" t="s">
        <v>2639</v>
      </c>
      <c r="B1221" s="513" t="s">
        <v>243</v>
      </c>
      <c r="C1221" s="515" t="s">
        <v>2563</v>
      </c>
      <c r="D1221" s="515" t="s">
        <v>2564</v>
      </c>
      <c r="E1221" s="563" t="s">
        <v>2565</v>
      </c>
      <c r="F1221" s="563" t="s">
        <v>2564</v>
      </c>
      <c r="G1221" s="563" t="s">
        <v>2565</v>
      </c>
      <c r="H1221" s="563" t="s">
        <v>2566</v>
      </c>
      <c r="I1221" s="563" t="s">
        <v>2567</v>
      </c>
      <c r="J1221" s="747" t="s">
        <v>38</v>
      </c>
      <c r="K1221" s="561">
        <v>100</v>
      </c>
      <c r="L1221" s="526">
        <v>711000000</v>
      </c>
      <c r="M1221" s="516" t="s">
        <v>73</v>
      </c>
      <c r="N1221" s="517" t="s">
        <v>1239</v>
      </c>
      <c r="O1221" s="771" t="s">
        <v>2640</v>
      </c>
      <c r="P1221" s="747"/>
      <c r="Q1221" s="514" t="s">
        <v>2198</v>
      </c>
      <c r="R1221" s="513" t="s">
        <v>2410</v>
      </c>
      <c r="S1221" s="749"/>
      <c r="T1221" s="513" t="s">
        <v>51</v>
      </c>
      <c r="U1221" s="749"/>
      <c r="V1221" s="749">
        <v>80000</v>
      </c>
      <c r="W1221" s="751">
        <v>0</v>
      </c>
      <c r="X1221" s="565">
        <v>0</v>
      </c>
      <c r="Y1221" s="566" t="s">
        <v>77</v>
      </c>
      <c r="Z1221" s="515">
        <v>2016</v>
      </c>
      <c r="AA1221" s="515"/>
      <c r="AB1221" s="519" t="s">
        <v>2199</v>
      </c>
      <c r="AC1221" s="567" t="s">
        <v>283</v>
      </c>
      <c r="AD1221" s="568"/>
      <c r="AE1221" s="568"/>
      <c r="AF1221" s="568"/>
      <c r="AG1221" s="569"/>
      <c r="AH1221" s="569"/>
      <c r="AI1221" s="569"/>
      <c r="AJ1221" s="569"/>
      <c r="AK1221" s="521" t="s">
        <v>2377</v>
      </c>
      <c r="AL1221" s="570"/>
      <c r="AM1221" s="571"/>
      <c r="AN1221" s="571"/>
    </row>
    <row r="1222" spans="1:40" s="193" customFormat="1" ht="100.5" customHeight="1">
      <c r="A1222" s="4" t="s">
        <v>3908</v>
      </c>
      <c r="B1222" s="50" t="s">
        <v>243</v>
      </c>
      <c r="C1222" s="51" t="s">
        <v>2563</v>
      </c>
      <c r="D1222" s="51" t="s">
        <v>2564</v>
      </c>
      <c r="E1222" s="52" t="s">
        <v>2565</v>
      </c>
      <c r="F1222" s="52" t="s">
        <v>2564</v>
      </c>
      <c r="G1222" s="52" t="s">
        <v>2565</v>
      </c>
      <c r="H1222" s="52" t="s">
        <v>2566</v>
      </c>
      <c r="I1222" s="52" t="s">
        <v>2567</v>
      </c>
      <c r="J1222" s="99" t="s">
        <v>38</v>
      </c>
      <c r="K1222" s="54">
        <v>100</v>
      </c>
      <c r="L1222" s="271">
        <v>151010000</v>
      </c>
      <c r="M1222" s="5" t="s">
        <v>82</v>
      </c>
      <c r="N1222" s="101" t="s">
        <v>1205</v>
      </c>
      <c r="O1222" s="477" t="s">
        <v>2640</v>
      </c>
      <c r="P1222" s="99"/>
      <c r="Q1222" s="56" t="s">
        <v>2198</v>
      </c>
      <c r="R1222" s="50" t="s">
        <v>2410</v>
      </c>
      <c r="S1222" s="425"/>
      <c r="T1222" s="50" t="s">
        <v>51</v>
      </c>
      <c r="U1222" s="425"/>
      <c r="V1222" s="425">
        <v>80000</v>
      </c>
      <c r="W1222" s="425">
        <v>80000</v>
      </c>
      <c r="X1222" s="61">
        <f t="shared" ref="X1222" si="144">W1222*1.12</f>
        <v>89600.000000000015</v>
      </c>
      <c r="Y1222" s="59"/>
      <c r="Z1222" s="51">
        <v>2016</v>
      </c>
      <c r="AA1222" s="51" t="s">
        <v>3869</v>
      </c>
      <c r="AB1222" s="239" t="s">
        <v>2199</v>
      </c>
      <c r="AC1222" s="212" t="s">
        <v>283</v>
      </c>
      <c r="AD1222" s="197"/>
      <c r="AE1222" s="197"/>
      <c r="AF1222" s="197"/>
      <c r="AG1222" s="264"/>
      <c r="AH1222" s="264"/>
      <c r="AI1222" s="264"/>
      <c r="AJ1222" s="264"/>
      <c r="AK1222" s="2" t="s">
        <v>3870</v>
      </c>
      <c r="AL1222" s="191"/>
      <c r="AM1222" s="332"/>
      <c r="AN1222" s="332"/>
    </row>
    <row r="1223" spans="1:40" s="572" customFormat="1" ht="100.5" customHeight="1">
      <c r="A1223" s="560" t="s">
        <v>2641</v>
      </c>
      <c r="B1223" s="513" t="s">
        <v>243</v>
      </c>
      <c r="C1223" s="515" t="s">
        <v>2563</v>
      </c>
      <c r="D1223" s="515" t="s">
        <v>2564</v>
      </c>
      <c r="E1223" s="563" t="s">
        <v>2565</v>
      </c>
      <c r="F1223" s="563" t="s">
        <v>2564</v>
      </c>
      <c r="G1223" s="563" t="s">
        <v>2565</v>
      </c>
      <c r="H1223" s="563" t="s">
        <v>2566</v>
      </c>
      <c r="I1223" s="563" t="s">
        <v>2567</v>
      </c>
      <c r="J1223" s="747" t="s">
        <v>38</v>
      </c>
      <c r="K1223" s="561">
        <v>100</v>
      </c>
      <c r="L1223" s="526">
        <v>711000000</v>
      </c>
      <c r="M1223" s="516" t="s">
        <v>73</v>
      </c>
      <c r="N1223" s="517" t="s">
        <v>1239</v>
      </c>
      <c r="O1223" s="771" t="s">
        <v>2642</v>
      </c>
      <c r="P1223" s="747"/>
      <c r="Q1223" s="514" t="s">
        <v>2198</v>
      </c>
      <c r="R1223" s="513" t="s">
        <v>2410</v>
      </c>
      <c r="S1223" s="749"/>
      <c r="T1223" s="513" t="s">
        <v>51</v>
      </c>
      <c r="U1223" s="749"/>
      <c r="V1223" s="749">
        <v>100000</v>
      </c>
      <c r="W1223" s="751">
        <v>0</v>
      </c>
      <c r="X1223" s="565">
        <v>0</v>
      </c>
      <c r="Y1223" s="566" t="s">
        <v>77</v>
      </c>
      <c r="Z1223" s="515">
        <v>2016</v>
      </c>
      <c r="AA1223" s="515"/>
      <c r="AB1223" s="519" t="s">
        <v>2199</v>
      </c>
      <c r="AC1223" s="567" t="s">
        <v>283</v>
      </c>
      <c r="AD1223" s="568"/>
      <c r="AE1223" s="568"/>
      <c r="AF1223" s="568"/>
      <c r="AG1223" s="569"/>
      <c r="AH1223" s="569"/>
      <c r="AI1223" s="569"/>
      <c r="AJ1223" s="569"/>
      <c r="AK1223" s="521" t="s">
        <v>2377</v>
      </c>
      <c r="AL1223" s="570"/>
      <c r="AM1223" s="571"/>
      <c r="AN1223" s="571"/>
    </row>
    <row r="1224" spans="1:40" s="193" customFormat="1" ht="100.5" customHeight="1">
      <c r="A1224" s="4" t="s">
        <v>3909</v>
      </c>
      <c r="B1224" s="50" t="s">
        <v>243</v>
      </c>
      <c r="C1224" s="51" t="s">
        <v>2563</v>
      </c>
      <c r="D1224" s="51" t="s">
        <v>2564</v>
      </c>
      <c r="E1224" s="52" t="s">
        <v>2565</v>
      </c>
      <c r="F1224" s="52" t="s">
        <v>2564</v>
      </c>
      <c r="G1224" s="52" t="s">
        <v>2565</v>
      </c>
      <c r="H1224" s="52" t="s">
        <v>2566</v>
      </c>
      <c r="I1224" s="52" t="s">
        <v>2567</v>
      </c>
      <c r="J1224" s="99" t="s">
        <v>38</v>
      </c>
      <c r="K1224" s="54">
        <v>100</v>
      </c>
      <c r="L1224" s="271">
        <v>151010000</v>
      </c>
      <c r="M1224" s="5" t="s">
        <v>82</v>
      </c>
      <c r="N1224" s="101" t="s">
        <v>1205</v>
      </c>
      <c r="O1224" s="477" t="s">
        <v>2642</v>
      </c>
      <c r="P1224" s="99"/>
      <c r="Q1224" s="56" t="s">
        <v>2198</v>
      </c>
      <c r="R1224" s="50" t="s">
        <v>2410</v>
      </c>
      <c r="S1224" s="425"/>
      <c r="T1224" s="50" t="s">
        <v>51</v>
      </c>
      <c r="U1224" s="425"/>
      <c r="V1224" s="425">
        <v>100000</v>
      </c>
      <c r="W1224" s="425">
        <v>100000</v>
      </c>
      <c r="X1224" s="61">
        <f t="shared" ref="X1224" si="145">W1224*1.12</f>
        <v>112000.00000000001</v>
      </c>
      <c r="Y1224" s="59"/>
      <c r="Z1224" s="51">
        <v>2016</v>
      </c>
      <c r="AA1224" s="51" t="s">
        <v>3869</v>
      </c>
      <c r="AB1224" s="239" t="s">
        <v>2199</v>
      </c>
      <c r="AC1224" s="212" t="s">
        <v>283</v>
      </c>
      <c r="AD1224" s="197"/>
      <c r="AE1224" s="197"/>
      <c r="AF1224" s="197"/>
      <c r="AG1224" s="264"/>
      <c r="AH1224" s="264"/>
      <c r="AI1224" s="264"/>
      <c r="AJ1224" s="264"/>
      <c r="AK1224" s="2" t="s">
        <v>3870</v>
      </c>
      <c r="AL1224" s="191"/>
      <c r="AM1224" s="332"/>
      <c r="AN1224" s="332"/>
    </row>
    <row r="1225" spans="1:40" s="572" customFormat="1" ht="100.5" customHeight="1">
      <c r="A1225" s="560" t="s">
        <v>2643</v>
      </c>
      <c r="B1225" s="513" t="s">
        <v>243</v>
      </c>
      <c r="C1225" s="515" t="s">
        <v>2563</v>
      </c>
      <c r="D1225" s="515" t="s">
        <v>2564</v>
      </c>
      <c r="E1225" s="563" t="s">
        <v>2565</v>
      </c>
      <c r="F1225" s="563" t="s">
        <v>2564</v>
      </c>
      <c r="G1225" s="563" t="s">
        <v>2565</v>
      </c>
      <c r="H1225" s="563" t="s">
        <v>2566</v>
      </c>
      <c r="I1225" s="563" t="s">
        <v>2567</v>
      </c>
      <c r="J1225" s="747" t="s">
        <v>38</v>
      </c>
      <c r="K1225" s="561">
        <v>100</v>
      </c>
      <c r="L1225" s="526">
        <v>711000000</v>
      </c>
      <c r="M1225" s="516" t="s">
        <v>73</v>
      </c>
      <c r="N1225" s="517" t="s">
        <v>1239</v>
      </c>
      <c r="O1225" s="747" t="s">
        <v>2236</v>
      </c>
      <c r="P1225" s="747"/>
      <c r="Q1225" s="514" t="s">
        <v>2198</v>
      </c>
      <c r="R1225" s="513" t="s">
        <v>2410</v>
      </c>
      <c r="S1225" s="749"/>
      <c r="T1225" s="513" t="s">
        <v>51</v>
      </c>
      <c r="U1225" s="749"/>
      <c r="V1225" s="749">
        <v>900000</v>
      </c>
      <c r="W1225" s="751">
        <v>0</v>
      </c>
      <c r="X1225" s="565">
        <v>0</v>
      </c>
      <c r="Y1225" s="566" t="s">
        <v>77</v>
      </c>
      <c r="Z1225" s="515">
        <v>2016</v>
      </c>
      <c r="AA1225" s="515"/>
      <c r="AB1225" s="519" t="s">
        <v>2199</v>
      </c>
      <c r="AC1225" s="567" t="s">
        <v>283</v>
      </c>
      <c r="AD1225" s="568"/>
      <c r="AE1225" s="568"/>
      <c r="AF1225" s="568"/>
      <c r="AG1225" s="569"/>
      <c r="AH1225" s="569"/>
      <c r="AI1225" s="569"/>
      <c r="AJ1225" s="569"/>
      <c r="AK1225" s="521" t="s">
        <v>2377</v>
      </c>
      <c r="AL1225" s="570"/>
      <c r="AM1225" s="571"/>
      <c r="AN1225" s="571"/>
    </row>
    <row r="1226" spans="1:40" s="193" customFormat="1" ht="100.5" customHeight="1">
      <c r="A1226" s="4" t="s">
        <v>3910</v>
      </c>
      <c r="B1226" s="50" t="s">
        <v>243</v>
      </c>
      <c r="C1226" s="51" t="s">
        <v>2563</v>
      </c>
      <c r="D1226" s="51" t="s">
        <v>2564</v>
      </c>
      <c r="E1226" s="52" t="s">
        <v>2565</v>
      </c>
      <c r="F1226" s="52" t="s">
        <v>2564</v>
      </c>
      <c r="G1226" s="52" t="s">
        <v>2565</v>
      </c>
      <c r="H1226" s="52" t="s">
        <v>2566</v>
      </c>
      <c r="I1226" s="52" t="s">
        <v>2567</v>
      </c>
      <c r="J1226" s="99" t="s">
        <v>38</v>
      </c>
      <c r="K1226" s="54">
        <v>100</v>
      </c>
      <c r="L1226" s="271">
        <v>151010000</v>
      </c>
      <c r="M1226" s="5" t="s">
        <v>82</v>
      </c>
      <c r="N1226" s="101" t="s">
        <v>1205</v>
      </c>
      <c r="O1226" s="99" t="s">
        <v>2236</v>
      </c>
      <c r="P1226" s="99"/>
      <c r="Q1226" s="56" t="s">
        <v>2198</v>
      </c>
      <c r="R1226" s="50" t="s">
        <v>2410</v>
      </c>
      <c r="S1226" s="425"/>
      <c r="T1226" s="50" t="s">
        <v>51</v>
      </c>
      <c r="U1226" s="425"/>
      <c r="V1226" s="425">
        <v>900000</v>
      </c>
      <c r="W1226" s="425">
        <v>900000</v>
      </c>
      <c r="X1226" s="61">
        <f t="shared" ref="X1226" si="146">W1226*1.12</f>
        <v>1008000.0000000001</v>
      </c>
      <c r="Y1226" s="59"/>
      <c r="Z1226" s="51">
        <v>2016</v>
      </c>
      <c r="AA1226" s="51" t="s">
        <v>3869</v>
      </c>
      <c r="AB1226" s="239" t="s">
        <v>2199</v>
      </c>
      <c r="AC1226" s="212" t="s">
        <v>283</v>
      </c>
      <c r="AD1226" s="197"/>
      <c r="AE1226" s="197"/>
      <c r="AF1226" s="197"/>
      <c r="AG1226" s="264"/>
      <c r="AH1226" s="264"/>
      <c r="AI1226" s="264"/>
      <c r="AJ1226" s="264"/>
      <c r="AK1226" s="2" t="s">
        <v>3870</v>
      </c>
      <c r="AL1226" s="191"/>
      <c r="AM1226" s="332"/>
      <c r="AN1226" s="332"/>
    </row>
    <row r="1227" spans="1:40" s="572" customFormat="1" ht="100.5" customHeight="1">
      <c r="A1227" s="560" t="s">
        <v>2644</v>
      </c>
      <c r="B1227" s="513" t="s">
        <v>243</v>
      </c>
      <c r="C1227" s="515" t="s">
        <v>2563</v>
      </c>
      <c r="D1227" s="515" t="s">
        <v>2564</v>
      </c>
      <c r="E1227" s="563" t="s">
        <v>2565</v>
      </c>
      <c r="F1227" s="563" t="s">
        <v>2564</v>
      </c>
      <c r="G1227" s="563" t="s">
        <v>2565</v>
      </c>
      <c r="H1227" s="563" t="s">
        <v>2566</v>
      </c>
      <c r="I1227" s="563" t="s">
        <v>2567</v>
      </c>
      <c r="J1227" s="747" t="s">
        <v>38</v>
      </c>
      <c r="K1227" s="561">
        <v>100</v>
      </c>
      <c r="L1227" s="526">
        <v>711000000</v>
      </c>
      <c r="M1227" s="516" t="s">
        <v>73</v>
      </c>
      <c r="N1227" s="517" t="s">
        <v>1239</v>
      </c>
      <c r="O1227" s="747" t="s">
        <v>2645</v>
      </c>
      <c r="P1227" s="747"/>
      <c r="Q1227" s="514" t="s">
        <v>2198</v>
      </c>
      <c r="R1227" s="513" t="s">
        <v>2410</v>
      </c>
      <c r="S1227" s="749"/>
      <c r="T1227" s="513" t="s">
        <v>51</v>
      </c>
      <c r="U1227" s="749"/>
      <c r="V1227" s="749">
        <v>105000</v>
      </c>
      <c r="W1227" s="751">
        <v>0</v>
      </c>
      <c r="X1227" s="565">
        <v>0</v>
      </c>
      <c r="Y1227" s="566" t="s">
        <v>77</v>
      </c>
      <c r="Z1227" s="515">
        <v>2016</v>
      </c>
      <c r="AA1227" s="515"/>
      <c r="AB1227" s="519" t="s">
        <v>2199</v>
      </c>
      <c r="AC1227" s="567" t="s">
        <v>283</v>
      </c>
      <c r="AD1227" s="568"/>
      <c r="AE1227" s="568"/>
      <c r="AF1227" s="568"/>
      <c r="AG1227" s="569"/>
      <c r="AH1227" s="569"/>
      <c r="AI1227" s="569"/>
      <c r="AJ1227" s="569"/>
      <c r="AK1227" s="521" t="s">
        <v>2377</v>
      </c>
      <c r="AL1227" s="570"/>
      <c r="AM1227" s="571"/>
      <c r="AN1227" s="571"/>
    </row>
    <row r="1228" spans="1:40" s="193" customFormat="1" ht="100.5" customHeight="1">
      <c r="A1228" s="4" t="s">
        <v>3911</v>
      </c>
      <c r="B1228" s="50" t="s">
        <v>243</v>
      </c>
      <c r="C1228" s="51" t="s">
        <v>2563</v>
      </c>
      <c r="D1228" s="51" t="s">
        <v>2564</v>
      </c>
      <c r="E1228" s="52" t="s">
        <v>2565</v>
      </c>
      <c r="F1228" s="52" t="s">
        <v>2564</v>
      </c>
      <c r="G1228" s="52" t="s">
        <v>2565</v>
      </c>
      <c r="H1228" s="52" t="s">
        <v>2566</v>
      </c>
      <c r="I1228" s="52" t="s">
        <v>2567</v>
      </c>
      <c r="J1228" s="99" t="s">
        <v>38</v>
      </c>
      <c r="K1228" s="54">
        <v>100</v>
      </c>
      <c r="L1228" s="271">
        <v>151010000</v>
      </c>
      <c r="M1228" s="5" t="s">
        <v>82</v>
      </c>
      <c r="N1228" s="101" t="s">
        <v>1205</v>
      </c>
      <c r="O1228" s="99" t="s">
        <v>2645</v>
      </c>
      <c r="P1228" s="99"/>
      <c r="Q1228" s="56" t="s">
        <v>2198</v>
      </c>
      <c r="R1228" s="50" t="s">
        <v>2410</v>
      </c>
      <c r="S1228" s="425"/>
      <c r="T1228" s="50" t="s">
        <v>51</v>
      </c>
      <c r="U1228" s="425"/>
      <c r="V1228" s="425">
        <v>105000</v>
      </c>
      <c r="W1228" s="425">
        <v>105000</v>
      </c>
      <c r="X1228" s="61">
        <f t="shared" ref="X1228" si="147">W1228*1.12</f>
        <v>117600.00000000001</v>
      </c>
      <c r="Y1228" s="59"/>
      <c r="Z1228" s="51">
        <v>2016</v>
      </c>
      <c r="AA1228" s="51" t="s">
        <v>3869</v>
      </c>
      <c r="AB1228" s="239" t="s">
        <v>2199</v>
      </c>
      <c r="AC1228" s="212" t="s">
        <v>283</v>
      </c>
      <c r="AD1228" s="197"/>
      <c r="AE1228" s="197"/>
      <c r="AF1228" s="197"/>
      <c r="AG1228" s="264"/>
      <c r="AH1228" s="264"/>
      <c r="AI1228" s="264"/>
      <c r="AJ1228" s="264"/>
      <c r="AK1228" s="2" t="s">
        <v>3870</v>
      </c>
      <c r="AL1228" s="191"/>
      <c r="AM1228" s="332"/>
      <c r="AN1228" s="332"/>
    </row>
    <row r="1229" spans="1:40" s="572" customFormat="1" ht="100.5" customHeight="1">
      <c r="A1229" s="560" t="s">
        <v>2646</v>
      </c>
      <c r="B1229" s="513" t="s">
        <v>243</v>
      </c>
      <c r="C1229" s="515" t="s">
        <v>2563</v>
      </c>
      <c r="D1229" s="515" t="s">
        <v>2564</v>
      </c>
      <c r="E1229" s="563" t="s">
        <v>2565</v>
      </c>
      <c r="F1229" s="563" t="s">
        <v>2564</v>
      </c>
      <c r="G1229" s="563" t="s">
        <v>2565</v>
      </c>
      <c r="H1229" s="563" t="s">
        <v>2566</v>
      </c>
      <c r="I1229" s="563" t="s">
        <v>2567</v>
      </c>
      <c r="J1229" s="747" t="s">
        <v>38</v>
      </c>
      <c r="K1229" s="561">
        <v>100</v>
      </c>
      <c r="L1229" s="526">
        <v>711000000</v>
      </c>
      <c r="M1229" s="516" t="s">
        <v>73</v>
      </c>
      <c r="N1229" s="517" t="s">
        <v>1239</v>
      </c>
      <c r="O1229" s="747" t="s">
        <v>2238</v>
      </c>
      <c r="P1229" s="747"/>
      <c r="Q1229" s="514" t="s">
        <v>2198</v>
      </c>
      <c r="R1229" s="513" t="s">
        <v>2410</v>
      </c>
      <c r="S1229" s="749"/>
      <c r="T1229" s="513" t="s">
        <v>51</v>
      </c>
      <c r="U1229" s="749"/>
      <c r="V1229" s="749">
        <v>445000</v>
      </c>
      <c r="W1229" s="751">
        <v>0</v>
      </c>
      <c r="X1229" s="565">
        <v>0</v>
      </c>
      <c r="Y1229" s="566" t="s">
        <v>77</v>
      </c>
      <c r="Z1229" s="515">
        <v>2016</v>
      </c>
      <c r="AA1229" s="515"/>
      <c r="AB1229" s="519" t="s">
        <v>2199</v>
      </c>
      <c r="AC1229" s="567" t="s">
        <v>283</v>
      </c>
      <c r="AD1229" s="568"/>
      <c r="AE1229" s="568"/>
      <c r="AF1229" s="568"/>
      <c r="AG1229" s="569"/>
      <c r="AH1229" s="569"/>
      <c r="AI1229" s="569"/>
      <c r="AJ1229" s="569"/>
      <c r="AK1229" s="521" t="s">
        <v>2377</v>
      </c>
      <c r="AL1229" s="570"/>
      <c r="AM1229" s="571"/>
      <c r="AN1229" s="571"/>
    </row>
    <row r="1230" spans="1:40" s="193" customFormat="1" ht="100.5" customHeight="1">
      <c r="A1230" s="4" t="s">
        <v>3912</v>
      </c>
      <c r="B1230" s="50" t="s">
        <v>243</v>
      </c>
      <c r="C1230" s="51" t="s">
        <v>2563</v>
      </c>
      <c r="D1230" s="51" t="s">
        <v>2564</v>
      </c>
      <c r="E1230" s="52" t="s">
        <v>2565</v>
      </c>
      <c r="F1230" s="52" t="s">
        <v>2564</v>
      </c>
      <c r="G1230" s="52" t="s">
        <v>2565</v>
      </c>
      <c r="H1230" s="52" t="s">
        <v>2566</v>
      </c>
      <c r="I1230" s="52" t="s">
        <v>2567</v>
      </c>
      <c r="J1230" s="99" t="s">
        <v>38</v>
      </c>
      <c r="K1230" s="54">
        <v>100</v>
      </c>
      <c r="L1230" s="271">
        <v>151010000</v>
      </c>
      <c r="M1230" s="5" t="s">
        <v>82</v>
      </c>
      <c r="N1230" s="101" t="s">
        <v>1205</v>
      </c>
      <c r="O1230" s="99" t="s">
        <v>2238</v>
      </c>
      <c r="P1230" s="99"/>
      <c r="Q1230" s="56" t="s">
        <v>2198</v>
      </c>
      <c r="R1230" s="50" t="s">
        <v>2410</v>
      </c>
      <c r="S1230" s="425"/>
      <c r="T1230" s="50" t="s">
        <v>51</v>
      </c>
      <c r="U1230" s="425"/>
      <c r="V1230" s="425">
        <v>445000</v>
      </c>
      <c r="W1230" s="425">
        <v>445000</v>
      </c>
      <c r="X1230" s="61">
        <f t="shared" ref="X1230" si="148">W1230*1.12</f>
        <v>498400.00000000006</v>
      </c>
      <c r="Y1230" s="59"/>
      <c r="Z1230" s="51">
        <v>2016</v>
      </c>
      <c r="AA1230" s="51" t="s">
        <v>3869</v>
      </c>
      <c r="AB1230" s="239" t="s">
        <v>2199</v>
      </c>
      <c r="AC1230" s="212" t="s">
        <v>283</v>
      </c>
      <c r="AD1230" s="197"/>
      <c r="AE1230" s="197"/>
      <c r="AF1230" s="197"/>
      <c r="AG1230" s="264"/>
      <c r="AH1230" s="264"/>
      <c r="AI1230" s="264"/>
      <c r="AJ1230" s="264"/>
      <c r="AK1230" s="2" t="s">
        <v>3870</v>
      </c>
      <c r="AL1230" s="191"/>
      <c r="AM1230" s="332"/>
      <c r="AN1230" s="332"/>
    </row>
    <row r="1231" spans="1:40" s="572" customFormat="1" ht="100.5" customHeight="1">
      <c r="A1231" s="560" t="s">
        <v>2647</v>
      </c>
      <c r="B1231" s="513" t="s">
        <v>243</v>
      </c>
      <c r="C1231" s="515" t="s">
        <v>2563</v>
      </c>
      <c r="D1231" s="515" t="s">
        <v>2564</v>
      </c>
      <c r="E1231" s="563" t="s">
        <v>2565</v>
      </c>
      <c r="F1231" s="563" t="s">
        <v>2564</v>
      </c>
      <c r="G1231" s="563" t="s">
        <v>2565</v>
      </c>
      <c r="H1231" s="563" t="s">
        <v>2566</v>
      </c>
      <c r="I1231" s="563" t="s">
        <v>2567</v>
      </c>
      <c r="J1231" s="747" t="s">
        <v>38</v>
      </c>
      <c r="K1231" s="561">
        <v>100</v>
      </c>
      <c r="L1231" s="526">
        <v>711000000</v>
      </c>
      <c r="M1231" s="516" t="s">
        <v>73</v>
      </c>
      <c r="N1231" s="517" t="s">
        <v>1239</v>
      </c>
      <c r="O1231" s="747" t="s">
        <v>2240</v>
      </c>
      <c r="P1231" s="747"/>
      <c r="Q1231" s="514" t="s">
        <v>2198</v>
      </c>
      <c r="R1231" s="513" t="s">
        <v>2410</v>
      </c>
      <c r="S1231" s="749"/>
      <c r="T1231" s="513" t="s">
        <v>51</v>
      </c>
      <c r="U1231" s="749"/>
      <c r="V1231" s="749">
        <v>635000</v>
      </c>
      <c r="W1231" s="751">
        <v>0</v>
      </c>
      <c r="X1231" s="565">
        <v>0</v>
      </c>
      <c r="Y1231" s="566" t="s">
        <v>77</v>
      </c>
      <c r="Z1231" s="515">
        <v>2016</v>
      </c>
      <c r="AA1231" s="515"/>
      <c r="AB1231" s="519" t="s">
        <v>2199</v>
      </c>
      <c r="AC1231" s="567" t="s">
        <v>283</v>
      </c>
      <c r="AD1231" s="568"/>
      <c r="AE1231" s="568"/>
      <c r="AF1231" s="568"/>
      <c r="AG1231" s="569"/>
      <c r="AH1231" s="569"/>
      <c r="AI1231" s="569"/>
      <c r="AJ1231" s="569"/>
      <c r="AK1231" s="521" t="s">
        <v>2377</v>
      </c>
      <c r="AL1231" s="570"/>
      <c r="AM1231" s="571"/>
      <c r="AN1231" s="571"/>
    </row>
    <row r="1232" spans="1:40" s="193" customFormat="1" ht="100.5" customHeight="1">
      <c r="A1232" s="4" t="s">
        <v>3913</v>
      </c>
      <c r="B1232" s="50" t="s">
        <v>243</v>
      </c>
      <c r="C1232" s="51" t="s">
        <v>2563</v>
      </c>
      <c r="D1232" s="51" t="s">
        <v>2564</v>
      </c>
      <c r="E1232" s="52" t="s">
        <v>2565</v>
      </c>
      <c r="F1232" s="52" t="s">
        <v>2564</v>
      </c>
      <c r="G1232" s="52" t="s">
        <v>2565</v>
      </c>
      <c r="H1232" s="52" t="s">
        <v>2566</v>
      </c>
      <c r="I1232" s="52" t="s">
        <v>2567</v>
      </c>
      <c r="J1232" s="99" t="s">
        <v>38</v>
      </c>
      <c r="K1232" s="54">
        <v>100</v>
      </c>
      <c r="L1232" s="271">
        <v>151010000</v>
      </c>
      <c r="M1232" s="5" t="s">
        <v>82</v>
      </c>
      <c r="N1232" s="101" t="s">
        <v>1205</v>
      </c>
      <c r="O1232" s="99" t="s">
        <v>2240</v>
      </c>
      <c r="P1232" s="99"/>
      <c r="Q1232" s="56" t="s">
        <v>2198</v>
      </c>
      <c r="R1232" s="50" t="s">
        <v>2410</v>
      </c>
      <c r="S1232" s="425"/>
      <c r="T1232" s="50" t="s">
        <v>51</v>
      </c>
      <c r="U1232" s="425"/>
      <c r="V1232" s="425">
        <v>635000</v>
      </c>
      <c r="W1232" s="425">
        <v>635000</v>
      </c>
      <c r="X1232" s="61">
        <f t="shared" ref="X1232" si="149">W1232*1.12</f>
        <v>711200.00000000012</v>
      </c>
      <c r="Y1232" s="59"/>
      <c r="Z1232" s="51">
        <v>2016</v>
      </c>
      <c r="AA1232" s="51" t="s">
        <v>3869</v>
      </c>
      <c r="AB1232" s="239" t="s">
        <v>2199</v>
      </c>
      <c r="AC1232" s="212" t="s">
        <v>283</v>
      </c>
      <c r="AD1232" s="197"/>
      <c r="AE1232" s="197"/>
      <c r="AF1232" s="197"/>
      <c r="AG1232" s="264"/>
      <c r="AH1232" s="264"/>
      <c r="AI1232" s="264"/>
      <c r="AJ1232" s="264"/>
      <c r="AK1232" s="2" t="s">
        <v>3870</v>
      </c>
      <c r="AL1232" s="191"/>
      <c r="AM1232" s="332"/>
      <c r="AN1232" s="332"/>
    </row>
    <row r="1233" spans="1:40" s="572" customFormat="1" ht="100.5" customHeight="1">
      <c r="A1233" s="560" t="s">
        <v>2648</v>
      </c>
      <c r="B1233" s="513" t="s">
        <v>243</v>
      </c>
      <c r="C1233" s="515" t="s">
        <v>2563</v>
      </c>
      <c r="D1233" s="515" t="s">
        <v>2564</v>
      </c>
      <c r="E1233" s="563" t="s">
        <v>2565</v>
      </c>
      <c r="F1233" s="563" t="s">
        <v>2564</v>
      </c>
      <c r="G1233" s="563" t="s">
        <v>2565</v>
      </c>
      <c r="H1233" s="563" t="s">
        <v>2566</v>
      </c>
      <c r="I1233" s="563" t="s">
        <v>2567</v>
      </c>
      <c r="J1233" s="747" t="s">
        <v>38</v>
      </c>
      <c r="K1233" s="561">
        <v>100</v>
      </c>
      <c r="L1233" s="526">
        <v>711000000</v>
      </c>
      <c r="M1233" s="516" t="s">
        <v>73</v>
      </c>
      <c r="N1233" s="517" t="s">
        <v>1239</v>
      </c>
      <c r="O1233" s="747" t="s">
        <v>2244</v>
      </c>
      <c r="P1233" s="747"/>
      <c r="Q1233" s="514" t="s">
        <v>2198</v>
      </c>
      <c r="R1233" s="513" t="s">
        <v>2410</v>
      </c>
      <c r="S1233" s="749"/>
      <c r="T1233" s="513" t="s">
        <v>51</v>
      </c>
      <c r="U1233" s="749"/>
      <c r="V1233" s="749">
        <v>490000</v>
      </c>
      <c r="W1233" s="751">
        <v>0</v>
      </c>
      <c r="X1233" s="565">
        <v>0</v>
      </c>
      <c r="Y1233" s="566" t="s">
        <v>77</v>
      </c>
      <c r="Z1233" s="515">
        <v>2016</v>
      </c>
      <c r="AA1233" s="515"/>
      <c r="AB1233" s="519" t="s">
        <v>2199</v>
      </c>
      <c r="AC1233" s="567" t="s">
        <v>283</v>
      </c>
      <c r="AD1233" s="568"/>
      <c r="AE1233" s="568"/>
      <c r="AF1233" s="568"/>
      <c r="AG1233" s="569"/>
      <c r="AH1233" s="569"/>
      <c r="AI1233" s="569"/>
      <c r="AJ1233" s="569"/>
      <c r="AK1233" s="521" t="s">
        <v>2377</v>
      </c>
      <c r="AL1233" s="570"/>
      <c r="AM1233" s="571"/>
      <c r="AN1233" s="571"/>
    </row>
    <row r="1234" spans="1:40" s="193" customFormat="1" ht="100.5" customHeight="1">
      <c r="A1234" s="4" t="s">
        <v>3914</v>
      </c>
      <c r="B1234" s="50" t="s">
        <v>243</v>
      </c>
      <c r="C1234" s="51" t="s">
        <v>2563</v>
      </c>
      <c r="D1234" s="51" t="s">
        <v>2564</v>
      </c>
      <c r="E1234" s="52" t="s">
        <v>2565</v>
      </c>
      <c r="F1234" s="52" t="s">
        <v>2564</v>
      </c>
      <c r="G1234" s="52" t="s">
        <v>2565</v>
      </c>
      <c r="H1234" s="52" t="s">
        <v>2566</v>
      </c>
      <c r="I1234" s="52" t="s">
        <v>2567</v>
      </c>
      <c r="J1234" s="99" t="s">
        <v>38</v>
      </c>
      <c r="K1234" s="54">
        <v>100</v>
      </c>
      <c r="L1234" s="271">
        <v>151010000</v>
      </c>
      <c r="M1234" s="5" t="s">
        <v>82</v>
      </c>
      <c r="N1234" s="101" t="s">
        <v>1205</v>
      </c>
      <c r="O1234" s="99" t="s">
        <v>2244</v>
      </c>
      <c r="P1234" s="99"/>
      <c r="Q1234" s="56" t="s">
        <v>2198</v>
      </c>
      <c r="R1234" s="50" t="s">
        <v>2410</v>
      </c>
      <c r="S1234" s="425"/>
      <c r="T1234" s="50" t="s">
        <v>51</v>
      </c>
      <c r="U1234" s="425"/>
      <c r="V1234" s="425">
        <v>490000</v>
      </c>
      <c r="W1234" s="425">
        <v>490000</v>
      </c>
      <c r="X1234" s="61">
        <f t="shared" ref="X1234" si="150">W1234*1.12</f>
        <v>548800</v>
      </c>
      <c r="Y1234" s="59"/>
      <c r="Z1234" s="51">
        <v>2016</v>
      </c>
      <c r="AA1234" s="51" t="s">
        <v>3869</v>
      </c>
      <c r="AB1234" s="239" t="s">
        <v>2199</v>
      </c>
      <c r="AC1234" s="212" t="s">
        <v>283</v>
      </c>
      <c r="AD1234" s="197"/>
      <c r="AE1234" s="197"/>
      <c r="AF1234" s="197"/>
      <c r="AG1234" s="264"/>
      <c r="AH1234" s="264"/>
      <c r="AI1234" s="264"/>
      <c r="AJ1234" s="264"/>
      <c r="AK1234" s="2" t="s">
        <v>3870</v>
      </c>
      <c r="AL1234" s="191"/>
      <c r="AM1234" s="332"/>
      <c r="AN1234" s="332"/>
    </row>
    <row r="1235" spans="1:40" s="572" customFormat="1" ht="100.5" customHeight="1">
      <c r="A1235" s="560" t="s">
        <v>2649</v>
      </c>
      <c r="B1235" s="513" t="s">
        <v>243</v>
      </c>
      <c r="C1235" s="515" t="s">
        <v>2563</v>
      </c>
      <c r="D1235" s="515" t="s">
        <v>2564</v>
      </c>
      <c r="E1235" s="563" t="s">
        <v>2565</v>
      </c>
      <c r="F1235" s="563" t="s">
        <v>2564</v>
      </c>
      <c r="G1235" s="563" t="s">
        <v>2565</v>
      </c>
      <c r="H1235" s="563" t="s">
        <v>2566</v>
      </c>
      <c r="I1235" s="563" t="s">
        <v>2567</v>
      </c>
      <c r="J1235" s="747" t="s">
        <v>38</v>
      </c>
      <c r="K1235" s="561">
        <v>100</v>
      </c>
      <c r="L1235" s="526">
        <v>711000000</v>
      </c>
      <c r="M1235" s="516" t="s">
        <v>73</v>
      </c>
      <c r="N1235" s="517" t="s">
        <v>1239</v>
      </c>
      <c r="O1235" s="764" t="s">
        <v>2650</v>
      </c>
      <c r="P1235" s="747"/>
      <c r="Q1235" s="514" t="s">
        <v>2198</v>
      </c>
      <c r="R1235" s="513" t="s">
        <v>2410</v>
      </c>
      <c r="S1235" s="749"/>
      <c r="T1235" s="513" t="s">
        <v>51</v>
      </c>
      <c r="U1235" s="749"/>
      <c r="V1235" s="749">
        <v>235000</v>
      </c>
      <c r="W1235" s="751">
        <v>0</v>
      </c>
      <c r="X1235" s="565">
        <v>0</v>
      </c>
      <c r="Y1235" s="566" t="s">
        <v>77</v>
      </c>
      <c r="Z1235" s="515">
        <v>2016</v>
      </c>
      <c r="AA1235" s="515"/>
      <c r="AB1235" s="519" t="s">
        <v>2199</v>
      </c>
      <c r="AC1235" s="567" t="s">
        <v>283</v>
      </c>
      <c r="AD1235" s="568"/>
      <c r="AE1235" s="568"/>
      <c r="AF1235" s="568"/>
      <c r="AG1235" s="569"/>
      <c r="AH1235" s="569"/>
      <c r="AI1235" s="569"/>
      <c r="AJ1235" s="569"/>
      <c r="AK1235" s="521" t="s">
        <v>2377</v>
      </c>
      <c r="AL1235" s="570"/>
      <c r="AM1235" s="571"/>
      <c r="AN1235" s="571"/>
    </row>
    <row r="1236" spans="1:40" s="193" customFormat="1" ht="100.5" customHeight="1">
      <c r="A1236" s="4" t="s">
        <v>3915</v>
      </c>
      <c r="B1236" s="50" t="s">
        <v>243</v>
      </c>
      <c r="C1236" s="51" t="s">
        <v>2563</v>
      </c>
      <c r="D1236" s="51" t="s">
        <v>2564</v>
      </c>
      <c r="E1236" s="52" t="s">
        <v>2565</v>
      </c>
      <c r="F1236" s="52" t="s">
        <v>2564</v>
      </c>
      <c r="G1236" s="52" t="s">
        <v>2565</v>
      </c>
      <c r="H1236" s="52" t="s">
        <v>2566</v>
      </c>
      <c r="I1236" s="52" t="s">
        <v>2567</v>
      </c>
      <c r="J1236" s="99" t="s">
        <v>38</v>
      </c>
      <c r="K1236" s="54">
        <v>100</v>
      </c>
      <c r="L1236" s="271">
        <v>151010000</v>
      </c>
      <c r="M1236" s="5" t="s">
        <v>82</v>
      </c>
      <c r="N1236" s="101" t="s">
        <v>1205</v>
      </c>
      <c r="O1236" s="431" t="s">
        <v>2650</v>
      </c>
      <c r="P1236" s="99"/>
      <c r="Q1236" s="56" t="s">
        <v>2198</v>
      </c>
      <c r="R1236" s="50" t="s">
        <v>2410</v>
      </c>
      <c r="S1236" s="425"/>
      <c r="T1236" s="50" t="s">
        <v>51</v>
      </c>
      <c r="U1236" s="425"/>
      <c r="V1236" s="425">
        <v>235000</v>
      </c>
      <c r="W1236" s="425">
        <v>235000</v>
      </c>
      <c r="X1236" s="61">
        <f t="shared" ref="X1236" si="151">W1236*1.12</f>
        <v>263200</v>
      </c>
      <c r="Y1236" s="59"/>
      <c r="Z1236" s="51">
        <v>2016</v>
      </c>
      <c r="AA1236" s="51" t="s">
        <v>3869</v>
      </c>
      <c r="AB1236" s="239" t="s">
        <v>2199</v>
      </c>
      <c r="AC1236" s="212" t="s">
        <v>283</v>
      </c>
      <c r="AD1236" s="197"/>
      <c r="AE1236" s="197"/>
      <c r="AF1236" s="197"/>
      <c r="AG1236" s="264"/>
      <c r="AH1236" s="264"/>
      <c r="AI1236" s="264"/>
      <c r="AJ1236" s="264"/>
      <c r="AK1236" s="2" t="s">
        <v>3870</v>
      </c>
      <c r="AL1236" s="191"/>
      <c r="AM1236" s="332"/>
      <c r="AN1236" s="332"/>
    </row>
    <row r="1237" spans="1:40" s="572" customFormat="1" ht="100.5" customHeight="1">
      <c r="A1237" s="560" t="s">
        <v>2651</v>
      </c>
      <c r="B1237" s="513" t="s">
        <v>243</v>
      </c>
      <c r="C1237" s="515" t="s">
        <v>2563</v>
      </c>
      <c r="D1237" s="515" t="s">
        <v>2564</v>
      </c>
      <c r="E1237" s="563" t="s">
        <v>2565</v>
      </c>
      <c r="F1237" s="563" t="s">
        <v>2564</v>
      </c>
      <c r="G1237" s="563" t="s">
        <v>2565</v>
      </c>
      <c r="H1237" s="563" t="s">
        <v>2566</v>
      </c>
      <c r="I1237" s="563" t="s">
        <v>2567</v>
      </c>
      <c r="J1237" s="747" t="s">
        <v>38</v>
      </c>
      <c r="K1237" s="561">
        <v>100</v>
      </c>
      <c r="L1237" s="526">
        <v>711000000</v>
      </c>
      <c r="M1237" s="516" t="s">
        <v>73</v>
      </c>
      <c r="N1237" s="517" t="s">
        <v>1239</v>
      </c>
      <c r="O1237" s="513" t="s">
        <v>2652</v>
      </c>
      <c r="P1237" s="513"/>
      <c r="Q1237" s="514" t="s">
        <v>2198</v>
      </c>
      <c r="R1237" s="513" t="s">
        <v>2410</v>
      </c>
      <c r="S1237" s="749"/>
      <c r="T1237" s="513" t="s">
        <v>51</v>
      </c>
      <c r="U1237" s="749"/>
      <c r="V1237" s="749">
        <v>254334.02</v>
      </c>
      <c r="W1237" s="751">
        <v>0</v>
      </c>
      <c r="X1237" s="565">
        <v>0</v>
      </c>
      <c r="Y1237" s="566" t="s">
        <v>77</v>
      </c>
      <c r="Z1237" s="515">
        <v>2016</v>
      </c>
      <c r="AA1237" s="515"/>
      <c r="AB1237" s="519" t="s">
        <v>2199</v>
      </c>
      <c r="AC1237" s="567" t="s">
        <v>283</v>
      </c>
      <c r="AD1237" s="568"/>
      <c r="AE1237" s="568"/>
      <c r="AF1237" s="568"/>
      <c r="AG1237" s="569"/>
      <c r="AH1237" s="569"/>
      <c r="AI1237" s="569"/>
      <c r="AJ1237" s="569"/>
      <c r="AK1237" s="521" t="s">
        <v>2377</v>
      </c>
      <c r="AL1237" s="570"/>
      <c r="AM1237" s="571"/>
      <c r="AN1237" s="571"/>
    </row>
    <row r="1238" spans="1:40" s="193" customFormat="1" ht="100.5" customHeight="1">
      <c r="A1238" s="4" t="s">
        <v>3916</v>
      </c>
      <c r="B1238" s="50" t="s">
        <v>243</v>
      </c>
      <c r="C1238" s="51" t="s">
        <v>2563</v>
      </c>
      <c r="D1238" s="51" t="s">
        <v>2564</v>
      </c>
      <c r="E1238" s="52" t="s">
        <v>2565</v>
      </c>
      <c r="F1238" s="52" t="s">
        <v>2564</v>
      </c>
      <c r="G1238" s="52" t="s">
        <v>2565</v>
      </c>
      <c r="H1238" s="52" t="s">
        <v>2566</v>
      </c>
      <c r="I1238" s="52" t="s">
        <v>2567</v>
      </c>
      <c r="J1238" s="99" t="s">
        <v>38</v>
      </c>
      <c r="K1238" s="54">
        <v>100</v>
      </c>
      <c r="L1238" s="5">
        <v>391010000</v>
      </c>
      <c r="M1238" s="5" t="s">
        <v>347</v>
      </c>
      <c r="N1238" s="101" t="s">
        <v>1205</v>
      </c>
      <c r="O1238" s="50" t="s">
        <v>2652</v>
      </c>
      <c r="P1238" s="50"/>
      <c r="Q1238" s="56" t="s">
        <v>2198</v>
      </c>
      <c r="R1238" s="50" t="s">
        <v>2410</v>
      </c>
      <c r="S1238" s="425"/>
      <c r="T1238" s="50" t="s">
        <v>51</v>
      </c>
      <c r="U1238" s="425"/>
      <c r="V1238" s="425">
        <v>254334.02</v>
      </c>
      <c r="W1238" s="425">
        <v>254334.02</v>
      </c>
      <c r="X1238" s="61">
        <f t="shared" ref="X1238" si="152">W1238*1.12</f>
        <v>284854.10240000003</v>
      </c>
      <c r="Y1238" s="59"/>
      <c r="Z1238" s="51">
        <v>2016</v>
      </c>
      <c r="AA1238" s="51" t="s">
        <v>3869</v>
      </c>
      <c r="AB1238" s="239" t="s">
        <v>2199</v>
      </c>
      <c r="AC1238" s="212" t="s">
        <v>283</v>
      </c>
      <c r="AD1238" s="197"/>
      <c r="AE1238" s="197"/>
      <c r="AF1238" s="197"/>
      <c r="AG1238" s="264"/>
      <c r="AH1238" s="264"/>
      <c r="AI1238" s="264"/>
      <c r="AJ1238" s="264"/>
      <c r="AK1238" s="2" t="s">
        <v>3870</v>
      </c>
      <c r="AL1238" s="191"/>
      <c r="AM1238" s="332"/>
      <c r="AN1238" s="332"/>
    </row>
    <row r="1239" spans="1:40" s="572" customFormat="1" ht="100.5" customHeight="1">
      <c r="A1239" s="560" t="s">
        <v>2653</v>
      </c>
      <c r="B1239" s="513" t="s">
        <v>243</v>
      </c>
      <c r="C1239" s="515" t="s">
        <v>2563</v>
      </c>
      <c r="D1239" s="515" t="s">
        <v>2564</v>
      </c>
      <c r="E1239" s="563" t="s">
        <v>2565</v>
      </c>
      <c r="F1239" s="563" t="s">
        <v>2564</v>
      </c>
      <c r="G1239" s="563" t="s">
        <v>2565</v>
      </c>
      <c r="H1239" s="563" t="s">
        <v>2566</v>
      </c>
      <c r="I1239" s="563" t="s">
        <v>2567</v>
      </c>
      <c r="J1239" s="747" t="s">
        <v>38</v>
      </c>
      <c r="K1239" s="561">
        <v>100</v>
      </c>
      <c r="L1239" s="526">
        <v>711000000</v>
      </c>
      <c r="M1239" s="516" t="s">
        <v>73</v>
      </c>
      <c r="N1239" s="517" t="s">
        <v>1239</v>
      </c>
      <c r="O1239" s="513" t="s">
        <v>2654</v>
      </c>
      <c r="P1239" s="513"/>
      <c r="Q1239" s="514" t="s">
        <v>2198</v>
      </c>
      <c r="R1239" s="513" t="s">
        <v>2410</v>
      </c>
      <c r="S1239" s="749"/>
      <c r="T1239" s="513" t="s">
        <v>51</v>
      </c>
      <c r="U1239" s="749"/>
      <c r="V1239" s="749">
        <v>136039.24</v>
      </c>
      <c r="W1239" s="751">
        <v>0</v>
      </c>
      <c r="X1239" s="565">
        <v>0</v>
      </c>
      <c r="Y1239" s="566" t="s">
        <v>77</v>
      </c>
      <c r="Z1239" s="515">
        <v>2016</v>
      </c>
      <c r="AA1239" s="515"/>
      <c r="AB1239" s="519" t="s">
        <v>2199</v>
      </c>
      <c r="AC1239" s="567" t="s">
        <v>283</v>
      </c>
      <c r="AD1239" s="568"/>
      <c r="AE1239" s="568"/>
      <c r="AF1239" s="568"/>
      <c r="AG1239" s="569"/>
      <c r="AH1239" s="569"/>
      <c r="AI1239" s="569"/>
      <c r="AJ1239" s="569"/>
      <c r="AK1239" s="521" t="s">
        <v>2377</v>
      </c>
      <c r="AL1239" s="570"/>
      <c r="AM1239" s="571"/>
      <c r="AN1239" s="571"/>
    </row>
    <row r="1240" spans="1:40" s="193" customFormat="1" ht="100.5" customHeight="1">
      <c r="A1240" s="4" t="s">
        <v>3917</v>
      </c>
      <c r="B1240" s="50" t="s">
        <v>243</v>
      </c>
      <c r="C1240" s="51" t="s">
        <v>2563</v>
      </c>
      <c r="D1240" s="51" t="s">
        <v>2564</v>
      </c>
      <c r="E1240" s="52" t="s">
        <v>2565</v>
      </c>
      <c r="F1240" s="52" t="s">
        <v>2564</v>
      </c>
      <c r="G1240" s="52" t="s">
        <v>2565</v>
      </c>
      <c r="H1240" s="52" t="s">
        <v>2566</v>
      </c>
      <c r="I1240" s="52" t="s">
        <v>2567</v>
      </c>
      <c r="J1240" s="99" t="s">
        <v>38</v>
      </c>
      <c r="K1240" s="54">
        <v>100</v>
      </c>
      <c r="L1240" s="5">
        <v>391010000</v>
      </c>
      <c r="M1240" s="5" t="s">
        <v>347</v>
      </c>
      <c r="N1240" s="101" t="s">
        <v>1205</v>
      </c>
      <c r="O1240" s="50" t="s">
        <v>2654</v>
      </c>
      <c r="P1240" s="50"/>
      <c r="Q1240" s="56" t="s">
        <v>2198</v>
      </c>
      <c r="R1240" s="50" t="s">
        <v>2410</v>
      </c>
      <c r="S1240" s="425"/>
      <c r="T1240" s="50" t="s">
        <v>51</v>
      </c>
      <c r="U1240" s="425"/>
      <c r="V1240" s="425">
        <v>136039.24</v>
      </c>
      <c r="W1240" s="425">
        <v>136039.24</v>
      </c>
      <c r="X1240" s="61">
        <f t="shared" ref="X1240" si="153">W1240*1.12</f>
        <v>152363.94880000001</v>
      </c>
      <c r="Y1240" s="59"/>
      <c r="Z1240" s="51">
        <v>2016</v>
      </c>
      <c r="AA1240" s="51" t="s">
        <v>3869</v>
      </c>
      <c r="AB1240" s="239" t="s">
        <v>2199</v>
      </c>
      <c r="AC1240" s="212" t="s">
        <v>283</v>
      </c>
      <c r="AD1240" s="197"/>
      <c r="AE1240" s="197"/>
      <c r="AF1240" s="197"/>
      <c r="AG1240" s="264"/>
      <c r="AH1240" s="264"/>
      <c r="AI1240" s="264"/>
      <c r="AJ1240" s="264"/>
      <c r="AK1240" s="2" t="s">
        <v>3870</v>
      </c>
      <c r="AL1240" s="191"/>
      <c r="AM1240" s="332"/>
      <c r="AN1240" s="332"/>
    </row>
    <row r="1241" spans="1:40" s="572" customFormat="1" ht="100.5" customHeight="1">
      <c r="A1241" s="560" t="s">
        <v>2655</v>
      </c>
      <c r="B1241" s="513" t="s">
        <v>243</v>
      </c>
      <c r="C1241" s="515" t="s">
        <v>2563</v>
      </c>
      <c r="D1241" s="515" t="s">
        <v>2564</v>
      </c>
      <c r="E1241" s="563" t="s">
        <v>2565</v>
      </c>
      <c r="F1241" s="563" t="s">
        <v>2564</v>
      </c>
      <c r="G1241" s="563" t="s">
        <v>2565</v>
      </c>
      <c r="H1241" s="563" t="s">
        <v>2566</v>
      </c>
      <c r="I1241" s="563" t="s">
        <v>2567</v>
      </c>
      <c r="J1241" s="747" t="s">
        <v>38</v>
      </c>
      <c r="K1241" s="561">
        <v>100</v>
      </c>
      <c r="L1241" s="526">
        <v>711000000</v>
      </c>
      <c r="M1241" s="516" t="s">
        <v>73</v>
      </c>
      <c r="N1241" s="517" t="s">
        <v>1239</v>
      </c>
      <c r="O1241" s="513" t="s">
        <v>2656</v>
      </c>
      <c r="P1241" s="513"/>
      <c r="Q1241" s="514" t="s">
        <v>2198</v>
      </c>
      <c r="R1241" s="513" t="s">
        <v>2410</v>
      </c>
      <c r="S1241" s="749"/>
      <c r="T1241" s="513" t="s">
        <v>51</v>
      </c>
      <c r="U1241" s="749"/>
      <c r="V1241" s="749">
        <v>171527.57</v>
      </c>
      <c r="W1241" s="751">
        <v>0</v>
      </c>
      <c r="X1241" s="565">
        <v>0</v>
      </c>
      <c r="Y1241" s="566" t="s">
        <v>77</v>
      </c>
      <c r="Z1241" s="515">
        <v>2016</v>
      </c>
      <c r="AA1241" s="515"/>
      <c r="AB1241" s="519" t="s">
        <v>2199</v>
      </c>
      <c r="AC1241" s="567" t="s">
        <v>283</v>
      </c>
      <c r="AD1241" s="568"/>
      <c r="AE1241" s="568"/>
      <c r="AF1241" s="568"/>
      <c r="AG1241" s="569"/>
      <c r="AH1241" s="569"/>
      <c r="AI1241" s="569"/>
      <c r="AJ1241" s="569"/>
      <c r="AK1241" s="521" t="s">
        <v>2377</v>
      </c>
      <c r="AL1241" s="570"/>
      <c r="AM1241" s="571"/>
      <c r="AN1241" s="571"/>
    </row>
    <row r="1242" spans="1:40" s="193" customFormat="1" ht="100.5" customHeight="1">
      <c r="A1242" s="4" t="s">
        <v>3918</v>
      </c>
      <c r="B1242" s="50" t="s">
        <v>243</v>
      </c>
      <c r="C1242" s="51" t="s">
        <v>2563</v>
      </c>
      <c r="D1242" s="51" t="s">
        <v>2564</v>
      </c>
      <c r="E1242" s="52" t="s">
        <v>2565</v>
      </c>
      <c r="F1242" s="52" t="s">
        <v>2564</v>
      </c>
      <c r="G1242" s="52" t="s">
        <v>2565</v>
      </c>
      <c r="H1242" s="52" t="s">
        <v>2566</v>
      </c>
      <c r="I1242" s="52" t="s">
        <v>2567</v>
      </c>
      <c r="J1242" s="99" t="s">
        <v>38</v>
      </c>
      <c r="K1242" s="54">
        <v>100</v>
      </c>
      <c r="L1242" s="5">
        <v>391010000</v>
      </c>
      <c r="M1242" s="5" t="s">
        <v>347</v>
      </c>
      <c r="N1242" s="101" t="s">
        <v>1205</v>
      </c>
      <c r="O1242" s="50" t="s">
        <v>2656</v>
      </c>
      <c r="P1242" s="50"/>
      <c r="Q1242" s="56" t="s">
        <v>2198</v>
      </c>
      <c r="R1242" s="50" t="s">
        <v>2410</v>
      </c>
      <c r="S1242" s="425"/>
      <c r="T1242" s="50" t="s">
        <v>51</v>
      </c>
      <c r="U1242" s="425"/>
      <c r="V1242" s="425">
        <v>171527.57</v>
      </c>
      <c r="W1242" s="425">
        <v>171527.57</v>
      </c>
      <c r="X1242" s="61">
        <f t="shared" ref="X1242" si="154">W1242*1.12</f>
        <v>192110.87840000002</v>
      </c>
      <c r="Y1242" s="59"/>
      <c r="Z1242" s="51">
        <v>2016</v>
      </c>
      <c r="AA1242" s="51" t="s">
        <v>3869</v>
      </c>
      <c r="AB1242" s="239" t="s">
        <v>2199</v>
      </c>
      <c r="AC1242" s="212" t="s">
        <v>283</v>
      </c>
      <c r="AD1242" s="197"/>
      <c r="AE1242" s="197"/>
      <c r="AF1242" s="197"/>
      <c r="AG1242" s="264"/>
      <c r="AH1242" s="264"/>
      <c r="AI1242" s="264"/>
      <c r="AJ1242" s="264"/>
      <c r="AK1242" s="2" t="s">
        <v>3870</v>
      </c>
      <c r="AL1242" s="191"/>
      <c r="AM1242" s="332"/>
      <c r="AN1242" s="332"/>
    </row>
    <row r="1243" spans="1:40" s="572" customFormat="1" ht="100.5" customHeight="1">
      <c r="A1243" s="560" t="s">
        <v>2657</v>
      </c>
      <c r="B1243" s="513" t="s">
        <v>243</v>
      </c>
      <c r="C1243" s="515" t="s">
        <v>2563</v>
      </c>
      <c r="D1243" s="515" t="s">
        <v>2564</v>
      </c>
      <c r="E1243" s="563" t="s">
        <v>2565</v>
      </c>
      <c r="F1243" s="563" t="s">
        <v>2564</v>
      </c>
      <c r="G1243" s="563" t="s">
        <v>2565</v>
      </c>
      <c r="H1243" s="563" t="s">
        <v>2566</v>
      </c>
      <c r="I1243" s="563" t="s">
        <v>2567</v>
      </c>
      <c r="J1243" s="747" t="s">
        <v>38</v>
      </c>
      <c r="K1243" s="561">
        <v>100</v>
      </c>
      <c r="L1243" s="526">
        <v>711000000</v>
      </c>
      <c r="M1243" s="516" t="s">
        <v>73</v>
      </c>
      <c r="N1243" s="517" t="s">
        <v>1239</v>
      </c>
      <c r="O1243" s="513" t="s">
        <v>2658</v>
      </c>
      <c r="P1243" s="513"/>
      <c r="Q1243" s="514" t="s">
        <v>2198</v>
      </c>
      <c r="R1243" s="513" t="s">
        <v>2410</v>
      </c>
      <c r="S1243" s="749"/>
      <c r="T1243" s="513" t="s">
        <v>51</v>
      </c>
      <c r="U1243" s="749"/>
      <c r="V1243" s="749">
        <v>283907.82</v>
      </c>
      <c r="W1243" s="751">
        <v>0</v>
      </c>
      <c r="X1243" s="565">
        <v>0</v>
      </c>
      <c r="Y1243" s="566" t="s">
        <v>77</v>
      </c>
      <c r="Z1243" s="515">
        <v>2016</v>
      </c>
      <c r="AA1243" s="515"/>
      <c r="AB1243" s="519" t="s">
        <v>2199</v>
      </c>
      <c r="AC1243" s="567" t="s">
        <v>283</v>
      </c>
      <c r="AD1243" s="568"/>
      <c r="AE1243" s="568"/>
      <c r="AF1243" s="568"/>
      <c r="AG1243" s="569"/>
      <c r="AH1243" s="569"/>
      <c r="AI1243" s="569"/>
      <c r="AJ1243" s="569"/>
      <c r="AK1243" s="521" t="s">
        <v>2377</v>
      </c>
      <c r="AL1243" s="570"/>
      <c r="AM1243" s="571"/>
      <c r="AN1243" s="571"/>
    </row>
    <row r="1244" spans="1:40" s="193" customFormat="1" ht="100.5" customHeight="1">
      <c r="A1244" s="4" t="s">
        <v>3919</v>
      </c>
      <c r="B1244" s="50" t="s">
        <v>243</v>
      </c>
      <c r="C1244" s="51" t="s">
        <v>2563</v>
      </c>
      <c r="D1244" s="51" t="s">
        <v>2564</v>
      </c>
      <c r="E1244" s="52" t="s">
        <v>2565</v>
      </c>
      <c r="F1244" s="52" t="s">
        <v>2564</v>
      </c>
      <c r="G1244" s="52" t="s">
        <v>2565</v>
      </c>
      <c r="H1244" s="52" t="s">
        <v>2566</v>
      </c>
      <c r="I1244" s="52" t="s">
        <v>2567</v>
      </c>
      <c r="J1244" s="99" t="s">
        <v>38</v>
      </c>
      <c r="K1244" s="54">
        <v>100</v>
      </c>
      <c r="L1244" s="5">
        <v>391010000</v>
      </c>
      <c r="M1244" s="5" t="s">
        <v>347</v>
      </c>
      <c r="N1244" s="101" t="s">
        <v>1205</v>
      </c>
      <c r="O1244" s="50" t="s">
        <v>2658</v>
      </c>
      <c r="P1244" s="50"/>
      <c r="Q1244" s="56" t="s">
        <v>2198</v>
      </c>
      <c r="R1244" s="50" t="s">
        <v>2410</v>
      </c>
      <c r="S1244" s="425"/>
      <c r="T1244" s="50" t="s">
        <v>51</v>
      </c>
      <c r="U1244" s="425"/>
      <c r="V1244" s="425">
        <v>283907.82</v>
      </c>
      <c r="W1244" s="425">
        <v>283907.82</v>
      </c>
      <c r="X1244" s="61">
        <f t="shared" ref="X1244" si="155">W1244*1.12</f>
        <v>317976.75840000005</v>
      </c>
      <c r="Y1244" s="59"/>
      <c r="Z1244" s="51">
        <v>2016</v>
      </c>
      <c r="AA1244" s="51" t="s">
        <v>3869</v>
      </c>
      <c r="AB1244" s="239" t="s">
        <v>2199</v>
      </c>
      <c r="AC1244" s="212" t="s">
        <v>283</v>
      </c>
      <c r="AD1244" s="197"/>
      <c r="AE1244" s="197"/>
      <c r="AF1244" s="197"/>
      <c r="AG1244" s="264"/>
      <c r="AH1244" s="264"/>
      <c r="AI1244" s="264"/>
      <c r="AJ1244" s="264"/>
      <c r="AK1244" s="2" t="s">
        <v>3870</v>
      </c>
      <c r="AL1244" s="191"/>
      <c r="AM1244" s="332"/>
      <c r="AN1244" s="332"/>
    </row>
    <row r="1245" spans="1:40" s="572" customFormat="1" ht="100.5" customHeight="1">
      <c r="A1245" s="560" t="s">
        <v>2659</v>
      </c>
      <c r="B1245" s="513" t="s">
        <v>243</v>
      </c>
      <c r="C1245" s="515" t="s">
        <v>2563</v>
      </c>
      <c r="D1245" s="515" t="s">
        <v>2564</v>
      </c>
      <c r="E1245" s="563" t="s">
        <v>2565</v>
      </c>
      <c r="F1245" s="563" t="s">
        <v>2564</v>
      </c>
      <c r="G1245" s="563" t="s">
        <v>2565</v>
      </c>
      <c r="H1245" s="563" t="s">
        <v>2566</v>
      </c>
      <c r="I1245" s="563" t="s">
        <v>2567</v>
      </c>
      <c r="J1245" s="747" t="s">
        <v>38</v>
      </c>
      <c r="K1245" s="561">
        <v>100</v>
      </c>
      <c r="L1245" s="526">
        <v>711000000</v>
      </c>
      <c r="M1245" s="516" t="s">
        <v>73</v>
      </c>
      <c r="N1245" s="517" t="s">
        <v>1239</v>
      </c>
      <c r="O1245" s="513" t="s">
        <v>2660</v>
      </c>
      <c r="P1245" s="513"/>
      <c r="Q1245" s="514" t="s">
        <v>2198</v>
      </c>
      <c r="R1245" s="513" t="s">
        <v>2410</v>
      </c>
      <c r="S1245" s="749"/>
      <c r="T1245" s="513" t="s">
        <v>51</v>
      </c>
      <c r="U1245" s="749"/>
      <c r="V1245" s="749">
        <v>372628.6</v>
      </c>
      <c r="W1245" s="751">
        <v>0</v>
      </c>
      <c r="X1245" s="565">
        <v>0</v>
      </c>
      <c r="Y1245" s="566" t="s">
        <v>77</v>
      </c>
      <c r="Z1245" s="515">
        <v>2016</v>
      </c>
      <c r="AA1245" s="515"/>
      <c r="AB1245" s="519" t="s">
        <v>2199</v>
      </c>
      <c r="AC1245" s="567" t="s">
        <v>283</v>
      </c>
      <c r="AD1245" s="568"/>
      <c r="AE1245" s="568"/>
      <c r="AF1245" s="568"/>
      <c r="AG1245" s="569"/>
      <c r="AH1245" s="569"/>
      <c r="AI1245" s="569"/>
      <c r="AJ1245" s="569"/>
      <c r="AK1245" s="521" t="s">
        <v>2377</v>
      </c>
      <c r="AL1245" s="570"/>
      <c r="AM1245" s="571"/>
      <c r="AN1245" s="571"/>
    </row>
    <row r="1246" spans="1:40" s="193" customFormat="1" ht="100.5" customHeight="1">
      <c r="A1246" s="4" t="s">
        <v>3920</v>
      </c>
      <c r="B1246" s="50" t="s">
        <v>243</v>
      </c>
      <c r="C1246" s="51" t="s">
        <v>2563</v>
      </c>
      <c r="D1246" s="51" t="s">
        <v>2564</v>
      </c>
      <c r="E1246" s="52" t="s">
        <v>2565</v>
      </c>
      <c r="F1246" s="52" t="s">
        <v>2564</v>
      </c>
      <c r="G1246" s="52" t="s">
        <v>2565</v>
      </c>
      <c r="H1246" s="52" t="s">
        <v>2566</v>
      </c>
      <c r="I1246" s="52" t="s">
        <v>2567</v>
      </c>
      <c r="J1246" s="99" t="s">
        <v>38</v>
      </c>
      <c r="K1246" s="54">
        <v>100</v>
      </c>
      <c r="L1246" s="5">
        <v>391010000</v>
      </c>
      <c r="M1246" s="5" t="s">
        <v>347</v>
      </c>
      <c r="N1246" s="101" t="s">
        <v>1205</v>
      </c>
      <c r="O1246" s="50" t="s">
        <v>2660</v>
      </c>
      <c r="P1246" s="50"/>
      <c r="Q1246" s="56" t="s">
        <v>2198</v>
      </c>
      <c r="R1246" s="50" t="s">
        <v>2410</v>
      </c>
      <c r="S1246" s="425"/>
      <c r="T1246" s="50" t="s">
        <v>51</v>
      </c>
      <c r="U1246" s="425"/>
      <c r="V1246" s="425">
        <v>372628.6</v>
      </c>
      <c r="W1246" s="425">
        <v>372628.6</v>
      </c>
      <c r="X1246" s="61">
        <f t="shared" ref="X1246" si="156">W1246*1.12</f>
        <v>417344.03200000001</v>
      </c>
      <c r="Y1246" s="59"/>
      <c r="Z1246" s="51">
        <v>2016</v>
      </c>
      <c r="AA1246" s="51" t="s">
        <v>3869</v>
      </c>
      <c r="AB1246" s="239" t="s">
        <v>2199</v>
      </c>
      <c r="AC1246" s="212" t="s">
        <v>283</v>
      </c>
      <c r="AD1246" s="197"/>
      <c r="AE1246" s="197"/>
      <c r="AF1246" s="197"/>
      <c r="AG1246" s="264"/>
      <c r="AH1246" s="264"/>
      <c r="AI1246" s="264"/>
      <c r="AJ1246" s="264"/>
      <c r="AK1246" s="2" t="s">
        <v>3870</v>
      </c>
      <c r="AL1246" s="191"/>
      <c r="AM1246" s="332"/>
      <c r="AN1246" s="332"/>
    </row>
    <row r="1247" spans="1:40" s="572" customFormat="1" ht="100.5" customHeight="1">
      <c r="A1247" s="560" t="s">
        <v>2661</v>
      </c>
      <c r="B1247" s="513" t="s">
        <v>243</v>
      </c>
      <c r="C1247" s="515" t="s">
        <v>2563</v>
      </c>
      <c r="D1247" s="515" t="s">
        <v>2564</v>
      </c>
      <c r="E1247" s="563" t="s">
        <v>2565</v>
      </c>
      <c r="F1247" s="563" t="s">
        <v>2564</v>
      </c>
      <c r="G1247" s="563" t="s">
        <v>2565</v>
      </c>
      <c r="H1247" s="563" t="s">
        <v>2566</v>
      </c>
      <c r="I1247" s="563" t="s">
        <v>2567</v>
      </c>
      <c r="J1247" s="747" t="s">
        <v>38</v>
      </c>
      <c r="K1247" s="561">
        <v>100</v>
      </c>
      <c r="L1247" s="526">
        <v>711000000</v>
      </c>
      <c r="M1247" s="516" t="s">
        <v>73</v>
      </c>
      <c r="N1247" s="517" t="s">
        <v>1239</v>
      </c>
      <c r="O1247" s="513" t="s">
        <v>2662</v>
      </c>
      <c r="P1247" s="513"/>
      <c r="Q1247" s="514" t="s">
        <v>2198</v>
      </c>
      <c r="R1247" s="513" t="s">
        <v>2410</v>
      </c>
      <c r="S1247" s="749"/>
      <c r="T1247" s="513" t="s">
        <v>51</v>
      </c>
      <c r="U1247" s="749"/>
      <c r="V1247" s="749">
        <v>141953.94</v>
      </c>
      <c r="W1247" s="751">
        <v>0</v>
      </c>
      <c r="X1247" s="565">
        <v>0</v>
      </c>
      <c r="Y1247" s="566" t="s">
        <v>77</v>
      </c>
      <c r="Z1247" s="515">
        <v>2016</v>
      </c>
      <c r="AA1247" s="515"/>
      <c r="AB1247" s="519" t="s">
        <v>2199</v>
      </c>
      <c r="AC1247" s="567" t="s">
        <v>283</v>
      </c>
      <c r="AD1247" s="568"/>
      <c r="AE1247" s="568"/>
      <c r="AF1247" s="568"/>
      <c r="AG1247" s="569"/>
      <c r="AH1247" s="569"/>
      <c r="AI1247" s="569"/>
      <c r="AJ1247" s="569"/>
      <c r="AK1247" s="521" t="s">
        <v>2377</v>
      </c>
      <c r="AL1247" s="570"/>
      <c r="AM1247" s="571"/>
      <c r="AN1247" s="571"/>
    </row>
    <row r="1248" spans="1:40" s="193" customFormat="1" ht="100.5" customHeight="1">
      <c r="A1248" s="4" t="s">
        <v>3921</v>
      </c>
      <c r="B1248" s="50" t="s">
        <v>243</v>
      </c>
      <c r="C1248" s="51" t="s">
        <v>2563</v>
      </c>
      <c r="D1248" s="51" t="s">
        <v>2564</v>
      </c>
      <c r="E1248" s="52" t="s">
        <v>2565</v>
      </c>
      <c r="F1248" s="52" t="s">
        <v>2564</v>
      </c>
      <c r="G1248" s="52" t="s">
        <v>2565</v>
      </c>
      <c r="H1248" s="52" t="s">
        <v>2566</v>
      </c>
      <c r="I1248" s="52" t="s">
        <v>2567</v>
      </c>
      <c r="J1248" s="99" t="s">
        <v>38</v>
      </c>
      <c r="K1248" s="54">
        <v>100</v>
      </c>
      <c r="L1248" s="5">
        <v>391010000</v>
      </c>
      <c r="M1248" s="5" t="s">
        <v>347</v>
      </c>
      <c r="N1248" s="101" t="s">
        <v>1205</v>
      </c>
      <c r="O1248" s="50" t="s">
        <v>2662</v>
      </c>
      <c r="P1248" s="50"/>
      <c r="Q1248" s="56" t="s">
        <v>2198</v>
      </c>
      <c r="R1248" s="50" t="s">
        <v>2410</v>
      </c>
      <c r="S1248" s="425"/>
      <c r="T1248" s="50" t="s">
        <v>51</v>
      </c>
      <c r="U1248" s="425"/>
      <c r="V1248" s="425">
        <v>141953.94</v>
      </c>
      <c r="W1248" s="425">
        <v>141953.94</v>
      </c>
      <c r="X1248" s="61">
        <f t="shared" ref="X1248" si="157">W1248*1.12</f>
        <v>158988.41280000002</v>
      </c>
      <c r="Y1248" s="59"/>
      <c r="Z1248" s="51">
        <v>2016</v>
      </c>
      <c r="AA1248" s="51" t="s">
        <v>3869</v>
      </c>
      <c r="AB1248" s="239" t="s">
        <v>2199</v>
      </c>
      <c r="AC1248" s="212" t="s">
        <v>283</v>
      </c>
      <c r="AD1248" s="197"/>
      <c r="AE1248" s="197"/>
      <c r="AF1248" s="197"/>
      <c r="AG1248" s="264"/>
      <c r="AH1248" s="264"/>
      <c r="AI1248" s="264"/>
      <c r="AJ1248" s="264"/>
      <c r="AK1248" s="2" t="s">
        <v>3870</v>
      </c>
      <c r="AL1248" s="191"/>
      <c r="AM1248" s="332"/>
      <c r="AN1248" s="332"/>
    </row>
    <row r="1249" spans="1:40" s="572" customFormat="1" ht="100.5" customHeight="1">
      <c r="A1249" s="560" t="s">
        <v>2663</v>
      </c>
      <c r="B1249" s="513" t="s">
        <v>243</v>
      </c>
      <c r="C1249" s="515" t="s">
        <v>2563</v>
      </c>
      <c r="D1249" s="515" t="s">
        <v>2564</v>
      </c>
      <c r="E1249" s="563" t="s">
        <v>2565</v>
      </c>
      <c r="F1249" s="563" t="s">
        <v>2564</v>
      </c>
      <c r="G1249" s="563" t="s">
        <v>2565</v>
      </c>
      <c r="H1249" s="563" t="s">
        <v>2566</v>
      </c>
      <c r="I1249" s="563" t="s">
        <v>2567</v>
      </c>
      <c r="J1249" s="747" t="s">
        <v>38</v>
      </c>
      <c r="K1249" s="561">
        <v>100</v>
      </c>
      <c r="L1249" s="526">
        <v>711000000</v>
      </c>
      <c r="M1249" s="516" t="s">
        <v>73</v>
      </c>
      <c r="N1249" s="517" t="s">
        <v>1239</v>
      </c>
      <c r="O1249" s="747" t="s">
        <v>2197</v>
      </c>
      <c r="P1249" s="747"/>
      <c r="Q1249" s="514" t="s">
        <v>2198</v>
      </c>
      <c r="R1249" s="513" t="s">
        <v>2410</v>
      </c>
      <c r="S1249" s="749"/>
      <c r="T1249" s="513" t="s">
        <v>51</v>
      </c>
      <c r="U1249" s="749"/>
      <c r="V1249" s="749">
        <v>783120</v>
      </c>
      <c r="W1249" s="751">
        <v>0</v>
      </c>
      <c r="X1249" s="565">
        <v>0</v>
      </c>
      <c r="Y1249" s="566" t="s">
        <v>77</v>
      </c>
      <c r="Z1249" s="515">
        <v>2016</v>
      </c>
      <c r="AA1249" s="515"/>
      <c r="AB1249" s="519" t="s">
        <v>2199</v>
      </c>
      <c r="AC1249" s="567" t="s">
        <v>283</v>
      </c>
      <c r="AD1249" s="568"/>
      <c r="AE1249" s="568"/>
      <c r="AF1249" s="568"/>
      <c r="AG1249" s="569"/>
      <c r="AH1249" s="569"/>
      <c r="AI1249" s="569"/>
      <c r="AJ1249" s="569"/>
      <c r="AK1249" s="521" t="s">
        <v>2377</v>
      </c>
      <c r="AL1249" s="570"/>
      <c r="AM1249" s="571"/>
      <c r="AN1249" s="571"/>
    </row>
    <row r="1250" spans="1:40" s="193" customFormat="1" ht="100.5" customHeight="1">
      <c r="A1250" s="4" t="s">
        <v>3922</v>
      </c>
      <c r="B1250" s="50" t="s">
        <v>243</v>
      </c>
      <c r="C1250" s="51" t="s">
        <v>2563</v>
      </c>
      <c r="D1250" s="51" t="s">
        <v>2564</v>
      </c>
      <c r="E1250" s="52" t="s">
        <v>2565</v>
      </c>
      <c r="F1250" s="52" t="s">
        <v>2564</v>
      </c>
      <c r="G1250" s="52" t="s">
        <v>2565</v>
      </c>
      <c r="H1250" s="52" t="s">
        <v>2566</v>
      </c>
      <c r="I1250" s="52" t="s">
        <v>2567</v>
      </c>
      <c r="J1250" s="99" t="s">
        <v>38</v>
      </c>
      <c r="K1250" s="54">
        <v>100</v>
      </c>
      <c r="L1250" s="5">
        <v>391010000</v>
      </c>
      <c r="M1250" s="5" t="s">
        <v>347</v>
      </c>
      <c r="N1250" s="101" t="s">
        <v>1205</v>
      </c>
      <c r="O1250" s="99" t="s">
        <v>2197</v>
      </c>
      <c r="P1250" s="99"/>
      <c r="Q1250" s="56" t="s">
        <v>2198</v>
      </c>
      <c r="R1250" s="50" t="s">
        <v>2410</v>
      </c>
      <c r="S1250" s="425"/>
      <c r="T1250" s="50" t="s">
        <v>51</v>
      </c>
      <c r="U1250" s="425"/>
      <c r="V1250" s="425">
        <v>783120</v>
      </c>
      <c r="W1250" s="425">
        <v>783120</v>
      </c>
      <c r="X1250" s="61">
        <f t="shared" ref="X1250" si="158">W1250*1.12</f>
        <v>877094.40000000014</v>
      </c>
      <c r="Y1250" s="59"/>
      <c r="Z1250" s="51">
        <v>2016</v>
      </c>
      <c r="AA1250" s="51" t="s">
        <v>3869</v>
      </c>
      <c r="AB1250" s="239" t="s">
        <v>2199</v>
      </c>
      <c r="AC1250" s="212" t="s">
        <v>283</v>
      </c>
      <c r="AD1250" s="197"/>
      <c r="AE1250" s="197"/>
      <c r="AF1250" s="197"/>
      <c r="AG1250" s="264"/>
      <c r="AH1250" s="264"/>
      <c r="AI1250" s="264"/>
      <c r="AJ1250" s="264"/>
      <c r="AK1250" s="2" t="s">
        <v>3870</v>
      </c>
      <c r="AL1250" s="191"/>
      <c r="AM1250" s="332"/>
      <c r="AN1250" s="332"/>
    </row>
    <row r="1251" spans="1:40" s="572" customFormat="1" ht="100.5" customHeight="1">
      <c r="A1251" s="560" t="s">
        <v>2664</v>
      </c>
      <c r="B1251" s="513" t="s">
        <v>243</v>
      </c>
      <c r="C1251" s="515" t="s">
        <v>2563</v>
      </c>
      <c r="D1251" s="515" t="s">
        <v>2564</v>
      </c>
      <c r="E1251" s="563" t="s">
        <v>2565</v>
      </c>
      <c r="F1251" s="563" t="s">
        <v>2564</v>
      </c>
      <c r="G1251" s="563" t="s">
        <v>2565</v>
      </c>
      <c r="H1251" s="563" t="s">
        <v>2566</v>
      </c>
      <c r="I1251" s="563" t="s">
        <v>2567</v>
      </c>
      <c r="J1251" s="747" t="s">
        <v>38</v>
      </c>
      <c r="K1251" s="561">
        <v>100</v>
      </c>
      <c r="L1251" s="526">
        <v>711000000</v>
      </c>
      <c r="M1251" s="516" t="s">
        <v>73</v>
      </c>
      <c r="N1251" s="517" t="s">
        <v>1239</v>
      </c>
      <c r="O1251" s="575" t="s">
        <v>2665</v>
      </c>
      <c r="P1251" s="747"/>
      <c r="Q1251" s="514" t="s">
        <v>2198</v>
      </c>
      <c r="R1251" s="513" t="s">
        <v>2410</v>
      </c>
      <c r="S1251" s="749"/>
      <c r="T1251" s="513" t="s">
        <v>51</v>
      </c>
      <c r="U1251" s="749"/>
      <c r="V1251" s="749">
        <v>1530111.58</v>
      </c>
      <c r="W1251" s="751">
        <v>0</v>
      </c>
      <c r="X1251" s="565">
        <v>0</v>
      </c>
      <c r="Y1251" s="566" t="s">
        <v>77</v>
      </c>
      <c r="Z1251" s="515">
        <v>2016</v>
      </c>
      <c r="AA1251" s="515"/>
      <c r="AB1251" s="519" t="s">
        <v>2199</v>
      </c>
      <c r="AC1251" s="567" t="s">
        <v>283</v>
      </c>
      <c r="AD1251" s="568"/>
      <c r="AE1251" s="568"/>
      <c r="AF1251" s="568"/>
      <c r="AG1251" s="569"/>
      <c r="AH1251" s="569"/>
      <c r="AI1251" s="569"/>
      <c r="AJ1251" s="569"/>
      <c r="AK1251" s="521" t="s">
        <v>2377</v>
      </c>
      <c r="AL1251" s="570"/>
      <c r="AM1251" s="571"/>
      <c r="AN1251" s="571"/>
    </row>
    <row r="1252" spans="1:40" s="193" customFormat="1" ht="100.5" customHeight="1">
      <c r="A1252" s="4" t="s">
        <v>3923</v>
      </c>
      <c r="B1252" s="50" t="s">
        <v>243</v>
      </c>
      <c r="C1252" s="51" t="s">
        <v>2563</v>
      </c>
      <c r="D1252" s="51" t="s">
        <v>2564</v>
      </c>
      <c r="E1252" s="52" t="s">
        <v>2565</v>
      </c>
      <c r="F1252" s="52" t="s">
        <v>2564</v>
      </c>
      <c r="G1252" s="52" t="s">
        <v>2565</v>
      </c>
      <c r="H1252" s="52" t="s">
        <v>2566</v>
      </c>
      <c r="I1252" s="52" t="s">
        <v>2567</v>
      </c>
      <c r="J1252" s="99" t="s">
        <v>38</v>
      </c>
      <c r="K1252" s="54">
        <v>100</v>
      </c>
      <c r="L1252" s="31">
        <v>751000000</v>
      </c>
      <c r="M1252" s="5" t="s">
        <v>83</v>
      </c>
      <c r="N1252" s="101" t="s">
        <v>1205</v>
      </c>
      <c r="O1252" s="429" t="s">
        <v>2665</v>
      </c>
      <c r="P1252" s="99"/>
      <c r="Q1252" s="56" t="s">
        <v>2198</v>
      </c>
      <c r="R1252" s="50" t="s">
        <v>2410</v>
      </c>
      <c r="S1252" s="425"/>
      <c r="T1252" s="50" t="s">
        <v>51</v>
      </c>
      <c r="U1252" s="425"/>
      <c r="V1252" s="425">
        <v>1530111.58</v>
      </c>
      <c r="W1252" s="425">
        <v>1530111.58</v>
      </c>
      <c r="X1252" s="61">
        <f t="shared" ref="X1252" si="159">W1252*1.12</f>
        <v>1713724.9696000002</v>
      </c>
      <c r="Y1252" s="59"/>
      <c r="Z1252" s="51">
        <v>2016</v>
      </c>
      <c r="AA1252" s="51" t="s">
        <v>3869</v>
      </c>
      <c r="AB1252" s="239" t="s">
        <v>2199</v>
      </c>
      <c r="AC1252" s="212" t="s">
        <v>283</v>
      </c>
      <c r="AD1252" s="197"/>
      <c r="AE1252" s="197"/>
      <c r="AF1252" s="197"/>
      <c r="AG1252" s="264"/>
      <c r="AH1252" s="264"/>
      <c r="AI1252" s="264"/>
      <c r="AJ1252" s="264"/>
      <c r="AK1252" s="2" t="s">
        <v>3870</v>
      </c>
      <c r="AL1252" s="191"/>
      <c r="AM1252" s="332"/>
      <c r="AN1252" s="332"/>
    </row>
    <row r="1253" spans="1:40" s="572" customFormat="1" ht="100.5" customHeight="1">
      <c r="A1253" s="560" t="s">
        <v>2666</v>
      </c>
      <c r="B1253" s="513" t="s">
        <v>243</v>
      </c>
      <c r="C1253" s="515" t="s">
        <v>2563</v>
      </c>
      <c r="D1253" s="515" t="s">
        <v>2564</v>
      </c>
      <c r="E1253" s="563" t="s">
        <v>2565</v>
      </c>
      <c r="F1253" s="563" t="s">
        <v>2564</v>
      </c>
      <c r="G1253" s="563" t="s">
        <v>2565</v>
      </c>
      <c r="H1253" s="563" t="s">
        <v>2566</v>
      </c>
      <c r="I1253" s="563" t="s">
        <v>2567</v>
      </c>
      <c r="J1253" s="747" t="s">
        <v>38</v>
      </c>
      <c r="K1253" s="561">
        <v>100</v>
      </c>
      <c r="L1253" s="526">
        <v>711000000</v>
      </c>
      <c r="M1253" s="516" t="s">
        <v>73</v>
      </c>
      <c r="N1253" s="517" t="s">
        <v>1239</v>
      </c>
      <c r="O1253" s="515" t="s">
        <v>2667</v>
      </c>
      <c r="P1253" s="747"/>
      <c r="Q1253" s="514" t="s">
        <v>2198</v>
      </c>
      <c r="R1253" s="513" t="s">
        <v>2410</v>
      </c>
      <c r="S1253" s="749"/>
      <c r="T1253" s="513" t="s">
        <v>51</v>
      </c>
      <c r="U1253" s="749"/>
      <c r="V1253" s="749">
        <v>3470</v>
      </c>
      <c r="W1253" s="751">
        <v>0</v>
      </c>
      <c r="X1253" s="565">
        <v>0</v>
      </c>
      <c r="Y1253" s="566" t="s">
        <v>77</v>
      </c>
      <c r="Z1253" s="515">
        <v>2016</v>
      </c>
      <c r="AA1253" s="515"/>
      <c r="AB1253" s="519" t="s">
        <v>2199</v>
      </c>
      <c r="AC1253" s="567" t="s">
        <v>283</v>
      </c>
      <c r="AD1253" s="568"/>
      <c r="AE1253" s="568"/>
      <c r="AF1253" s="568"/>
      <c r="AG1253" s="569"/>
      <c r="AH1253" s="569"/>
      <c r="AI1253" s="569"/>
      <c r="AJ1253" s="569"/>
      <c r="AK1253" s="521" t="s">
        <v>2377</v>
      </c>
      <c r="AL1253" s="570"/>
      <c r="AM1253" s="571"/>
      <c r="AN1253" s="571"/>
    </row>
    <row r="1254" spans="1:40" s="193" customFormat="1" ht="100.5" customHeight="1">
      <c r="A1254" s="4" t="s">
        <v>3924</v>
      </c>
      <c r="B1254" s="50" t="s">
        <v>243</v>
      </c>
      <c r="C1254" s="51" t="s">
        <v>2563</v>
      </c>
      <c r="D1254" s="51" t="s">
        <v>2564</v>
      </c>
      <c r="E1254" s="52" t="s">
        <v>2565</v>
      </c>
      <c r="F1254" s="52" t="s">
        <v>2564</v>
      </c>
      <c r="G1254" s="52" t="s">
        <v>2565</v>
      </c>
      <c r="H1254" s="52" t="s">
        <v>2566</v>
      </c>
      <c r="I1254" s="52" t="s">
        <v>2567</v>
      </c>
      <c r="J1254" s="99" t="s">
        <v>38</v>
      </c>
      <c r="K1254" s="54">
        <v>100</v>
      </c>
      <c r="L1254" s="31">
        <v>751000000</v>
      </c>
      <c r="M1254" s="5" t="s">
        <v>83</v>
      </c>
      <c r="N1254" s="101" t="s">
        <v>1205</v>
      </c>
      <c r="O1254" s="51" t="s">
        <v>2667</v>
      </c>
      <c r="P1254" s="99"/>
      <c r="Q1254" s="56" t="s">
        <v>2198</v>
      </c>
      <c r="R1254" s="50" t="s">
        <v>2410</v>
      </c>
      <c r="S1254" s="425"/>
      <c r="T1254" s="50" t="s">
        <v>51</v>
      </c>
      <c r="U1254" s="425"/>
      <c r="V1254" s="425">
        <v>3470</v>
      </c>
      <c r="W1254" s="425">
        <v>3470</v>
      </c>
      <c r="X1254" s="61">
        <f t="shared" ref="X1254" si="160">W1254*1.12</f>
        <v>3886.4000000000005</v>
      </c>
      <c r="Y1254" s="59"/>
      <c r="Z1254" s="51">
        <v>2016</v>
      </c>
      <c r="AA1254" s="51" t="s">
        <v>3869</v>
      </c>
      <c r="AB1254" s="239" t="s">
        <v>2199</v>
      </c>
      <c r="AC1254" s="212" t="s">
        <v>283</v>
      </c>
      <c r="AD1254" s="197"/>
      <c r="AE1254" s="197"/>
      <c r="AF1254" s="197"/>
      <c r="AG1254" s="264"/>
      <c r="AH1254" s="264"/>
      <c r="AI1254" s="264"/>
      <c r="AJ1254" s="264"/>
      <c r="AK1254" s="2" t="s">
        <v>3870</v>
      </c>
      <c r="AL1254" s="191"/>
      <c r="AM1254" s="332"/>
      <c r="AN1254" s="332"/>
    </row>
    <row r="1255" spans="1:40" s="572" customFormat="1" ht="100.5" customHeight="1">
      <c r="A1255" s="560" t="s">
        <v>2668</v>
      </c>
      <c r="B1255" s="513" t="s">
        <v>243</v>
      </c>
      <c r="C1255" s="515" t="s">
        <v>2563</v>
      </c>
      <c r="D1255" s="515" t="s">
        <v>2564</v>
      </c>
      <c r="E1255" s="563" t="s">
        <v>2565</v>
      </c>
      <c r="F1255" s="563" t="s">
        <v>2564</v>
      </c>
      <c r="G1255" s="563" t="s">
        <v>2565</v>
      </c>
      <c r="H1255" s="563" t="s">
        <v>2566</v>
      </c>
      <c r="I1255" s="563" t="s">
        <v>2567</v>
      </c>
      <c r="J1255" s="747" t="s">
        <v>38</v>
      </c>
      <c r="K1255" s="561">
        <v>100</v>
      </c>
      <c r="L1255" s="526">
        <v>711000000</v>
      </c>
      <c r="M1255" s="516" t="s">
        <v>73</v>
      </c>
      <c r="N1255" s="517" t="s">
        <v>1239</v>
      </c>
      <c r="O1255" s="747" t="s">
        <v>2669</v>
      </c>
      <c r="P1255" s="747"/>
      <c r="Q1255" s="514" t="s">
        <v>2198</v>
      </c>
      <c r="R1255" s="513" t="s">
        <v>2410</v>
      </c>
      <c r="S1255" s="755"/>
      <c r="T1255" s="513" t="s">
        <v>51</v>
      </c>
      <c r="U1255" s="755"/>
      <c r="V1255" s="755">
        <v>439700</v>
      </c>
      <c r="W1255" s="751">
        <v>0</v>
      </c>
      <c r="X1255" s="565">
        <v>0</v>
      </c>
      <c r="Y1255" s="566" t="s">
        <v>77</v>
      </c>
      <c r="Z1255" s="515">
        <v>2016</v>
      </c>
      <c r="AA1255" s="515"/>
      <c r="AB1255" s="519" t="s">
        <v>2199</v>
      </c>
      <c r="AC1255" s="567" t="s">
        <v>283</v>
      </c>
      <c r="AD1255" s="568"/>
      <c r="AE1255" s="568"/>
      <c r="AF1255" s="568"/>
      <c r="AG1255" s="569"/>
      <c r="AH1255" s="569"/>
      <c r="AI1255" s="569"/>
      <c r="AJ1255" s="569"/>
      <c r="AK1255" s="521" t="s">
        <v>2377</v>
      </c>
      <c r="AL1255" s="570"/>
      <c r="AM1255" s="571"/>
      <c r="AN1255" s="571"/>
    </row>
    <row r="1256" spans="1:40" s="193" customFormat="1" ht="100.5" customHeight="1">
      <c r="A1256" s="4" t="s">
        <v>3925</v>
      </c>
      <c r="B1256" s="50" t="s">
        <v>243</v>
      </c>
      <c r="C1256" s="51" t="s">
        <v>2563</v>
      </c>
      <c r="D1256" s="51" t="s">
        <v>2564</v>
      </c>
      <c r="E1256" s="52" t="s">
        <v>2565</v>
      </c>
      <c r="F1256" s="52" t="s">
        <v>2564</v>
      </c>
      <c r="G1256" s="52" t="s">
        <v>2565</v>
      </c>
      <c r="H1256" s="52" t="s">
        <v>2566</v>
      </c>
      <c r="I1256" s="52" t="s">
        <v>2567</v>
      </c>
      <c r="J1256" s="99" t="s">
        <v>38</v>
      </c>
      <c r="K1256" s="54">
        <v>100</v>
      </c>
      <c r="L1256" s="31">
        <v>751000000</v>
      </c>
      <c r="M1256" s="5" t="s">
        <v>83</v>
      </c>
      <c r="N1256" s="101" t="s">
        <v>1205</v>
      </c>
      <c r="O1256" s="99" t="s">
        <v>2669</v>
      </c>
      <c r="P1256" s="99"/>
      <c r="Q1256" s="56" t="s">
        <v>2198</v>
      </c>
      <c r="R1256" s="50" t="s">
        <v>2410</v>
      </c>
      <c r="S1256" s="58"/>
      <c r="T1256" s="50" t="s">
        <v>51</v>
      </c>
      <c r="U1256" s="58"/>
      <c r="V1256" s="58">
        <v>439700</v>
      </c>
      <c r="W1256" s="58">
        <v>439700</v>
      </c>
      <c r="X1256" s="61">
        <f t="shared" ref="X1256" si="161">W1256*1.12</f>
        <v>492464.00000000006</v>
      </c>
      <c r="Y1256" s="59"/>
      <c r="Z1256" s="51">
        <v>2016</v>
      </c>
      <c r="AA1256" s="51" t="s">
        <v>3869</v>
      </c>
      <c r="AB1256" s="239" t="s">
        <v>2199</v>
      </c>
      <c r="AC1256" s="212" t="s">
        <v>283</v>
      </c>
      <c r="AD1256" s="197"/>
      <c r="AE1256" s="197"/>
      <c r="AF1256" s="197"/>
      <c r="AG1256" s="264"/>
      <c r="AH1256" s="264"/>
      <c r="AI1256" s="264"/>
      <c r="AJ1256" s="264"/>
      <c r="AK1256" s="2" t="s">
        <v>3870</v>
      </c>
      <c r="AL1256" s="191"/>
      <c r="AM1256" s="332"/>
      <c r="AN1256" s="332"/>
    </row>
    <row r="1257" spans="1:40" s="572" customFormat="1" ht="100.5" customHeight="1">
      <c r="A1257" s="560" t="s">
        <v>2670</v>
      </c>
      <c r="B1257" s="513" t="s">
        <v>243</v>
      </c>
      <c r="C1257" s="515" t="s">
        <v>2563</v>
      </c>
      <c r="D1257" s="515" t="s">
        <v>2564</v>
      </c>
      <c r="E1257" s="563" t="s">
        <v>2565</v>
      </c>
      <c r="F1257" s="563" t="s">
        <v>2564</v>
      </c>
      <c r="G1257" s="563" t="s">
        <v>2565</v>
      </c>
      <c r="H1257" s="563" t="s">
        <v>2566</v>
      </c>
      <c r="I1257" s="563" t="s">
        <v>2567</v>
      </c>
      <c r="J1257" s="747" t="s">
        <v>38</v>
      </c>
      <c r="K1257" s="561">
        <v>100</v>
      </c>
      <c r="L1257" s="526">
        <v>711000000</v>
      </c>
      <c r="M1257" s="516" t="s">
        <v>73</v>
      </c>
      <c r="N1257" s="517" t="s">
        <v>1239</v>
      </c>
      <c r="O1257" s="563" t="s">
        <v>2558</v>
      </c>
      <c r="P1257" s="563"/>
      <c r="Q1257" s="514" t="s">
        <v>2198</v>
      </c>
      <c r="R1257" s="513" t="s">
        <v>2410</v>
      </c>
      <c r="S1257" s="751"/>
      <c r="T1257" s="513" t="s">
        <v>51</v>
      </c>
      <c r="U1257" s="751"/>
      <c r="V1257" s="751">
        <v>1504000</v>
      </c>
      <c r="W1257" s="751">
        <v>0</v>
      </c>
      <c r="X1257" s="565">
        <v>0</v>
      </c>
      <c r="Y1257" s="566" t="s">
        <v>77</v>
      </c>
      <c r="Z1257" s="515">
        <v>2016</v>
      </c>
      <c r="AA1257" s="515"/>
      <c r="AB1257" s="519" t="s">
        <v>2199</v>
      </c>
      <c r="AC1257" s="567" t="s">
        <v>283</v>
      </c>
      <c r="AD1257" s="568"/>
      <c r="AE1257" s="568"/>
      <c r="AF1257" s="568"/>
      <c r="AG1257" s="569"/>
      <c r="AH1257" s="569"/>
      <c r="AI1257" s="569"/>
      <c r="AJ1257" s="569"/>
      <c r="AK1257" s="521" t="s">
        <v>2377</v>
      </c>
      <c r="AL1257" s="570"/>
      <c r="AM1257" s="571"/>
      <c r="AN1257" s="571"/>
    </row>
    <row r="1258" spans="1:40" s="193" customFormat="1" ht="100.5" customHeight="1">
      <c r="A1258" s="4" t="s">
        <v>3926</v>
      </c>
      <c r="B1258" s="50" t="s">
        <v>243</v>
      </c>
      <c r="C1258" s="51" t="s">
        <v>2563</v>
      </c>
      <c r="D1258" s="51" t="s">
        <v>2564</v>
      </c>
      <c r="E1258" s="52" t="s">
        <v>2565</v>
      </c>
      <c r="F1258" s="52" t="s">
        <v>2564</v>
      </c>
      <c r="G1258" s="52" t="s">
        <v>2565</v>
      </c>
      <c r="H1258" s="52" t="s">
        <v>2566</v>
      </c>
      <c r="I1258" s="52" t="s">
        <v>2567</v>
      </c>
      <c r="J1258" s="99" t="s">
        <v>38</v>
      </c>
      <c r="K1258" s="54">
        <v>100</v>
      </c>
      <c r="L1258" s="8">
        <v>511010000</v>
      </c>
      <c r="M1258" s="27" t="s">
        <v>88</v>
      </c>
      <c r="N1258" s="101" t="s">
        <v>1205</v>
      </c>
      <c r="O1258" s="52" t="s">
        <v>2558</v>
      </c>
      <c r="P1258" s="52"/>
      <c r="Q1258" s="56" t="s">
        <v>2198</v>
      </c>
      <c r="R1258" s="50" t="s">
        <v>2410</v>
      </c>
      <c r="S1258" s="422"/>
      <c r="T1258" s="50" t="s">
        <v>51</v>
      </c>
      <c r="U1258" s="422"/>
      <c r="V1258" s="422">
        <v>1504000</v>
      </c>
      <c r="W1258" s="422">
        <v>1504000</v>
      </c>
      <c r="X1258" s="61">
        <f t="shared" ref="X1258" si="162">W1258*1.12</f>
        <v>1684480.0000000002</v>
      </c>
      <c r="Y1258" s="59"/>
      <c r="Z1258" s="51">
        <v>2016</v>
      </c>
      <c r="AA1258" s="51" t="s">
        <v>3869</v>
      </c>
      <c r="AB1258" s="239" t="s">
        <v>2199</v>
      </c>
      <c r="AC1258" s="212" t="s">
        <v>283</v>
      </c>
      <c r="AD1258" s="197"/>
      <c r="AE1258" s="197"/>
      <c r="AF1258" s="197"/>
      <c r="AG1258" s="264"/>
      <c r="AH1258" s="264"/>
      <c r="AI1258" s="264"/>
      <c r="AJ1258" s="264"/>
      <c r="AK1258" s="2" t="s">
        <v>3870</v>
      </c>
      <c r="AL1258" s="191"/>
      <c r="AM1258" s="332"/>
      <c r="AN1258" s="332"/>
    </row>
    <row r="1259" spans="1:40" s="572" customFormat="1" ht="100.5" customHeight="1">
      <c r="A1259" s="560" t="s">
        <v>2671</v>
      </c>
      <c r="B1259" s="513" t="s">
        <v>243</v>
      </c>
      <c r="C1259" s="515" t="s">
        <v>2563</v>
      </c>
      <c r="D1259" s="515" t="s">
        <v>2564</v>
      </c>
      <c r="E1259" s="563" t="s">
        <v>2565</v>
      </c>
      <c r="F1259" s="563" t="s">
        <v>2564</v>
      </c>
      <c r="G1259" s="563" t="s">
        <v>2565</v>
      </c>
      <c r="H1259" s="563" t="s">
        <v>2566</v>
      </c>
      <c r="I1259" s="563" t="s">
        <v>2567</v>
      </c>
      <c r="J1259" s="747" t="s">
        <v>38</v>
      </c>
      <c r="K1259" s="561">
        <v>100</v>
      </c>
      <c r="L1259" s="526">
        <v>711000000</v>
      </c>
      <c r="M1259" s="516" t="s">
        <v>73</v>
      </c>
      <c r="N1259" s="517" t="s">
        <v>1239</v>
      </c>
      <c r="O1259" s="563" t="s">
        <v>2672</v>
      </c>
      <c r="P1259" s="747"/>
      <c r="Q1259" s="514" t="s">
        <v>2198</v>
      </c>
      <c r="R1259" s="513" t="s">
        <v>2410</v>
      </c>
      <c r="S1259" s="749"/>
      <c r="T1259" s="513" t="s">
        <v>51</v>
      </c>
      <c r="U1259" s="749"/>
      <c r="V1259" s="749">
        <v>588090</v>
      </c>
      <c r="W1259" s="751">
        <v>0</v>
      </c>
      <c r="X1259" s="565">
        <v>0</v>
      </c>
      <c r="Y1259" s="566" t="s">
        <v>77</v>
      </c>
      <c r="Z1259" s="515">
        <v>2016</v>
      </c>
      <c r="AA1259" s="515"/>
      <c r="AB1259" s="519" t="s">
        <v>2199</v>
      </c>
      <c r="AC1259" s="567" t="s">
        <v>283</v>
      </c>
      <c r="AD1259" s="568"/>
      <c r="AE1259" s="568"/>
      <c r="AF1259" s="568"/>
      <c r="AG1259" s="569"/>
      <c r="AH1259" s="569"/>
      <c r="AI1259" s="569"/>
      <c r="AJ1259" s="569"/>
      <c r="AK1259" s="521" t="s">
        <v>2377</v>
      </c>
      <c r="AL1259" s="570"/>
      <c r="AM1259" s="571"/>
      <c r="AN1259" s="571"/>
    </row>
    <row r="1260" spans="1:40" s="193" customFormat="1" ht="100.5" customHeight="1">
      <c r="A1260" s="4" t="s">
        <v>3927</v>
      </c>
      <c r="B1260" s="50" t="s">
        <v>243</v>
      </c>
      <c r="C1260" s="51" t="s">
        <v>2563</v>
      </c>
      <c r="D1260" s="51" t="s">
        <v>2564</v>
      </c>
      <c r="E1260" s="52" t="s">
        <v>2565</v>
      </c>
      <c r="F1260" s="52" t="s">
        <v>2564</v>
      </c>
      <c r="G1260" s="52" t="s">
        <v>2565</v>
      </c>
      <c r="H1260" s="52" t="s">
        <v>2566</v>
      </c>
      <c r="I1260" s="52" t="s">
        <v>2567</v>
      </c>
      <c r="J1260" s="99" t="s">
        <v>38</v>
      </c>
      <c r="K1260" s="54">
        <v>100</v>
      </c>
      <c r="L1260" s="8">
        <v>511010000</v>
      </c>
      <c r="M1260" s="27" t="s">
        <v>88</v>
      </c>
      <c r="N1260" s="101" t="s">
        <v>1205</v>
      </c>
      <c r="O1260" s="52" t="s">
        <v>2672</v>
      </c>
      <c r="P1260" s="99"/>
      <c r="Q1260" s="56" t="s">
        <v>2198</v>
      </c>
      <c r="R1260" s="50" t="s">
        <v>2410</v>
      </c>
      <c r="S1260" s="425"/>
      <c r="T1260" s="50" t="s">
        <v>51</v>
      </c>
      <c r="U1260" s="425"/>
      <c r="V1260" s="425">
        <v>588090</v>
      </c>
      <c r="W1260" s="425">
        <v>588090</v>
      </c>
      <c r="X1260" s="61">
        <f t="shared" ref="X1260" si="163">W1260*1.12</f>
        <v>658660.80000000005</v>
      </c>
      <c r="Y1260" s="59"/>
      <c r="Z1260" s="51">
        <v>2016</v>
      </c>
      <c r="AA1260" s="51" t="s">
        <v>3869</v>
      </c>
      <c r="AB1260" s="239" t="s">
        <v>2199</v>
      </c>
      <c r="AC1260" s="212" t="s">
        <v>283</v>
      </c>
      <c r="AD1260" s="197"/>
      <c r="AE1260" s="197"/>
      <c r="AF1260" s="197"/>
      <c r="AG1260" s="264"/>
      <c r="AH1260" s="264"/>
      <c r="AI1260" s="264"/>
      <c r="AJ1260" s="264"/>
      <c r="AK1260" s="2" t="s">
        <v>3870</v>
      </c>
      <c r="AL1260" s="191"/>
      <c r="AM1260" s="332"/>
      <c r="AN1260" s="332"/>
    </row>
    <row r="1261" spans="1:40" s="572" customFormat="1" ht="100.5" customHeight="1">
      <c r="A1261" s="560" t="s">
        <v>2673</v>
      </c>
      <c r="B1261" s="513" t="s">
        <v>243</v>
      </c>
      <c r="C1261" s="515" t="s">
        <v>2563</v>
      </c>
      <c r="D1261" s="515" t="s">
        <v>2564</v>
      </c>
      <c r="E1261" s="563" t="s">
        <v>2565</v>
      </c>
      <c r="F1261" s="563" t="s">
        <v>2564</v>
      </c>
      <c r="G1261" s="563" t="s">
        <v>2565</v>
      </c>
      <c r="H1261" s="563" t="s">
        <v>2566</v>
      </c>
      <c r="I1261" s="563" t="s">
        <v>2567</v>
      </c>
      <c r="J1261" s="747" t="s">
        <v>38</v>
      </c>
      <c r="K1261" s="561">
        <v>100</v>
      </c>
      <c r="L1261" s="526">
        <v>711000000</v>
      </c>
      <c r="M1261" s="516" t="s">
        <v>73</v>
      </c>
      <c r="N1261" s="517" t="s">
        <v>1239</v>
      </c>
      <c r="O1261" s="747" t="s">
        <v>2674</v>
      </c>
      <c r="P1261" s="747"/>
      <c r="Q1261" s="514" t="s">
        <v>2198</v>
      </c>
      <c r="R1261" s="513" t="s">
        <v>2410</v>
      </c>
      <c r="S1261" s="751"/>
      <c r="T1261" s="513" t="s">
        <v>51</v>
      </c>
      <c r="U1261" s="751"/>
      <c r="V1261" s="751">
        <v>267120</v>
      </c>
      <c r="W1261" s="751">
        <v>0</v>
      </c>
      <c r="X1261" s="565">
        <v>0</v>
      </c>
      <c r="Y1261" s="566" t="s">
        <v>77</v>
      </c>
      <c r="Z1261" s="515">
        <v>2016</v>
      </c>
      <c r="AA1261" s="515"/>
      <c r="AB1261" s="519" t="s">
        <v>2199</v>
      </c>
      <c r="AC1261" s="567" t="s">
        <v>283</v>
      </c>
      <c r="AD1261" s="568"/>
      <c r="AE1261" s="568"/>
      <c r="AF1261" s="568"/>
      <c r="AG1261" s="569"/>
      <c r="AH1261" s="569"/>
      <c r="AI1261" s="569"/>
      <c r="AJ1261" s="569"/>
      <c r="AK1261" s="521" t="s">
        <v>2377</v>
      </c>
      <c r="AL1261" s="570"/>
      <c r="AM1261" s="571"/>
      <c r="AN1261" s="571"/>
    </row>
    <row r="1262" spans="1:40" s="193" customFormat="1" ht="100.5" customHeight="1">
      <c r="A1262" s="4" t="s">
        <v>3928</v>
      </c>
      <c r="B1262" s="50" t="s">
        <v>243</v>
      </c>
      <c r="C1262" s="51" t="s">
        <v>2563</v>
      </c>
      <c r="D1262" s="51" t="s">
        <v>2564</v>
      </c>
      <c r="E1262" s="52" t="s">
        <v>2565</v>
      </c>
      <c r="F1262" s="52" t="s">
        <v>2564</v>
      </c>
      <c r="G1262" s="52" t="s">
        <v>2565</v>
      </c>
      <c r="H1262" s="52" t="s">
        <v>2566</v>
      </c>
      <c r="I1262" s="52" t="s">
        <v>2567</v>
      </c>
      <c r="J1262" s="99" t="s">
        <v>38</v>
      </c>
      <c r="K1262" s="54">
        <v>100</v>
      </c>
      <c r="L1262" s="8">
        <v>511010000</v>
      </c>
      <c r="M1262" s="27" t="s">
        <v>88</v>
      </c>
      <c r="N1262" s="101" t="s">
        <v>1205</v>
      </c>
      <c r="O1262" s="99" t="s">
        <v>2674</v>
      </c>
      <c r="P1262" s="99"/>
      <c r="Q1262" s="56" t="s">
        <v>2198</v>
      </c>
      <c r="R1262" s="50" t="s">
        <v>2410</v>
      </c>
      <c r="S1262" s="422"/>
      <c r="T1262" s="50" t="s">
        <v>51</v>
      </c>
      <c r="U1262" s="422"/>
      <c r="V1262" s="422">
        <v>267120</v>
      </c>
      <c r="W1262" s="422">
        <v>267120</v>
      </c>
      <c r="X1262" s="61">
        <f t="shared" ref="X1262" si="164">W1262*1.12</f>
        <v>299174.40000000002</v>
      </c>
      <c r="Y1262" s="59"/>
      <c r="Z1262" s="51">
        <v>2016</v>
      </c>
      <c r="AA1262" s="51" t="s">
        <v>3869</v>
      </c>
      <c r="AB1262" s="239" t="s">
        <v>2199</v>
      </c>
      <c r="AC1262" s="212" t="s">
        <v>283</v>
      </c>
      <c r="AD1262" s="197"/>
      <c r="AE1262" s="197"/>
      <c r="AF1262" s="197"/>
      <c r="AG1262" s="264"/>
      <c r="AH1262" s="264"/>
      <c r="AI1262" s="264"/>
      <c r="AJ1262" s="264"/>
      <c r="AK1262" s="2" t="s">
        <v>3870</v>
      </c>
      <c r="AL1262" s="191"/>
      <c r="AM1262" s="332"/>
      <c r="AN1262" s="332"/>
    </row>
    <row r="1263" spans="1:40" s="572" customFormat="1" ht="100.5" customHeight="1">
      <c r="A1263" s="560" t="s">
        <v>2675</v>
      </c>
      <c r="B1263" s="513" t="s">
        <v>243</v>
      </c>
      <c r="C1263" s="515" t="s">
        <v>2563</v>
      </c>
      <c r="D1263" s="515" t="s">
        <v>2564</v>
      </c>
      <c r="E1263" s="563" t="s">
        <v>2565</v>
      </c>
      <c r="F1263" s="563" t="s">
        <v>2564</v>
      </c>
      <c r="G1263" s="563" t="s">
        <v>2565</v>
      </c>
      <c r="H1263" s="563" t="s">
        <v>2566</v>
      </c>
      <c r="I1263" s="563" t="s">
        <v>2567</v>
      </c>
      <c r="J1263" s="747" t="s">
        <v>38</v>
      </c>
      <c r="K1263" s="561">
        <v>100</v>
      </c>
      <c r="L1263" s="526">
        <v>711000000</v>
      </c>
      <c r="M1263" s="516" t="s">
        <v>73</v>
      </c>
      <c r="N1263" s="517" t="s">
        <v>1239</v>
      </c>
      <c r="O1263" s="563" t="s">
        <v>2305</v>
      </c>
      <c r="P1263" s="747"/>
      <c r="Q1263" s="514" t="s">
        <v>2198</v>
      </c>
      <c r="R1263" s="513" t="s">
        <v>2410</v>
      </c>
      <c r="S1263" s="755"/>
      <c r="T1263" s="513" t="s">
        <v>51</v>
      </c>
      <c r="U1263" s="755"/>
      <c r="V1263" s="755">
        <v>519840</v>
      </c>
      <c r="W1263" s="751">
        <v>0</v>
      </c>
      <c r="X1263" s="565">
        <v>0</v>
      </c>
      <c r="Y1263" s="566" t="s">
        <v>77</v>
      </c>
      <c r="Z1263" s="515">
        <v>2016</v>
      </c>
      <c r="AA1263" s="515"/>
      <c r="AB1263" s="519" t="s">
        <v>2199</v>
      </c>
      <c r="AC1263" s="567" t="s">
        <v>283</v>
      </c>
      <c r="AD1263" s="568"/>
      <c r="AE1263" s="568"/>
      <c r="AF1263" s="568"/>
      <c r="AG1263" s="569"/>
      <c r="AH1263" s="569"/>
      <c r="AI1263" s="569"/>
      <c r="AJ1263" s="569"/>
      <c r="AK1263" s="521" t="s">
        <v>2377</v>
      </c>
      <c r="AL1263" s="570"/>
      <c r="AM1263" s="571"/>
      <c r="AN1263" s="571"/>
    </row>
    <row r="1264" spans="1:40" s="193" customFormat="1" ht="100.5" customHeight="1">
      <c r="A1264" s="4" t="s">
        <v>3929</v>
      </c>
      <c r="B1264" s="50" t="s">
        <v>243</v>
      </c>
      <c r="C1264" s="51" t="s">
        <v>2563</v>
      </c>
      <c r="D1264" s="51" t="s">
        <v>2564</v>
      </c>
      <c r="E1264" s="52" t="s">
        <v>2565</v>
      </c>
      <c r="F1264" s="52" t="s">
        <v>2564</v>
      </c>
      <c r="G1264" s="52" t="s">
        <v>2565</v>
      </c>
      <c r="H1264" s="52" t="s">
        <v>2566</v>
      </c>
      <c r="I1264" s="52" t="s">
        <v>2567</v>
      </c>
      <c r="J1264" s="99" t="s">
        <v>38</v>
      </c>
      <c r="K1264" s="54">
        <v>100</v>
      </c>
      <c r="L1264" s="8">
        <v>511010000</v>
      </c>
      <c r="M1264" s="27" t="s">
        <v>88</v>
      </c>
      <c r="N1264" s="101" t="s">
        <v>1205</v>
      </c>
      <c r="O1264" s="52" t="s">
        <v>2305</v>
      </c>
      <c r="P1264" s="99"/>
      <c r="Q1264" s="56" t="s">
        <v>2198</v>
      </c>
      <c r="R1264" s="50" t="s">
        <v>2410</v>
      </c>
      <c r="S1264" s="58"/>
      <c r="T1264" s="50" t="s">
        <v>51</v>
      </c>
      <c r="U1264" s="58"/>
      <c r="V1264" s="58">
        <v>519840</v>
      </c>
      <c r="W1264" s="58">
        <v>519840</v>
      </c>
      <c r="X1264" s="61">
        <f t="shared" ref="X1264" si="165">W1264*1.12</f>
        <v>582220.80000000005</v>
      </c>
      <c r="Y1264" s="59"/>
      <c r="Z1264" s="51">
        <v>2016</v>
      </c>
      <c r="AA1264" s="51" t="s">
        <v>3869</v>
      </c>
      <c r="AB1264" s="239" t="s">
        <v>2199</v>
      </c>
      <c r="AC1264" s="212" t="s">
        <v>283</v>
      </c>
      <c r="AD1264" s="197"/>
      <c r="AE1264" s="197"/>
      <c r="AF1264" s="197"/>
      <c r="AG1264" s="264"/>
      <c r="AH1264" s="264"/>
      <c r="AI1264" s="264"/>
      <c r="AJ1264" s="264"/>
      <c r="AK1264" s="2" t="s">
        <v>3870</v>
      </c>
      <c r="AL1264" s="191"/>
      <c r="AM1264" s="332"/>
      <c r="AN1264" s="332"/>
    </row>
    <row r="1265" spans="1:40" s="572" customFormat="1" ht="100.5" customHeight="1">
      <c r="A1265" s="560" t="s">
        <v>2676</v>
      </c>
      <c r="B1265" s="513" t="s">
        <v>243</v>
      </c>
      <c r="C1265" s="515" t="s">
        <v>2563</v>
      </c>
      <c r="D1265" s="515" t="s">
        <v>2564</v>
      </c>
      <c r="E1265" s="563" t="s">
        <v>2565</v>
      </c>
      <c r="F1265" s="563" t="s">
        <v>2564</v>
      </c>
      <c r="G1265" s="563" t="s">
        <v>2565</v>
      </c>
      <c r="H1265" s="563" t="s">
        <v>2566</v>
      </c>
      <c r="I1265" s="563" t="s">
        <v>2567</v>
      </c>
      <c r="J1265" s="747" t="s">
        <v>38</v>
      </c>
      <c r="K1265" s="561">
        <v>100</v>
      </c>
      <c r="L1265" s="526">
        <v>711000000</v>
      </c>
      <c r="M1265" s="516" t="s">
        <v>73</v>
      </c>
      <c r="N1265" s="517" t="s">
        <v>1239</v>
      </c>
      <c r="O1265" s="747" t="s">
        <v>2677</v>
      </c>
      <c r="P1265" s="747"/>
      <c r="Q1265" s="514" t="s">
        <v>2198</v>
      </c>
      <c r="R1265" s="513" t="s">
        <v>2410</v>
      </c>
      <c r="S1265" s="755"/>
      <c r="T1265" s="513" t="s">
        <v>51</v>
      </c>
      <c r="U1265" s="755"/>
      <c r="V1265" s="755">
        <v>62060</v>
      </c>
      <c r="W1265" s="751">
        <v>0</v>
      </c>
      <c r="X1265" s="565">
        <v>0</v>
      </c>
      <c r="Y1265" s="566" t="s">
        <v>77</v>
      </c>
      <c r="Z1265" s="515">
        <v>2016</v>
      </c>
      <c r="AA1265" s="515"/>
      <c r="AB1265" s="519" t="s">
        <v>2199</v>
      </c>
      <c r="AC1265" s="567" t="s">
        <v>283</v>
      </c>
      <c r="AD1265" s="568"/>
      <c r="AE1265" s="568"/>
      <c r="AF1265" s="568"/>
      <c r="AG1265" s="569"/>
      <c r="AH1265" s="569"/>
      <c r="AI1265" s="569"/>
      <c r="AJ1265" s="569"/>
      <c r="AK1265" s="521" t="s">
        <v>2377</v>
      </c>
      <c r="AL1265" s="570"/>
      <c r="AM1265" s="571"/>
      <c r="AN1265" s="571"/>
    </row>
    <row r="1266" spans="1:40" s="193" customFormat="1" ht="100.5" customHeight="1">
      <c r="A1266" s="4" t="s">
        <v>3930</v>
      </c>
      <c r="B1266" s="50" t="s">
        <v>243</v>
      </c>
      <c r="C1266" s="51" t="s">
        <v>2563</v>
      </c>
      <c r="D1266" s="51" t="s">
        <v>2564</v>
      </c>
      <c r="E1266" s="52" t="s">
        <v>2565</v>
      </c>
      <c r="F1266" s="52" t="s">
        <v>2564</v>
      </c>
      <c r="G1266" s="52" t="s">
        <v>2565</v>
      </c>
      <c r="H1266" s="52" t="s">
        <v>2566</v>
      </c>
      <c r="I1266" s="52" t="s">
        <v>2567</v>
      </c>
      <c r="J1266" s="99" t="s">
        <v>38</v>
      </c>
      <c r="K1266" s="54">
        <v>100</v>
      </c>
      <c r="L1266" s="8">
        <v>511010000</v>
      </c>
      <c r="M1266" s="27" t="s">
        <v>88</v>
      </c>
      <c r="N1266" s="101" t="s">
        <v>1205</v>
      </c>
      <c r="O1266" s="99" t="s">
        <v>2677</v>
      </c>
      <c r="P1266" s="99"/>
      <c r="Q1266" s="56" t="s">
        <v>2198</v>
      </c>
      <c r="R1266" s="50" t="s">
        <v>2410</v>
      </c>
      <c r="S1266" s="58"/>
      <c r="T1266" s="50" t="s">
        <v>51</v>
      </c>
      <c r="U1266" s="58"/>
      <c r="V1266" s="58">
        <v>62060</v>
      </c>
      <c r="W1266" s="58">
        <v>62060</v>
      </c>
      <c r="X1266" s="61">
        <f t="shared" ref="X1266" si="166">W1266*1.12</f>
        <v>69507.200000000012</v>
      </c>
      <c r="Y1266" s="59"/>
      <c r="Z1266" s="51">
        <v>2016</v>
      </c>
      <c r="AA1266" s="51" t="s">
        <v>3869</v>
      </c>
      <c r="AB1266" s="239" t="s">
        <v>2199</v>
      </c>
      <c r="AC1266" s="212" t="s">
        <v>283</v>
      </c>
      <c r="AD1266" s="197"/>
      <c r="AE1266" s="197"/>
      <c r="AF1266" s="197"/>
      <c r="AG1266" s="264"/>
      <c r="AH1266" s="264"/>
      <c r="AI1266" s="264"/>
      <c r="AJ1266" s="264"/>
      <c r="AK1266" s="2" t="s">
        <v>3870</v>
      </c>
      <c r="AL1266" s="191"/>
      <c r="AM1266" s="332"/>
      <c r="AN1266" s="332"/>
    </row>
    <row r="1267" spans="1:40" s="572" customFormat="1" ht="100.5" customHeight="1">
      <c r="A1267" s="560" t="s">
        <v>2678</v>
      </c>
      <c r="B1267" s="513" t="s">
        <v>243</v>
      </c>
      <c r="C1267" s="515" t="s">
        <v>2563</v>
      </c>
      <c r="D1267" s="515" t="s">
        <v>2564</v>
      </c>
      <c r="E1267" s="563" t="s">
        <v>2565</v>
      </c>
      <c r="F1267" s="563" t="s">
        <v>2564</v>
      </c>
      <c r="G1267" s="563" t="s">
        <v>2565</v>
      </c>
      <c r="H1267" s="563" t="s">
        <v>2566</v>
      </c>
      <c r="I1267" s="563" t="s">
        <v>2567</v>
      </c>
      <c r="J1267" s="747" t="s">
        <v>38</v>
      </c>
      <c r="K1267" s="561">
        <v>100</v>
      </c>
      <c r="L1267" s="526">
        <v>711000000</v>
      </c>
      <c r="M1267" s="516" t="s">
        <v>73</v>
      </c>
      <c r="N1267" s="517" t="s">
        <v>1239</v>
      </c>
      <c r="O1267" s="747" t="s">
        <v>2679</v>
      </c>
      <c r="P1267" s="747"/>
      <c r="Q1267" s="514" t="s">
        <v>2198</v>
      </c>
      <c r="R1267" s="513" t="s">
        <v>2410</v>
      </c>
      <c r="S1267" s="751"/>
      <c r="T1267" s="513" t="s">
        <v>51</v>
      </c>
      <c r="U1267" s="751"/>
      <c r="V1267" s="751">
        <v>52450</v>
      </c>
      <c r="W1267" s="751">
        <v>0</v>
      </c>
      <c r="X1267" s="565">
        <v>0</v>
      </c>
      <c r="Y1267" s="566" t="s">
        <v>77</v>
      </c>
      <c r="Z1267" s="515">
        <v>2016</v>
      </c>
      <c r="AA1267" s="515"/>
      <c r="AB1267" s="519" t="s">
        <v>2199</v>
      </c>
      <c r="AC1267" s="567" t="s">
        <v>283</v>
      </c>
      <c r="AD1267" s="568"/>
      <c r="AE1267" s="568"/>
      <c r="AF1267" s="568"/>
      <c r="AG1267" s="569"/>
      <c r="AH1267" s="569"/>
      <c r="AI1267" s="569"/>
      <c r="AJ1267" s="569"/>
      <c r="AK1267" s="521" t="s">
        <v>2377</v>
      </c>
      <c r="AL1267" s="570"/>
      <c r="AM1267" s="571"/>
      <c r="AN1267" s="571"/>
    </row>
    <row r="1268" spans="1:40" s="193" customFormat="1" ht="100.5" customHeight="1">
      <c r="A1268" s="4" t="s">
        <v>3931</v>
      </c>
      <c r="B1268" s="50" t="s">
        <v>243</v>
      </c>
      <c r="C1268" s="51" t="s">
        <v>2563</v>
      </c>
      <c r="D1268" s="51" t="s">
        <v>2564</v>
      </c>
      <c r="E1268" s="52" t="s">
        <v>2565</v>
      </c>
      <c r="F1268" s="52" t="s">
        <v>2564</v>
      </c>
      <c r="G1268" s="52" t="s">
        <v>2565</v>
      </c>
      <c r="H1268" s="52" t="s">
        <v>2566</v>
      </c>
      <c r="I1268" s="52" t="s">
        <v>2567</v>
      </c>
      <c r="J1268" s="99" t="s">
        <v>38</v>
      </c>
      <c r="K1268" s="54">
        <v>100</v>
      </c>
      <c r="L1268" s="8">
        <v>511010000</v>
      </c>
      <c r="M1268" s="27" t="s">
        <v>88</v>
      </c>
      <c r="N1268" s="101" t="s">
        <v>1205</v>
      </c>
      <c r="O1268" s="99" t="s">
        <v>2679</v>
      </c>
      <c r="P1268" s="99"/>
      <c r="Q1268" s="56" t="s">
        <v>2198</v>
      </c>
      <c r="R1268" s="50" t="s">
        <v>2410</v>
      </c>
      <c r="S1268" s="422"/>
      <c r="T1268" s="50" t="s">
        <v>51</v>
      </c>
      <c r="U1268" s="422"/>
      <c r="V1268" s="422">
        <v>52450</v>
      </c>
      <c r="W1268" s="422">
        <v>52450</v>
      </c>
      <c r="X1268" s="61">
        <f t="shared" ref="X1268" si="167">W1268*1.12</f>
        <v>58744.000000000007</v>
      </c>
      <c r="Y1268" s="59"/>
      <c r="Z1268" s="51">
        <v>2016</v>
      </c>
      <c r="AA1268" s="51" t="s">
        <v>3869</v>
      </c>
      <c r="AB1268" s="239" t="s">
        <v>2199</v>
      </c>
      <c r="AC1268" s="212" t="s">
        <v>283</v>
      </c>
      <c r="AD1268" s="197"/>
      <c r="AE1268" s="197"/>
      <c r="AF1268" s="197"/>
      <c r="AG1268" s="264"/>
      <c r="AH1268" s="264"/>
      <c r="AI1268" s="264"/>
      <c r="AJ1268" s="264"/>
      <c r="AK1268" s="2" t="s">
        <v>3870</v>
      </c>
      <c r="AL1268" s="191"/>
      <c r="AM1268" s="332"/>
      <c r="AN1268" s="332"/>
    </row>
    <row r="1269" spans="1:40" s="572" customFormat="1" ht="100.5" customHeight="1">
      <c r="A1269" s="560" t="s">
        <v>2680</v>
      </c>
      <c r="B1269" s="513" t="s">
        <v>243</v>
      </c>
      <c r="C1269" s="515" t="s">
        <v>2563</v>
      </c>
      <c r="D1269" s="515" t="s">
        <v>2564</v>
      </c>
      <c r="E1269" s="563" t="s">
        <v>2565</v>
      </c>
      <c r="F1269" s="563" t="s">
        <v>2564</v>
      </c>
      <c r="G1269" s="563" t="s">
        <v>2565</v>
      </c>
      <c r="H1269" s="563" t="s">
        <v>2566</v>
      </c>
      <c r="I1269" s="563" t="s">
        <v>2567</v>
      </c>
      <c r="J1269" s="747" t="s">
        <v>38</v>
      </c>
      <c r="K1269" s="561">
        <v>100</v>
      </c>
      <c r="L1269" s="526">
        <v>711000000</v>
      </c>
      <c r="M1269" s="516" t="s">
        <v>73</v>
      </c>
      <c r="N1269" s="517" t="s">
        <v>1239</v>
      </c>
      <c r="O1269" s="747" t="s">
        <v>2521</v>
      </c>
      <c r="P1269" s="747"/>
      <c r="Q1269" s="514" t="s">
        <v>2198</v>
      </c>
      <c r="R1269" s="513" t="s">
        <v>2410</v>
      </c>
      <c r="S1269" s="751"/>
      <c r="T1269" s="513" t="s">
        <v>51</v>
      </c>
      <c r="U1269" s="751"/>
      <c r="V1269" s="751">
        <v>83340</v>
      </c>
      <c r="W1269" s="751">
        <v>0</v>
      </c>
      <c r="X1269" s="565">
        <v>0</v>
      </c>
      <c r="Y1269" s="566" t="s">
        <v>77</v>
      </c>
      <c r="Z1269" s="515">
        <v>2016</v>
      </c>
      <c r="AA1269" s="515"/>
      <c r="AB1269" s="519" t="s">
        <v>2199</v>
      </c>
      <c r="AC1269" s="567" t="s">
        <v>283</v>
      </c>
      <c r="AD1269" s="568"/>
      <c r="AE1269" s="568"/>
      <c r="AF1269" s="568"/>
      <c r="AG1269" s="569"/>
      <c r="AH1269" s="569"/>
      <c r="AI1269" s="569"/>
      <c r="AJ1269" s="569"/>
      <c r="AK1269" s="521" t="s">
        <v>2377</v>
      </c>
      <c r="AL1269" s="570"/>
      <c r="AM1269" s="571"/>
      <c r="AN1269" s="571"/>
    </row>
    <row r="1270" spans="1:40" s="193" customFormat="1" ht="100.5" customHeight="1">
      <c r="A1270" s="4" t="s">
        <v>3932</v>
      </c>
      <c r="B1270" s="50" t="s">
        <v>243</v>
      </c>
      <c r="C1270" s="51" t="s">
        <v>2563</v>
      </c>
      <c r="D1270" s="51" t="s">
        <v>2564</v>
      </c>
      <c r="E1270" s="52" t="s">
        <v>2565</v>
      </c>
      <c r="F1270" s="52" t="s">
        <v>2564</v>
      </c>
      <c r="G1270" s="52" t="s">
        <v>2565</v>
      </c>
      <c r="H1270" s="52" t="s">
        <v>2566</v>
      </c>
      <c r="I1270" s="52" t="s">
        <v>2567</v>
      </c>
      <c r="J1270" s="99" t="s">
        <v>38</v>
      </c>
      <c r="K1270" s="54">
        <v>100</v>
      </c>
      <c r="L1270" s="8">
        <v>511010000</v>
      </c>
      <c r="M1270" s="27" t="s">
        <v>88</v>
      </c>
      <c r="N1270" s="101" t="s">
        <v>1205</v>
      </c>
      <c r="O1270" s="99" t="s">
        <v>2521</v>
      </c>
      <c r="P1270" s="99"/>
      <c r="Q1270" s="56" t="s">
        <v>2198</v>
      </c>
      <c r="R1270" s="50" t="s">
        <v>2410</v>
      </c>
      <c r="S1270" s="422"/>
      <c r="T1270" s="50" t="s">
        <v>51</v>
      </c>
      <c r="U1270" s="422"/>
      <c r="V1270" s="422">
        <v>83340</v>
      </c>
      <c r="W1270" s="422">
        <v>83340</v>
      </c>
      <c r="X1270" s="61">
        <f t="shared" ref="X1270" si="168">W1270*1.12</f>
        <v>93340.800000000003</v>
      </c>
      <c r="Y1270" s="59"/>
      <c r="Z1270" s="51">
        <v>2016</v>
      </c>
      <c r="AA1270" s="51" t="s">
        <v>3869</v>
      </c>
      <c r="AB1270" s="239" t="s">
        <v>2199</v>
      </c>
      <c r="AC1270" s="212" t="s">
        <v>283</v>
      </c>
      <c r="AD1270" s="197"/>
      <c r="AE1270" s="197"/>
      <c r="AF1270" s="197"/>
      <c r="AG1270" s="264"/>
      <c r="AH1270" s="264"/>
      <c r="AI1270" s="264"/>
      <c r="AJ1270" s="264"/>
      <c r="AK1270" s="2" t="s">
        <v>3870</v>
      </c>
      <c r="AL1270" s="191"/>
      <c r="AM1270" s="332"/>
      <c r="AN1270" s="332"/>
    </row>
    <row r="1271" spans="1:40" s="572" customFormat="1" ht="100.5" customHeight="1">
      <c r="A1271" s="560" t="s">
        <v>2681</v>
      </c>
      <c r="B1271" s="513" t="s">
        <v>243</v>
      </c>
      <c r="C1271" s="515" t="s">
        <v>2563</v>
      </c>
      <c r="D1271" s="515" t="s">
        <v>2564</v>
      </c>
      <c r="E1271" s="563" t="s">
        <v>2565</v>
      </c>
      <c r="F1271" s="563" t="s">
        <v>2564</v>
      </c>
      <c r="G1271" s="563" t="s">
        <v>2565</v>
      </c>
      <c r="H1271" s="563" t="s">
        <v>2566</v>
      </c>
      <c r="I1271" s="563" t="s">
        <v>2567</v>
      </c>
      <c r="J1271" s="747" t="s">
        <v>38</v>
      </c>
      <c r="K1271" s="561">
        <v>100</v>
      </c>
      <c r="L1271" s="526">
        <v>711000000</v>
      </c>
      <c r="M1271" s="516" t="s">
        <v>73</v>
      </c>
      <c r="N1271" s="517" t="s">
        <v>1239</v>
      </c>
      <c r="O1271" s="773" t="s">
        <v>2682</v>
      </c>
      <c r="P1271" s="747"/>
      <c r="Q1271" s="514" t="s">
        <v>2198</v>
      </c>
      <c r="R1271" s="513" t="s">
        <v>2410</v>
      </c>
      <c r="S1271" s="749"/>
      <c r="T1271" s="513" t="s">
        <v>51</v>
      </c>
      <c r="U1271" s="749"/>
      <c r="V1271" s="749">
        <v>169472</v>
      </c>
      <c r="W1271" s="751">
        <v>0</v>
      </c>
      <c r="X1271" s="565">
        <v>0</v>
      </c>
      <c r="Y1271" s="566" t="s">
        <v>77</v>
      </c>
      <c r="Z1271" s="515">
        <v>2016</v>
      </c>
      <c r="AA1271" s="515"/>
      <c r="AB1271" s="519" t="s">
        <v>2199</v>
      </c>
      <c r="AC1271" s="567" t="s">
        <v>283</v>
      </c>
      <c r="AD1271" s="568"/>
      <c r="AE1271" s="568"/>
      <c r="AF1271" s="568"/>
      <c r="AG1271" s="569"/>
      <c r="AH1271" s="569"/>
      <c r="AI1271" s="569"/>
      <c r="AJ1271" s="569"/>
      <c r="AK1271" s="521" t="s">
        <v>2377</v>
      </c>
      <c r="AL1271" s="570"/>
      <c r="AM1271" s="571"/>
      <c r="AN1271" s="571"/>
    </row>
    <row r="1272" spans="1:40" s="193" customFormat="1" ht="100.5" customHeight="1">
      <c r="A1272" s="4" t="s">
        <v>3933</v>
      </c>
      <c r="B1272" s="50" t="s">
        <v>243</v>
      </c>
      <c r="C1272" s="51" t="s">
        <v>2563</v>
      </c>
      <c r="D1272" s="51" t="s">
        <v>2564</v>
      </c>
      <c r="E1272" s="52" t="s">
        <v>2565</v>
      </c>
      <c r="F1272" s="52" t="s">
        <v>2564</v>
      </c>
      <c r="G1272" s="52" t="s">
        <v>2565</v>
      </c>
      <c r="H1272" s="52" t="s">
        <v>2566</v>
      </c>
      <c r="I1272" s="52" t="s">
        <v>2567</v>
      </c>
      <c r="J1272" s="99" t="s">
        <v>38</v>
      </c>
      <c r="K1272" s="54">
        <v>100</v>
      </c>
      <c r="L1272" s="96">
        <v>311000000</v>
      </c>
      <c r="M1272" s="8" t="s">
        <v>348</v>
      </c>
      <c r="N1272" s="101" t="s">
        <v>1205</v>
      </c>
      <c r="O1272" s="765" t="s">
        <v>2682</v>
      </c>
      <c r="P1272" s="99"/>
      <c r="Q1272" s="56" t="s">
        <v>2198</v>
      </c>
      <c r="R1272" s="50" t="s">
        <v>2410</v>
      </c>
      <c r="S1272" s="425"/>
      <c r="T1272" s="50" t="s">
        <v>51</v>
      </c>
      <c r="U1272" s="425"/>
      <c r="V1272" s="425">
        <v>169472</v>
      </c>
      <c r="W1272" s="425">
        <v>169472</v>
      </c>
      <c r="X1272" s="61">
        <f t="shared" ref="X1272" si="169">W1272*1.12</f>
        <v>189808.64000000001</v>
      </c>
      <c r="Y1272" s="59"/>
      <c r="Z1272" s="51">
        <v>2016</v>
      </c>
      <c r="AA1272" s="51" t="s">
        <v>3869</v>
      </c>
      <c r="AB1272" s="239" t="s">
        <v>2199</v>
      </c>
      <c r="AC1272" s="212" t="s">
        <v>283</v>
      </c>
      <c r="AD1272" s="197"/>
      <c r="AE1272" s="197"/>
      <c r="AF1272" s="197"/>
      <c r="AG1272" s="264"/>
      <c r="AH1272" s="264"/>
      <c r="AI1272" s="264"/>
      <c r="AJ1272" s="264"/>
      <c r="AK1272" s="2" t="s">
        <v>3870</v>
      </c>
      <c r="AL1272" s="191"/>
      <c r="AM1272" s="332"/>
      <c r="AN1272" s="332"/>
    </row>
    <row r="1273" spans="1:40" s="572" customFormat="1" ht="100.5" customHeight="1">
      <c r="A1273" s="560" t="s">
        <v>2683</v>
      </c>
      <c r="B1273" s="513" t="s">
        <v>243</v>
      </c>
      <c r="C1273" s="515" t="s">
        <v>2563</v>
      </c>
      <c r="D1273" s="515" t="s">
        <v>2564</v>
      </c>
      <c r="E1273" s="563" t="s">
        <v>2565</v>
      </c>
      <c r="F1273" s="563" t="s">
        <v>2564</v>
      </c>
      <c r="G1273" s="563" t="s">
        <v>2565</v>
      </c>
      <c r="H1273" s="563" t="s">
        <v>2566</v>
      </c>
      <c r="I1273" s="563" t="s">
        <v>2567</v>
      </c>
      <c r="J1273" s="747" t="s">
        <v>38</v>
      </c>
      <c r="K1273" s="561">
        <v>100</v>
      </c>
      <c r="L1273" s="526">
        <v>711000000</v>
      </c>
      <c r="M1273" s="516" t="s">
        <v>73</v>
      </c>
      <c r="N1273" s="517" t="s">
        <v>1239</v>
      </c>
      <c r="O1273" s="773" t="s">
        <v>2684</v>
      </c>
      <c r="P1273" s="747"/>
      <c r="Q1273" s="514" t="s">
        <v>2198</v>
      </c>
      <c r="R1273" s="513" t="s">
        <v>2410</v>
      </c>
      <c r="S1273" s="749"/>
      <c r="T1273" s="513" t="s">
        <v>51</v>
      </c>
      <c r="U1273" s="749"/>
      <c r="V1273" s="749">
        <v>106661</v>
      </c>
      <c r="W1273" s="751">
        <v>0</v>
      </c>
      <c r="X1273" s="565">
        <v>0</v>
      </c>
      <c r="Y1273" s="566" t="s">
        <v>77</v>
      </c>
      <c r="Z1273" s="515">
        <v>2016</v>
      </c>
      <c r="AA1273" s="515"/>
      <c r="AB1273" s="519" t="s">
        <v>2199</v>
      </c>
      <c r="AC1273" s="567" t="s">
        <v>283</v>
      </c>
      <c r="AD1273" s="568"/>
      <c r="AE1273" s="568"/>
      <c r="AF1273" s="568"/>
      <c r="AG1273" s="569"/>
      <c r="AH1273" s="569"/>
      <c r="AI1273" s="569"/>
      <c r="AJ1273" s="569"/>
      <c r="AK1273" s="521" t="s">
        <v>2377</v>
      </c>
      <c r="AL1273" s="570"/>
      <c r="AM1273" s="571"/>
      <c r="AN1273" s="571"/>
    </row>
    <row r="1274" spans="1:40" s="193" customFormat="1" ht="100.5" customHeight="1">
      <c r="A1274" s="4" t="s">
        <v>3934</v>
      </c>
      <c r="B1274" s="50" t="s">
        <v>243</v>
      </c>
      <c r="C1274" s="51" t="s">
        <v>2563</v>
      </c>
      <c r="D1274" s="51" t="s">
        <v>2564</v>
      </c>
      <c r="E1274" s="52" t="s">
        <v>2565</v>
      </c>
      <c r="F1274" s="52" t="s">
        <v>2564</v>
      </c>
      <c r="G1274" s="52" t="s">
        <v>2565</v>
      </c>
      <c r="H1274" s="52" t="s">
        <v>2566</v>
      </c>
      <c r="I1274" s="52" t="s">
        <v>2567</v>
      </c>
      <c r="J1274" s="99" t="s">
        <v>38</v>
      </c>
      <c r="K1274" s="54">
        <v>100</v>
      </c>
      <c r="L1274" s="96">
        <v>311000000</v>
      </c>
      <c r="M1274" s="8" t="s">
        <v>348</v>
      </c>
      <c r="N1274" s="101" t="s">
        <v>1205</v>
      </c>
      <c r="O1274" s="765" t="s">
        <v>2684</v>
      </c>
      <c r="P1274" s="99"/>
      <c r="Q1274" s="56" t="s">
        <v>2198</v>
      </c>
      <c r="R1274" s="50" t="s">
        <v>2410</v>
      </c>
      <c r="S1274" s="425"/>
      <c r="T1274" s="50" t="s">
        <v>51</v>
      </c>
      <c r="U1274" s="425"/>
      <c r="V1274" s="425">
        <v>106661</v>
      </c>
      <c r="W1274" s="425">
        <v>106661</v>
      </c>
      <c r="X1274" s="61">
        <f t="shared" ref="X1274" si="170">W1274*1.12</f>
        <v>119460.32</v>
      </c>
      <c r="Y1274" s="59"/>
      <c r="Z1274" s="51">
        <v>2016</v>
      </c>
      <c r="AA1274" s="51" t="s">
        <v>3869</v>
      </c>
      <c r="AB1274" s="239" t="s">
        <v>2199</v>
      </c>
      <c r="AC1274" s="212" t="s">
        <v>283</v>
      </c>
      <c r="AD1274" s="197"/>
      <c r="AE1274" s="197"/>
      <c r="AF1274" s="197"/>
      <c r="AG1274" s="264"/>
      <c r="AH1274" s="264"/>
      <c r="AI1274" s="264"/>
      <c r="AJ1274" s="264"/>
      <c r="AK1274" s="2" t="s">
        <v>3870</v>
      </c>
      <c r="AL1274" s="191"/>
      <c r="AM1274" s="332"/>
      <c r="AN1274" s="332"/>
    </row>
    <row r="1275" spans="1:40" s="572" customFormat="1" ht="100.5" customHeight="1">
      <c r="A1275" s="560" t="s">
        <v>2685</v>
      </c>
      <c r="B1275" s="513" t="s">
        <v>243</v>
      </c>
      <c r="C1275" s="515" t="s">
        <v>2563</v>
      </c>
      <c r="D1275" s="515" t="s">
        <v>2564</v>
      </c>
      <c r="E1275" s="563" t="s">
        <v>2565</v>
      </c>
      <c r="F1275" s="563" t="s">
        <v>2564</v>
      </c>
      <c r="G1275" s="563" t="s">
        <v>2565</v>
      </c>
      <c r="H1275" s="563" t="s">
        <v>2566</v>
      </c>
      <c r="I1275" s="563" t="s">
        <v>2567</v>
      </c>
      <c r="J1275" s="747" t="s">
        <v>38</v>
      </c>
      <c r="K1275" s="561">
        <v>100</v>
      </c>
      <c r="L1275" s="526">
        <v>711000000</v>
      </c>
      <c r="M1275" s="516" t="s">
        <v>73</v>
      </c>
      <c r="N1275" s="517" t="s">
        <v>1239</v>
      </c>
      <c r="O1275" s="773" t="s">
        <v>2686</v>
      </c>
      <c r="P1275" s="747"/>
      <c r="Q1275" s="514" t="s">
        <v>2198</v>
      </c>
      <c r="R1275" s="513" t="s">
        <v>2410</v>
      </c>
      <c r="S1275" s="749"/>
      <c r="T1275" s="513" t="s">
        <v>51</v>
      </c>
      <c r="U1275" s="749"/>
      <c r="V1275" s="749">
        <v>148535</v>
      </c>
      <c r="W1275" s="751">
        <v>0</v>
      </c>
      <c r="X1275" s="565">
        <v>0</v>
      </c>
      <c r="Y1275" s="566" t="s">
        <v>77</v>
      </c>
      <c r="Z1275" s="515">
        <v>2016</v>
      </c>
      <c r="AA1275" s="515"/>
      <c r="AB1275" s="519" t="s">
        <v>2199</v>
      </c>
      <c r="AC1275" s="567" t="s">
        <v>283</v>
      </c>
      <c r="AD1275" s="568"/>
      <c r="AE1275" s="568"/>
      <c r="AF1275" s="568"/>
      <c r="AG1275" s="569"/>
      <c r="AH1275" s="569"/>
      <c r="AI1275" s="569"/>
      <c r="AJ1275" s="569"/>
      <c r="AK1275" s="521" t="s">
        <v>2377</v>
      </c>
      <c r="AL1275" s="570"/>
      <c r="AM1275" s="571"/>
      <c r="AN1275" s="571"/>
    </row>
    <row r="1276" spans="1:40" s="193" customFormat="1" ht="100.5" customHeight="1">
      <c r="A1276" s="4" t="s">
        <v>3935</v>
      </c>
      <c r="B1276" s="50" t="s">
        <v>243</v>
      </c>
      <c r="C1276" s="51" t="s">
        <v>2563</v>
      </c>
      <c r="D1276" s="51" t="s">
        <v>2564</v>
      </c>
      <c r="E1276" s="52" t="s">
        <v>2565</v>
      </c>
      <c r="F1276" s="52" t="s">
        <v>2564</v>
      </c>
      <c r="G1276" s="52" t="s">
        <v>2565</v>
      </c>
      <c r="H1276" s="52" t="s">
        <v>2566</v>
      </c>
      <c r="I1276" s="52" t="s">
        <v>2567</v>
      </c>
      <c r="J1276" s="99" t="s">
        <v>38</v>
      </c>
      <c r="K1276" s="54">
        <v>100</v>
      </c>
      <c r="L1276" s="96">
        <v>311000000</v>
      </c>
      <c r="M1276" s="8" t="s">
        <v>348</v>
      </c>
      <c r="N1276" s="101" t="s">
        <v>1205</v>
      </c>
      <c r="O1276" s="765" t="s">
        <v>2686</v>
      </c>
      <c r="P1276" s="99"/>
      <c r="Q1276" s="56" t="s">
        <v>2198</v>
      </c>
      <c r="R1276" s="50" t="s">
        <v>2410</v>
      </c>
      <c r="S1276" s="425"/>
      <c r="T1276" s="50" t="s">
        <v>51</v>
      </c>
      <c r="U1276" s="425"/>
      <c r="V1276" s="425">
        <v>148535</v>
      </c>
      <c r="W1276" s="425">
        <v>148535</v>
      </c>
      <c r="X1276" s="61">
        <f t="shared" ref="X1276" si="171">W1276*1.12</f>
        <v>166359.20000000001</v>
      </c>
      <c r="Y1276" s="59"/>
      <c r="Z1276" s="51">
        <v>2016</v>
      </c>
      <c r="AA1276" s="51" t="s">
        <v>3869</v>
      </c>
      <c r="AB1276" s="239" t="s">
        <v>2199</v>
      </c>
      <c r="AC1276" s="212" t="s">
        <v>283</v>
      </c>
      <c r="AD1276" s="197"/>
      <c r="AE1276" s="197"/>
      <c r="AF1276" s="197"/>
      <c r="AG1276" s="264"/>
      <c r="AH1276" s="264"/>
      <c r="AI1276" s="264"/>
      <c r="AJ1276" s="264"/>
      <c r="AK1276" s="2" t="s">
        <v>3870</v>
      </c>
      <c r="AL1276" s="191"/>
      <c r="AM1276" s="332"/>
      <c r="AN1276" s="332"/>
    </row>
    <row r="1277" spans="1:40" s="572" customFormat="1" ht="100.5" customHeight="1">
      <c r="A1277" s="560" t="s">
        <v>2687</v>
      </c>
      <c r="B1277" s="513" t="s">
        <v>243</v>
      </c>
      <c r="C1277" s="515" t="s">
        <v>2563</v>
      </c>
      <c r="D1277" s="515" t="s">
        <v>2564</v>
      </c>
      <c r="E1277" s="563" t="s">
        <v>2565</v>
      </c>
      <c r="F1277" s="563" t="s">
        <v>2564</v>
      </c>
      <c r="G1277" s="563" t="s">
        <v>2565</v>
      </c>
      <c r="H1277" s="563" t="s">
        <v>2566</v>
      </c>
      <c r="I1277" s="563" t="s">
        <v>2567</v>
      </c>
      <c r="J1277" s="747" t="s">
        <v>38</v>
      </c>
      <c r="K1277" s="561">
        <v>100</v>
      </c>
      <c r="L1277" s="526">
        <v>711000000</v>
      </c>
      <c r="M1277" s="516" t="s">
        <v>73</v>
      </c>
      <c r="N1277" s="517" t="s">
        <v>1239</v>
      </c>
      <c r="O1277" s="773" t="s">
        <v>2688</v>
      </c>
      <c r="P1277" s="747"/>
      <c r="Q1277" s="514" t="s">
        <v>2198</v>
      </c>
      <c r="R1277" s="513" t="s">
        <v>2410</v>
      </c>
      <c r="S1277" s="749"/>
      <c r="T1277" s="513" t="s">
        <v>51</v>
      </c>
      <c r="U1277" s="749"/>
      <c r="V1277" s="749">
        <v>126249</v>
      </c>
      <c r="W1277" s="751">
        <v>0</v>
      </c>
      <c r="X1277" s="565">
        <v>0</v>
      </c>
      <c r="Y1277" s="566" t="s">
        <v>77</v>
      </c>
      <c r="Z1277" s="515">
        <v>2016</v>
      </c>
      <c r="AA1277" s="515"/>
      <c r="AB1277" s="519" t="s">
        <v>2199</v>
      </c>
      <c r="AC1277" s="567" t="s">
        <v>283</v>
      </c>
      <c r="AD1277" s="568"/>
      <c r="AE1277" s="568"/>
      <c r="AF1277" s="568"/>
      <c r="AG1277" s="569"/>
      <c r="AH1277" s="569"/>
      <c r="AI1277" s="569"/>
      <c r="AJ1277" s="569"/>
      <c r="AK1277" s="521" t="s">
        <v>2377</v>
      </c>
      <c r="AL1277" s="570"/>
      <c r="AM1277" s="571"/>
      <c r="AN1277" s="571"/>
    </row>
    <row r="1278" spans="1:40" s="193" customFormat="1" ht="100.5" customHeight="1">
      <c r="A1278" s="4" t="s">
        <v>3936</v>
      </c>
      <c r="B1278" s="50" t="s">
        <v>243</v>
      </c>
      <c r="C1278" s="51" t="s">
        <v>2563</v>
      </c>
      <c r="D1278" s="51" t="s">
        <v>2564</v>
      </c>
      <c r="E1278" s="52" t="s">
        <v>2565</v>
      </c>
      <c r="F1278" s="52" t="s">
        <v>2564</v>
      </c>
      <c r="G1278" s="52" t="s">
        <v>2565</v>
      </c>
      <c r="H1278" s="52" t="s">
        <v>2566</v>
      </c>
      <c r="I1278" s="52" t="s">
        <v>2567</v>
      </c>
      <c r="J1278" s="99" t="s">
        <v>38</v>
      </c>
      <c r="K1278" s="54">
        <v>100</v>
      </c>
      <c r="L1278" s="96">
        <v>311000000</v>
      </c>
      <c r="M1278" s="8" t="s">
        <v>348</v>
      </c>
      <c r="N1278" s="101" t="s">
        <v>1205</v>
      </c>
      <c r="O1278" s="765" t="s">
        <v>2688</v>
      </c>
      <c r="P1278" s="99"/>
      <c r="Q1278" s="56" t="s">
        <v>2198</v>
      </c>
      <c r="R1278" s="50" t="s">
        <v>2410</v>
      </c>
      <c r="S1278" s="425"/>
      <c r="T1278" s="50" t="s">
        <v>51</v>
      </c>
      <c r="U1278" s="425"/>
      <c r="V1278" s="425">
        <v>126249</v>
      </c>
      <c r="W1278" s="425">
        <v>126249</v>
      </c>
      <c r="X1278" s="61">
        <f t="shared" ref="X1278" si="172">W1278*1.12</f>
        <v>141398.88</v>
      </c>
      <c r="Y1278" s="59"/>
      <c r="Z1278" s="51">
        <v>2016</v>
      </c>
      <c r="AA1278" s="51" t="s">
        <v>3869</v>
      </c>
      <c r="AB1278" s="239" t="s">
        <v>2199</v>
      </c>
      <c r="AC1278" s="212" t="s">
        <v>283</v>
      </c>
      <c r="AD1278" s="197"/>
      <c r="AE1278" s="197"/>
      <c r="AF1278" s="197"/>
      <c r="AG1278" s="264"/>
      <c r="AH1278" s="264"/>
      <c r="AI1278" s="264"/>
      <c r="AJ1278" s="264"/>
      <c r="AK1278" s="2" t="s">
        <v>3870</v>
      </c>
      <c r="AL1278" s="191"/>
      <c r="AM1278" s="332"/>
      <c r="AN1278" s="332"/>
    </row>
    <row r="1279" spans="1:40" s="572" customFormat="1" ht="100.5" customHeight="1">
      <c r="A1279" s="560" t="s">
        <v>2689</v>
      </c>
      <c r="B1279" s="513" t="s">
        <v>243</v>
      </c>
      <c r="C1279" s="515" t="s">
        <v>2563</v>
      </c>
      <c r="D1279" s="515" t="s">
        <v>2564</v>
      </c>
      <c r="E1279" s="563" t="s">
        <v>2565</v>
      </c>
      <c r="F1279" s="563" t="s">
        <v>2564</v>
      </c>
      <c r="G1279" s="563" t="s">
        <v>2565</v>
      </c>
      <c r="H1279" s="563" t="s">
        <v>2566</v>
      </c>
      <c r="I1279" s="563" t="s">
        <v>2567</v>
      </c>
      <c r="J1279" s="747" t="s">
        <v>38</v>
      </c>
      <c r="K1279" s="561">
        <v>100</v>
      </c>
      <c r="L1279" s="526">
        <v>711000000</v>
      </c>
      <c r="M1279" s="516" t="s">
        <v>73</v>
      </c>
      <c r="N1279" s="517" t="s">
        <v>1239</v>
      </c>
      <c r="O1279" s="773" t="s">
        <v>2690</v>
      </c>
      <c r="P1279" s="747"/>
      <c r="Q1279" s="514" t="s">
        <v>2198</v>
      </c>
      <c r="R1279" s="513" t="s">
        <v>2410</v>
      </c>
      <c r="S1279" s="749"/>
      <c r="T1279" s="513" t="s">
        <v>51</v>
      </c>
      <c r="U1279" s="749"/>
      <c r="V1279" s="749">
        <v>154791</v>
      </c>
      <c r="W1279" s="751">
        <v>0</v>
      </c>
      <c r="X1279" s="565">
        <v>0</v>
      </c>
      <c r="Y1279" s="566" t="s">
        <v>77</v>
      </c>
      <c r="Z1279" s="515">
        <v>2016</v>
      </c>
      <c r="AA1279" s="515"/>
      <c r="AB1279" s="519" t="s">
        <v>2199</v>
      </c>
      <c r="AC1279" s="567" t="s">
        <v>283</v>
      </c>
      <c r="AD1279" s="568"/>
      <c r="AE1279" s="568"/>
      <c r="AF1279" s="568"/>
      <c r="AG1279" s="569"/>
      <c r="AH1279" s="569"/>
      <c r="AI1279" s="569"/>
      <c r="AJ1279" s="569"/>
      <c r="AK1279" s="521" t="s">
        <v>2377</v>
      </c>
      <c r="AL1279" s="570"/>
      <c r="AM1279" s="571"/>
      <c r="AN1279" s="571"/>
    </row>
    <row r="1280" spans="1:40" s="193" customFormat="1" ht="100.5" customHeight="1">
      <c r="A1280" s="4" t="s">
        <v>3937</v>
      </c>
      <c r="B1280" s="50" t="s">
        <v>243</v>
      </c>
      <c r="C1280" s="51" t="s">
        <v>2563</v>
      </c>
      <c r="D1280" s="51" t="s">
        <v>2564</v>
      </c>
      <c r="E1280" s="52" t="s">
        <v>2565</v>
      </c>
      <c r="F1280" s="52" t="s">
        <v>2564</v>
      </c>
      <c r="G1280" s="52" t="s">
        <v>2565</v>
      </c>
      <c r="H1280" s="52" t="s">
        <v>2566</v>
      </c>
      <c r="I1280" s="52" t="s">
        <v>2567</v>
      </c>
      <c r="J1280" s="99" t="s">
        <v>38</v>
      </c>
      <c r="K1280" s="54">
        <v>100</v>
      </c>
      <c r="L1280" s="96">
        <v>311000000</v>
      </c>
      <c r="M1280" s="8" t="s">
        <v>348</v>
      </c>
      <c r="N1280" s="101" t="s">
        <v>1205</v>
      </c>
      <c r="O1280" s="765" t="s">
        <v>2690</v>
      </c>
      <c r="P1280" s="99"/>
      <c r="Q1280" s="56" t="s">
        <v>2198</v>
      </c>
      <c r="R1280" s="50" t="s">
        <v>2410</v>
      </c>
      <c r="S1280" s="425"/>
      <c r="T1280" s="50" t="s">
        <v>51</v>
      </c>
      <c r="U1280" s="425"/>
      <c r="V1280" s="425">
        <v>154791</v>
      </c>
      <c r="W1280" s="425">
        <v>154791</v>
      </c>
      <c r="X1280" s="61">
        <f t="shared" ref="X1280" si="173">W1280*1.12</f>
        <v>173365.92</v>
      </c>
      <c r="Y1280" s="59"/>
      <c r="Z1280" s="51">
        <v>2016</v>
      </c>
      <c r="AA1280" s="51" t="s">
        <v>3869</v>
      </c>
      <c r="AB1280" s="239" t="s">
        <v>2199</v>
      </c>
      <c r="AC1280" s="212" t="s">
        <v>283</v>
      </c>
      <c r="AD1280" s="197"/>
      <c r="AE1280" s="197"/>
      <c r="AF1280" s="197"/>
      <c r="AG1280" s="264"/>
      <c r="AH1280" s="264"/>
      <c r="AI1280" s="264"/>
      <c r="AJ1280" s="264"/>
      <c r="AK1280" s="2" t="s">
        <v>3870</v>
      </c>
      <c r="AL1280" s="191"/>
      <c r="AM1280" s="332"/>
      <c r="AN1280" s="332"/>
    </row>
    <row r="1281" spans="1:40" s="572" customFormat="1" ht="100.5" customHeight="1">
      <c r="A1281" s="560" t="s">
        <v>2691</v>
      </c>
      <c r="B1281" s="513" t="s">
        <v>243</v>
      </c>
      <c r="C1281" s="515" t="s">
        <v>2563</v>
      </c>
      <c r="D1281" s="515" t="s">
        <v>2564</v>
      </c>
      <c r="E1281" s="563" t="s">
        <v>2565</v>
      </c>
      <c r="F1281" s="563" t="s">
        <v>2564</v>
      </c>
      <c r="G1281" s="563" t="s">
        <v>2565</v>
      </c>
      <c r="H1281" s="563" t="s">
        <v>2566</v>
      </c>
      <c r="I1281" s="563" t="s">
        <v>2567</v>
      </c>
      <c r="J1281" s="747" t="s">
        <v>38</v>
      </c>
      <c r="K1281" s="561">
        <v>100</v>
      </c>
      <c r="L1281" s="526">
        <v>711000000</v>
      </c>
      <c r="M1281" s="516" t="s">
        <v>73</v>
      </c>
      <c r="N1281" s="517" t="s">
        <v>1239</v>
      </c>
      <c r="O1281" s="747" t="s">
        <v>2692</v>
      </c>
      <c r="P1281" s="747"/>
      <c r="Q1281" s="514" t="s">
        <v>2198</v>
      </c>
      <c r="R1281" s="513" t="s">
        <v>2410</v>
      </c>
      <c r="S1281" s="774"/>
      <c r="T1281" s="513" t="s">
        <v>51</v>
      </c>
      <c r="U1281" s="774"/>
      <c r="V1281" s="774">
        <v>689908</v>
      </c>
      <c r="W1281" s="751">
        <v>0</v>
      </c>
      <c r="X1281" s="565">
        <v>0</v>
      </c>
      <c r="Y1281" s="566" t="s">
        <v>77</v>
      </c>
      <c r="Z1281" s="515">
        <v>2016</v>
      </c>
      <c r="AA1281" s="515"/>
      <c r="AB1281" s="519" t="s">
        <v>2199</v>
      </c>
      <c r="AC1281" s="567" t="s">
        <v>283</v>
      </c>
      <c r="AD1281" s="568"/>
      <c r="AE1281" s="568"/>
      <c r="AF1281" s="568"/>
      <c r="AG1281" s="569"/>
      <c r="AH1281" s="569"/>
      <c r="AI1281" s="569"/>
      <c r="AJ1281" s="569"/>
      <c r="AK1281" s="521" t="s">
        <v>2377</v>
      </c>
      <c r="AL1281" s="570"/>
      <c r="AM1281" s="571"/>
      <c r="AN1281" s="571"/>
    </row>
    <row r="1282" spans="1:40" s="193" customFormat="1" ht="100.5" customHeight="1">
      <c r="A1282" s="4" t="s">
        <v>3938</v>
      </c>
      <c r="B1282" s="50" t="s">
        <v>243</v>
      </c>
      <c r="C1282" s="51" t="s">
        <v>2563</v>
      </c>
      <c r="D1282" s="51" t="s">
        <v>2564</v>
      </c>
      <c r="E1282" s="52" t="s">
        <v>2565</v>
      </c>
      <c r="F1282" s="52" t="s">
        <v>2564</v>
      </c>
      <c r="G1282" s="52" t="s">
        <v>2565</v>
      </c>
      <c r="H1282" s="52" t="s">
        <v>2566</v>
      </c>
      <c r="I1282" s="52" t="s">
        <v>2567</v>
      </c>
      <c r="J1282" s="99" t="s">
        <v>38</v>
      </c>
      <c r="K1282" s="54">
        <v>100</v>
      </c>
      <c r="L1282" s="96">
        <v>311000000</v>
      </c>
      <c r="M1282" s="8" t="s">
        <v>348</v>
      </c>
      <c r="N1282" s="101" t="s">
        <v>1205</v>
      </c>
      <c r="O1282" s="99" t="s">
        <v>2692</v>
      </c>
      <c r="P1282" s="99"/>
      <c r="Q1282" s="56" t="s">
        <v>2198</v>
      </c>
      <c r="R1282" s="50" t="s">
        <v>2410</v>
      </c>
      <c r="S1282" s="479"/>
      <c r="T1282" s="50" t="s">
        <v>51</v>
      </c>
      <c r="U1282" s="479"/>
      <c r="V1282" s="479">
        <v>689908</v>
      </c>
      <c r="W1282" s="479">
        <v>689908</v>
      </c>
      <c r="X1282" s="61">
        <f t="shared" ref="X1282" si="174">W1282*1.12</f>
        <v>772696.96000000008</v>
      </c>
      <c r="Y1282" s="59"/>
      <c r="Z1282" s="51">
        <v>2016</v>
      </c>
      <c r="AA1282" s="51" t="s">
        <v>3869</v>
      </c>
      <c r="AB1282" s="239" t="s">
        <v>2199</v>
      </c>
      <c r="AC1282" s="212" t="s">
        <v>283</v>
      </c>
      <c r="AD1282" s="197"/>
      <c r="AE1282" s="197"/>
      <c r="AF1282" s="197"/>
      <c r="AG1282" s="264"/>
      <c r="AH1282" s="264"/>
      <c r="AI1282" s="264"/>
      <c r="AJ1282" s="264"/>
      <c r="AK1282" s="2" t="s">
        <v>3870</v>
      </c>
      <c r="AL1282" s="191"/>
      <c r="AM1282" s="332"/>
      <c r="AN1282" s="332"/>
    </row>
    <row r="1283" spans="1:40" s="572" customFormat="1" ht="100.5" customHeight="1">
      <c r="A1283" s="560" t="s">
        <v>2693</v>
      </c>
      <c r="B1283" s="513" t="s">
        <v>243</v>
      </c>
      <c r="C1283" s="515" t="s">
        <v>2563</v>
      </c>
      <c r="D1283" s="515" t="s">
        <v>2564</v>
      </c>
      <c r="E1283" s="563" t="s">
        <v>2565</v>
      </c>
      <c r="F1283" s="563" t="s">
        <v>2564</v>
      </c>
      <c r="G1283" s="563" t="s">
        <v>2565</v>
      </c>
      <c r="H1283" s="563" t="s">
        <v>2566</v>
      </c>
      <c r="I1283" s="563" t="s">
        <v>2567</v>
      </c>
      <c r="J1283" s="747" t="s">
        <v>38</v>
      </c>
      <c r="K1283" s="561">
        <v>100</v>
      </c>
      <c r="L1283" s="526">
        <v>711000000</v>
      </c>
      <c r="M1283" s="516" t="s">
        <v>73</v>
      </c>
      <c r="N1283" s="517" t="s">
        <v>1239</v>
      </c>
      <c r="O1283" s="773" t="s">
        <v>2694</v>
      </c>
      <c r="P1283" s="747"/>
      <c r="Q1283" s="514" t="s">
        <v>2198</v>
      </c>
      <c r="R1283" s="513" t="s">
        <v>2410</v>
      </c>
      <c r="S1283" s="749"/>
      <c r="T1283" s="513" t="s">
        <v>51</v>
      </c>
      <c r="U1283" s="749"/>
      <c r="V1283" s="749">
        <v>92703</v>
      </c>
      <c r="W1283" s="751">
        <v>0</v>
      </c>
      <c r="X1283" s="565">
        <v>0</v>
      </c>
      <c r="Y1283" s="566" t="s">
        <v>77</v>
      </c>
      <c r="Z1283" s="515">
        <v>2016</v>
      </c>
      <c r="AA1283" s="515"/>
      <c r="AB1283" s="519" t="s">
        <v>2199</v>
      </c>
      <c r="AC1283" s="567" t="s">
        <v>283</v>
      </c>
      <c r="AD1283" s="568"/>
      <c r="AE1283" s="568"/>
      <c r="AF1283" s="568"/>
      <c r="AG1283" s="569"/>
      <c r="AH1283" s="569"/>
      <c r="AI1283" s="569"/>
      <c r="AJ1283" s="569"/>
      <c r="AK1283" s="521" t="s">
        <v>2377</v>
      </c>
      <c r="AL1283" s="570"/>
      <c r="AM1283" s="571"/>
      <c r="AN1283" s="571"/>
    </row>
    <row r="1284" spans="1:40" s="193" customFormat="1" ht="100.5" customHeight="1">
      <c r="A1284" s="4" t="s">
        <v>3939</v>
      </c>
      <c r="B1284" s="50" t="s">
        <v>243</v>
      </c>
      <c r="C1284" s="51" t="s">
        <v>2563</v>
      </c>
      <c r="D1284" s="51" t="s">
        <v>2564</v>
      </c>
      <c r="E1284" s="52" t="s">
        <v>2565</v>
      </c>
      <c r="F1284" s="52" t="s">
        <v>2564</v>
      </c>
      <c r="G1284" s="52" t="s">
        <v>2565</v>
      </c>
      <c r="H1284" s="52" t="s">
        <v>2566</v>
      </c>
      <c r="I1284" s="52" t="s">
        <v>2567</v>
      </c>
      <c r="J1284" s="99" t="s">
        <v>38</v>
      </c>
      <c r="K1284" s="54">
        <v>100</v>
      </c>
      <c r="L1284" s="96">
        <v>311000000</v>
      </c>
      <c r="M1284" s="8" t="s">
        <v>348</v>
      </c>
      <c r="N1284" s="101" t="s">
        <v>1205</v>
      </c>
      <c r="O1284" s="765" t="s">
        <v>2694</v>
      </c>
      <c r="P1284" s="99"/>
      <c r="Q1284" s="56" t="s">
        <v>2198</v>
      </c>
      <c r="R1284" s="50" t="s">
        <v>2410</v>
      </c>
      <c r="S1284" s="425"/>
      <c r="T1284" s="50" t="s">
        <v>51</v>
      </c>
      <c r="U1284" s="425"/>
      <c r="V1284" s="425">
        <v>92703</v>
      </c>
      <c r="W1284" s="425">
        <v>92703</v>
      </c>
      <c r="X1284" s="61">
        <f t="shared" ref="X1284" si="175">W1284*1.12</f>
        <v>103827.36000000002</v>
      </c>
      <c r="Y1284" s="59"/>
      <c r="Z1284" s="51">
        <v>2016</v>
      </c>
      <c r="AA1284" s="51" t="s">
        <v>3869</v>
      </c>
      <c r="AB1284" s="239" t="s">
        <v>2199</v>
      </c>
      <c r="AC1284" s="212" t="s">
        <v>283</v>
      </c>
      <c r="AD1284" s="197"/>
      <c r="AE1284" s="197"/>
      <c r="AF1284" s="197"/>
      <c r="AG1284" s="264"/>
      <c r="AH1284" s="264"/>
      <c r="AI1284" s="264"/>
      <c r="AJ1284" s="264"/>
      <c r="AK1284" s="2" t="s">
        <v>3870</v>
      </c>
      <c r="AL1284" s="191"/>
      <c r="AM1284" s="332"/>
      <c r="AN1284" s="332"/>
    </row>
    <row r="1285" spans="1:40" s="572" customFormat="1" ht="100.5" customHeight="1">
      <c r="A1285" s="560" t="s">
        <v>2695</v>
      </c>
      <c r="B1285" s="513" t="s">
        <v>243</v>
      </c>
      <c r="C1285" s="515" t="s">
        <v>2563</v>
      </c>
      <c r="D1285" s="515" t="s">
        <v>2564</v>
      </c>
      <c r="E1285" s="563" t="s">
        <v>2565</v>
      </c>
      <c r="F1285" s="563" t="s">
        <v>2564</v>
      </c>
      <c r="G1285" s="563" t="s">
        <v>2565</v>
      </c>
      <c r="H1285" s="563" t="s">
        <v>2566</v>
      </c>
      <c r="I1285" s="563" t="s">
        <v>2567</v>
      </c>
      <c r="J1285" s="747" t="s">
        <v>38</v>
      </c>
      <c r="K1285" s="561">
        <v>100</v>
      </c>
      <c r="L1285" s="526">
        <v>711000000</v>
      </c>
      <c r="M1285" s="516" t="s">
        <v>73</v>
      </c>
      <c r="N1285" s="517" t="s">
        <v>1239</v>
      </c>
      <c r="O1285" s="773" t="s">
        <v>2696</v>
      </c>
      <c r="P1285" s="747"/>
      <c r="Q1285" s="514" t="s">
        <v>2198</v>
      </c>
      <c r="R1285" s="513" t="s">
        <v>2410</v>
      </c>
      <c r="S1285" s="749"/>
      <c r="T1285" s="513" t="s">
        <v>51</v>
      </c>
      <c r="U1285" s="749"/>
      <c r="V1285" s="749">
        <v>96892</v>
      </c>
      <c r="W1285" s="751">
        <v>0</v>
      </c>
      <c r="X1285" s="565">
        <v>0</v>
      </c>
      <c r="Y1285" s="566" t="s">
        <v>77</v>
      </c>
      <c r="Z1285" s="515">
        <v>2016</v>
      </c>
      <c r="AA1285" s="515"/>
      <c r="AB1285" s="519" t="s">
        <v>2199</v>
      </c>
      <c r="AC1285" s="567" t="s">
        <v>283</v>
      </c>
      <c r="AD1285" s="568"/>
      <c r="AE1285" s="568"/>
      <c r="AF1285" s="568"/>
      <c r="AG1285" s="569"/>
      <c r="AH1285" s="569"/>
      <c r="AI1285" s="569"/>
      <c r="AJ1285" s="569"/>
      <c r="AK1285" s="521" t="s">
        <v>2377</v>
      </c>
      <c r="AL1285" s="570"/>
      <c r="AM1285" s="571"/>
      <c r="AN1285" s="571"/>
    </row>
    <row r="1286" spans="1:40" s="193" customFormat="1" ht="100.5" customHeight="1">
      <c r="A1286" s="4" t="s">
        <v>3940</v>
      </c>
      <c r="B1286" s="50" t="s">
        <v>243</v>
      </c>
      <c r="C1286" s="51" t="s">
        <v>2563</v>
      </c>
      <c r="D1286" s="51" t="s">
        <v>2564</v>
      </c>
      <c r="E1286" s="52" t="s">
        <v>2565</v>
      </c>
      <c r="F1286" s="52" t="s">
        <v>2564</v>
      </c>
      <c r="G1286" s="52" t="s">
        <v>2565</v>
      </c>
      <c r="H1286" s="52" t="s">
        <v>2566</v>
      </c>
      <c r="I1286" s="52" t="s">
        <v>2567</v>
      </c>
      <c r="J1286" s="99" t="s">
        <v>38</v>
      </c>
      <c r="K1286" s="54">
        <v>100</v>
      </c>
      <c r="L1286" s="96">
        <v>311000000</v>
      </c>
      <c r="M1286" s="8" t="s">
        <v>348</v>
      </c>
      <c r="N1286" s="101" t="s">
        <v>1205</v>
      </c>
      <c r="O1286" s="765" t="s">
        <v>2696</v>
      </c>
      <c r="P1286" s="99"/>
      <c r="Q1286" s="56" t="s">
        <v>2198</v>
      </c>
      <c r="R1286" s="50" t="s">
        <v>2410</v>
      </c>
      <c r="S1286" s="425"/>
      <c r="T1286" s="50" t="s">
        <v>51</v>
      </c>
      <c r="U1286" s="425"/>
      <c r="V1286" s="425">
        <v>96892</v>
      </c>
      <c r="W1286" s="425">
        <v>96892</v>
      </c>
      <c r="X1286" s="61">
        <f t="shared" ref="X1286" si="176">W1286*1.12</f>
        <v>108519.04000000001</v>
      </c>
      <c r="Y1286" s="59"/>
      <c r="Z1286" s="51">
        <v>2016</v>
      </c>
      <c r="AA1286" s="51" t="s">
        <v>3869</v>
      </c>
      <c r="AB1286" s="239" t="s">
        <v>2199</v>
      </c>
      <c r="AC1286" s="212" t="s">
        <v>283</v>
      </c>
      <c r="AD1286" s="197"/>
      <c r="AE1286" s="197"/>
      <c r="AF1286" s="197"/>
      <c r="AG1286" s="264"/>
      <c r="AH1286" s="264"/>
      <c r="AI1286" s="264"/>
      <c r="AJ1286" s="264"/>
      <c r="AK1286" s="2" t="s">
        <v>3870</v>
      </c>
      <c r="AL1286" s="191"/>
      <c r="AM1286" s="332"/>
      <c r="AN1286" s="332"/>
    </row>
    <row r="1287" spans="1:40" s="572" customFormat="1" ht="100.5" customHeight="1">
      <c r="A1287" s="560" t="s">
        <v>2697</v>
      </c>
      <c r="B1287" s="513" t="s">
        <v>243</v>
      </c>
      <c r="C1287" s="515" t="s">
        <v>2563</v>
      </c>
      <c r="D1287" s="515" t="s">
        <v>2564</v>
      </c>
      <c r="E1287" s="563" t="s">
        <v>2565</v>
      </c>
      <c r="F1287" s="563" t="s">
        <v>2564</v>
      </c>
      <c r="G1287" s="563" t="s">
        <v>2565</v>
      </c>
      <c r="H1287" s="563" t="s">
        <v>2566</v>
      </c>
      <c r="I1287" s="563" t="s">
        <v>2567</v>
      </c>
      <c r="J1287" s="747" t="s">
        <v>38</v>
      </c>
      <c r="K1287" s="561">
        <v>100</v>
      </c>
      <c r="L1287" s="526">
        <v>711000000</v>
      </c>
      <c r="M1287" s="516" t="s">
        <v>73</v>
      </c>
      <c r="N1287" s="517" t="s">
        <v>1239</v>
      </c>
      <c r="O1287" s="773" t="s">
        <v>2698</v>
      </c>
      <c r="P1287" s="747"/>
      <c r="Q1287" s="514" t="s">
        <v>2198</v>
      </c>
      <c r="R1287" s="513" t="s">
        <v>2410</v>
      </c>
      <c r="S1287" s="749"/>
      <c r="T1287" s="513" t="s">
        <v>51</v>
      </c>
      <c r="U1287" s="749"/>
      <c r="V1287" s="749">
        <v>168749</v>
      </c>
      <c r="W1287" s="751">
        <v>0</v>
      </c>
      <c r="X1287" s="565">
        <v>0</v>
      </c>
      <c r="Y1287" s="566" t="s">
        <v>77</v>
      </c>
      <c r="Z1287" s="515">
        <v>2016</v>
      </c>
      <c r="AA1287" s="515"/>
      <c r="AB1287" s="519" t="s">
        <v>2199</v>
      </c>
      <c r="AC1287" s="567" t="s">
        <v>283</v>
      </c>
      <c r="AD1287" s="568"/>
      <c r="AE1287" s="568"/>
      <c r="AF1287" s="568"/>
      <c r="AG1287" s="569"/>
      <c r="AH1287" s="569"/>
      <c r="AI1287" s="569"/>
      <c r="AJ1287" s="569"/>
      <c r="AK1287" s="521" t="s">
        <v>2377</v>
      </c>
      <c r="AL1287" s="570"/>
      <c r="AM1287" s="571"/>
      <c r="AN1287" s="571"/>
    </row>
    <row r="1288" spans="1:40" s="193" customFormat="1" ht="100.5" customHeight="1">
      <c r="A1288" s="4" t="s">
        <v>3941</v>
      </c>
      <c r="B1288" s="50" t="s">
        <v>243</v>
      </c>
      <c r="C1288" s="51" t="s">
        <v>2563</v>
      </c>
      <c r="D1288" s="51" t="s">
        <v>2564</v>
      </c>
      <c r="E1288" s="52" t="s">
        <v>2565</v>
      </c>
      <c r="F1288" s="52" t="s">
        <v>2564</v>
      </c>
      <c r="G1288" s="52" t="s">
        <v>2565</v>
      </c>
      <c r="H1288" s="52" t="s">
        <v>2566</v>
      </c>
      <c r="I1288" s="52" t="s">
        <v>2567</v>
      </c>
      <c r="J1288" s="99" t="s">
        <v>38</v>
      </c>
      <c r="K1288" s="54">
        <v>100</v>
      </c>
      <c r="L1288" s="96">
        <v>311000000</v>
      </c>
      <c r="M1288" s="8" t="s">
        <v>348</v>
      </c>
      <c r="N1288" s="101" t="s">
        <v>1205</v>
      </c>
      <c r="O1288" s="765" t="s">
        <v>2698</v>
      </c>
      <c r="P1288" s="99"/>
      <c r="Q1288" s="56" t="s">
        <v>2198</v>
      </c>
      <c r="R1288" s="50" t="s">
        <v>2410</v>
      </c>
      <c r="S1288" s="425"/>
      <c r="T1288" s="50" t="s">
        <v>51</v>
      </c>
      <c r="U1288" s="425"/>
      <c r="V1288" s="425">
        <v>168749</v>
      </c>
      <c r="W1288" s="425">
        <v>168749</v>
      </c>
      <c r="X1288" s="61">
        <f t="shared" ref="X1288" si="177">W1288*1.12</f>
        <v>188998.88</v>
      </c>
      <c r="Y1288" s="59"/>
      <c r="Z1288" s="51">
        <v>2016</v>
      </c>
      <c r="AA1288" s="51" t="s">
        <v>3869</v>
      </c>
      <c r="AB1288" s="239" t="s">
        <v>2199</v>
      </c>
      <c r="AC1288" s="212" t="s">
        <v>283</v>
      </c>
      <c r="AD1288" s="197"/>
      <c r="AE1288" s="197"/>
      <c r="AF1288" s="197"/>
      <c r="AG1288" s="264"/>
      <c r="AH1288" s="264"/>
      <c r="AI1288" s="264"/>
      <c r="AJ1288" s="264"/>
      <c r="AK1288" s="2" t="s">
        <v>3870</v>
      </c>
      <c r="AL1288" s="191"/>
      <c r="AM1288" s="332"/>
      <c r="AN1288" s="332"/>
    </row>
    <row r="1289" spans="1:40" s="572" customFormat="1" ht="100.5" customHeight="1">
      <c r="A1289" s="560" t="s">
        <v>2699</v>
      </c>
      <c r="B1289" s="513" t="s">
        <v>243</v>
      </c>
      <c r="C1289" s="515" t="s">
        <v>2563</v>
      </c>
      <c r="D1289" s="515" t="s">
        <v>2564</v>
      </c>
      <c r="E1289" s="563" t="s">
        <v>2565</v>
      </c>
      <c r="F1289" s="563" t="s">
        <v>2564</v>
      </c>
      <c r="G1289" s="563" t="s">
        <v>2565</v>
      </c>
      <c r="H1289" s="563" t="s">
        <v>2566</v>
      </c>
      <c r="I1289" s="563" t="s">
        <v>2567</v>
      </c>
      <c r="J1289" s="747" t="s">
        <v>38</v>
      </c>
      <c r="K1289" s="561">
        <v>100</v>
      </c>
      <c r="L1289" s="526">
        <v>711000000</v>
      </c>
      <c r="M1289" s="516" t="s">
        <v>73</v>
      </c>
      <c r="N1289" s="517" t="s">
        <v>1239</v>
      </c>
      <c r="O1289" s="563" t="s">
        <v>2700</v>
      </c>
      <c r="P1289" s="747"/>
      <c r="Q1289" s="514" t="s">
        <v>2198</v>
      </c>
      <c r="R1289" s="513" t="s">
        <v>2410</v>
      </c>
      <c r="S1289" s="755"/>
      <c r="T1289" s="513" t="s">
        <v>51</v>
      </c>
      <c r="U1289" s="755"/>
      <c r="V1289" s="755">
        <v>337298</v>
      </c>
      <c r="W1289" s="751">
        <v>0</v>
      </c>
      <c r="X1289" s="565">
        <v>0</v>
      </c>
      <c r="Y1289" s="566" t="s">
        <v>77</v>
      </c>
      <c r="Z1289" s="515">
        <v>2016</v>
      </c>
      <c r="AA1289" s="515"/>
      <c r="AB1289" s="519" t="s">
        <v>2199</v>
      </c>
      <c r="AC1289" s="567" t="s">
        <v>283</v>
      </c>
      <c r="AD1289" s="568"/>
      <c r="AE1289" s="568"/>
      <c r="AF1289" s="568"/>
      <c r="AG1289" s="569"/>
      <c r="AH1289" s="569"/>
      <c r="AI1289" s="569"/>
      <c r="AJ1289" s="569"/>
      <c r="AK1289" s="521" t="s">
        <v>2377</v>
      </c>
      <c r="AL1289" s="570"/>
      <c r="AM1289" s="571"/>
      <c r="AN1289" s="571"/>
    </row>
    <row r="1290" spans="1:40" s="193" customFormat="1" ht="100.5" customHeight="1">
      <c r="A1290" s="4" t="s">
        <v>3942</v>
      </c>
      <c r="B1290" s="50" t="s">
        <v>243</v>
      </c>
      <c r="C1290" s="51" t="s">
        <v>2563</v>
      </c>
      <c r="D1290" s="51" t="s">
        <v>2564</v>
      </c>
      <c r="E1290" s="52" t="s">
        <v>2565</v>
      </c>
      <c r="F1290" s="52" t="s">
        <v>2564</v>
      </c>
      <c r="G1290" s="52" t="s">
        <v>2565</v>
      </c>
      <c r="H1290" s="52" t="s">
        <v>2566</v>
      </c>
      <c r="I1290" s="52" t="s">
        <v>2567</v>
      </c>
      <c r="J1290" s="99" t="s">
        <v>38</v>
      </c>
      <c r="K1290" s="54">
        <v>100</v>
      </c>
      <c r="L1290" s="96">
        <v>311000000</v>
      </c>
      <c r="M1290" s="8" t="s">
        <v>348</v>
      </c>
      <c r="N1290" s="101" t="s">
        <v>1205</v>
      </c>
      <c r="O1290" s="52" t="s">
        <v>2700</v>
      </c>
      <c r="P1290" s="99"/>
      <c r="Q1290" s="56" t="s">
        <v>2198</v>
      </c>
      <c r="R1290" s="50" t="s">
        <v>2410</v>
      </c>
      <c r="S1290" s="58"/>
      <c r="T1290" s="50" t="s">
        <v>51</v>
      </c>
      <c r="U1290" s="58"/>
      <c r="V1290" s="58">
        <v>337298</v>
      </c>
      <c r="W1290" s="58">
        <v>337298</v>
      </c>
      <c r="X1290" s="61">
        <f t="shared" ref="X1290" si="178">W1290*1.12</f>
        <v>377773.76</v>
      </c>
      <c r="Y1290" s="59"/>
      <c r="Z1290" s="51">
        <v>2016</v>
      </c>
      <c r="AA1290" s="51" t="s">
        <v>3869</v>
      </c>
      <c r="AB1290" s="239" t="s">
        <v>2199</v>
      </c>
      <c r="AC1290" s="212" t="s">
        <v>283</v>
      </c>
      <c r="AD1290" s="197"/>
      <c r="AE1290" s="197"/>
      <c r="AF1290" s="197"/>
      <c r="AG1290" s="264"/>
      <c r="AH1290" s="264"/>
      <c r="AI1290" s="264"/>
      <c r="AJ1290" s="264"/>
      <c r="AK1290" s="2" t="s">
        <v>3870</v>
      </c>
      <c r="AL1290" s="191"/>
      <c r="AM1290" s="332"/>
      <c r="AN1290" s="332"/>
    </row>
    <row r="1291" spans="1:40" s="572" customFormat="1" ht="100.5" customHeight="1">
      <c r="A1291" s="560" t="s">
        <v>2701</v>
      </c>
      <c r="B1291" s="513" t="s">
        <v>243</v>
      </c>
      <c r="C1291" s="515" t="s">
        <v>2563</v>
      </c>
      <c r="D1291" s="515" t="s">
        <v>2564</v>
      </c>
      <c r="E1291" s="563" t="s">
        <v>2565</v>
      </c>
      <c r="F1291" s="563" t="s">
        <v>2564</v>
      </c>
      <c r="G1291" s="563" t="s">
        <v>2565</v>
      </c>
      <c r="H1291" s="563" t="s">
        <v>2566</v>
      </c>
      <c r="I1291" s="563" t="s">
        <v>2567</v>
      </c>
      <c r="J1291" s="747" t="s">
        <v>38</v>
      </c>
      <c r="K1291" s="561">
        <v>100</v>
      </c>
      <c r="L1291" s="526">
        <v>711000000</v>
      </c>
      <c r="M1291" s="516" t="s">
        <v>73</v>
      </c>
      <c r="N1291" s="517" t="s">
        <v>1239</v>
      </c>
      <c r="O1291" s="563" t="s">
        <v>2210</v>
      </c>
      <c r="P1291" s="747"/>
      <c r="Q1291" s="514" t="s">
        <v>2198</v>
      </c>
      <c r="R1291" s="513" t="s">
        <v>2410</v>
      </c>
      <c r="S1291" s="755"/>
      <c r="T1291" s="513" t="s">
        <v>51</v>
      </c>
      <c r="U1291" s="755"/>
      <c r="V1291" s="755">
        <v>1176537</v>
      </c>
      <c r="W1291" s="751">
        <v>0</v>
      </c>
      <c r="X1291" s="565">
        <v>0</v>
      </c>
      <c r="Y1291" s="566" t="s">
        <v>77</v>
      </c>
      <c r="Z1291" s="515">
        <v>2016</v>
      </c>
      <c r="AA1291" s="515"/>
      <c r="AB1291" s="519" t="s">
        <v>2199</v>
      </c>
      <c r="AC1291" s="567" t="s">
        <v>283</v>
      </c>
      <c r="AD1291" s="568"/>
      <c r="AE1291" s="568"/>
      <c r="AF1291" s="568"/>
      <c r="AG1291" s="569"/>
      <c r="AH1291" s="569"/>
      <c r="AI1291" s="569"/>
      <c r="AJ1291" s="569"/>
      <c r="AK1291" s="521" t="s">
        <v>2377</v>
      </c>
      <c r="AL1291" s="570"/>
      <c r="AM1291" s="571"/>
      <c r="AN1291" s="571"/>
    </row>
    <row r="1292" spans="1:40" s="193" customFormat="1" ht="100.5" customHeight="1">
      <c r="A1292" s="4" t="s">
        <v>3943</v>
      </c>
      <c r="B1292" s="50" t="s">
        <v>243</v>
      </c>
      <c r="C1292" s="51" t="s">
        <v>2563</v>
      </c>
      <c r="D1292" s="51" t="s">
        <v>2564</v>
      </c>
      <c r="E1292" s="52" t="s">
        <v>2565</v>
      </c>
      <c r="F1292" s="52" t="s">
        <v>2564</v>
      </c>
      <c r="G1292" s="52" t="s">
        <v>2565</v>
      </c>
      <c r="H1292" s="52" t="s">
        <v>2566</v>
      </c>
      <c r="I1292" s="52" t="s">
        <v>2567</v>
      </c>
      <c r="J1292" s="99" t="s">
        <v>38</v>
      </c>
      <c r="K1292" s="54">
        <v>100</v>
      </c>
      <c r="L1292" s="96">
        <v>311000000</v>
      </c>
      <c r="M1292" s="8" t="s">
        <v>348</v>
      </c>
      <c r="N1292" s="101" t="s">
        <v>1205</v>
      </c>
      <c r="O1292" s="52" t="s">
        <v>2210</v>
      </c>
      <c r="P1292" s="99"/>
      <c r="Q1292" s="56" t="s">
        <v>2198</v>
      </c>
      <c r="R1292" s="50" t="s">
        <v>2410</v>
      </c>
      <c r="S1292" s="58"/>
      <c r="T1292" s="50" t="s">
        <v>51</v>
      </c>
      <c r="U1292" s="58"/>
      <c r="V1292" s="58">
        <v>1176537</v>
      </c>
      <c r="W1292" s="58">
        <v>1176537</v>
      </c>
      <c r="X1292" s="61">
        <f t="shared" ref="X1292" si="179">W1292*1.12</f>
        <v>1317721.4400000002</v>
      </c>
      <c r="Y1292" s="59"/>
      <c r="Z1292" s="51">
        <v>2016</v>
      </c>
      <c r="AA1292" s="51" t="s">
        <v>3869</v>
      </c>
      <c r="AB1292" s="239" t="s">
        <v>2199</v>
      </c>
      <c r="AC1292" s="212" t="s">
        <v>283</v>
      </c>
      <c r="AD1292" s="197"/>
      <c r="AE1292" s="197"/>
      <c r="AF1292" s="197"/>
      <c r="AG1292" s="264"/>
      <c r="AH1292" s="264"/>
      <c r="AI1292" s="264"/>
      <c r="AJ1292" s="264"/>
      <c r="AK1292" s="2" t="s">
        <v>3870</v>
      </c>
      <c r="AL1292" s="191"/>
      <c r="AM1292" s="332"/>
      <c r="AN1292" s="332"/>
    </row>
    <row r="1293" spans="1:40" s="572" customFormat="1" ht="100.5" customHeight="1">
      <c r="A1293" s="560" t="s">
        <v>2702</v>
      </c>
      <c r="B1293" s="513" t="s">
        <v>243</v>
      </c>
      <c r="C1293" s="515" t="s">
        <v>2563</v>
      </c>
      <c r="D1293" s="515" t="s">
        <v>2564</v>
      </c>
      <c r="E1293" s="563" t="s">
        <v>2565</v>
      </c>
      <c r="F1293" s="563" t="s">
        <v>2564</v>
      </c>
      <c r="G1293" s="563" t="s">
        <v>2565</v>
      </c>
      <c r="H1293" s="563" t="s">
        <v>2566</v>
      </c>
      <c r="I1293" s="563" t="s">
        <v>2567</v>
      </c>
      <c r="J1293" s="747" t="s">
        <v>38</v>
      </c>
      <c r="K1293" s="561">
        <v>100</v>
      </c>
      <c r="L1293" s="526">
        <v>711000000</v>
      </c>
      <c r="M1293" s="516" t="s">
        <v>73</v>
      </c>
      <c r="N1293" s="517" t="s">
        <v>1239</v>
      </c>
      <c r="O1293" s="747" t="s">
        <v>2703</v>
      </c>
      <c r="P1293" s="747"/>
      <c r="Q1293" s="514" t="s">
        <v>2198</v>
      </c>
      <c r="R1293" s="513" t="s">
        <v>2410</v>
      </c>
      <c r="S1293" s="755"/>
      <c r="T1293" s="513" t="s">
        <v>51</v>
      </c>
      <c r="U1293" s="755"/>
      <c r="V1293" s="755">
        <v>173626</v>
      </c>
      <c r="W1293" s="751">
        <v>0</v>
      </c>
      <c r="X1293" s="565">
        <v>0</v>
      </c>
      <c r="Y1293" s="566" t="s">
        <v>77</v>
      </c>
      <c r="Z1293" s="515">
        <v>2016</v>
      </c>
      <c r="AA1293" s="515"/>
      <c r="AB1293" s="519" t="s">
        <v>2199</v>
      </c>
      <c r="AC1293" s="567" t="s">
        <v>283</v>
      </c>
      <c r="AD1293" s="568"/>
      <c r="AE1293" s="568"/>
      <c r="AF1293" s="568"/>
      <c r="AG1293" s="569"/>
      <c r="AH1293" s="569"/>
      <c r="AI1293" s="569"/>
      <c r="AJ1293" s="569"/>
      <c r="AK1293" s="521" t="s">
        <v>2377</v>
      </c>
      <c r="AL1293" s="570"/>
      <c r="AM1293" s="571"/>
      <c r="AN1293" s="571"/>
    </row>
    <row r="1294" spans="1:40" s="193" customFormat="1" ht="100.5" customHeight="1">
      <c r="A1294" s="4" t="s">
        <v>3944</v>
      </c>
      <c r="B1294" s="50" t="s">
        <v>243</v>
      </c>
      <c r="C1294" s="51" t="s">
        <v>2563</v>
      </c>
      <c r="D1294" s="51" t="s">
        <v>2564</v>
      </c>
      <c r="E1294" s="52" t="s">
        <v>2565</v>
      </c>
      <c r="F1294" s="52" t="s">
        <v>2564</v>
      </c>
      <c r="G1294" s="52" t="s">
        <v>2565</v>
      </c>
      <c r="H1294" s="52" t="s">
        <v>2566</v>
      </c>
      <c r="I1294" s="52" t="s">
        <v>2567</v>
      </c>
      <c r="J1294" s="99" t="s">
        <v>38</v>
      </c>
      <c r="K1294" s="54">
        <v>100</v>
      </c>
      <c r="L1294" s="96">
        <v>311000000</v>
      </c>
      <c r="M1294" s="8" t="s">
        <v>348</v>
      </c>
      <c r="N1294" s="101" t="s">
        <v>1205</v>
      </c>
      <c r="O1294" s="99" t="s">
        <v>2703</v>
      </c>
      <c r="P1294" s="99"/>
      <c r="Q1294" s="56" t="s">
        <v>2198</v>
      </c>
      <c r="R1294" s="50" t="s">
        <v>2410</v>
      </c>
      <c r="S1294" s="58"/>
      <c r="T1294" s="50" t="s">
        <v>51</v>
      </c>
      <c r="U1294" s="58"/>
      <c r="V1294" s="58">
        <v>173626</v>
      </c>
      <c r="W1294" s="58">
        <v>173626</v>
      </c>
      <c r="X1294" s="61">
        <f t="shared" ref="X1294" si="180">W1294*1.12</f>
        <v>194461.12000000002</v>
      </c>
      <c r="Y1294" s="59"/>
      <c r="Z1294" s="51">
        <v>2016</v>
      </c>
      <c r="AA1294" s="51" t="s">
        <v>3869</v>
      </c>
      <c r="AB1294" s="239" t="s">
        <v>2199</v>
      </c>
      <c r="AC1294" s="212" t="s">
        <v>283</v>
      </c>
      <c r="AD1294" s="197"/>
      <c r="AE1294" s="197"/>
      <c r="AF1294" s="197"/>
      <c r="AG1294" s="264"/>
      <c r="AH1294" s="264"/>
      <c r="AI1294" s="264"/>
      <c r="AJ1294" s="264"/>
      <c r="AK1294" s="2" t="s">
        <v>3870</v>
      </c>
      <c r="AL1294" s="191"/>
      <c r="AM1294" s="332"/>
      <c r="AN1294" s="332"/>
    </row>
    <row r="1295" spans="1:40" s="572" customFormat="1" ht="100.5" customHeight="1">
      <c r="A1295" s="560" t="s">
        <v>2704</v>
      </c>
      <c r="B1295" s="513" t="s">
        <v>243</v>
      </c>
      <c r="C1295" s="515" t="s">
        <v>2563</v>
      </c>
      <c r="D1295" s="515" t="s">
        <v>2564</v>
      </c>
      <c r="E1295" s="563" t="s">
        <v>2565</v>
      </c>
      <c r="F1295" s="563" t="s">
        <v>2564</v>
      </c>
      <c r="G1295" s="563" t="s">
        <v>2565</v>
      </c>
      <c r="H1295" s="563" t="s">
        <v>2566</v>
      </c>
      <c r="I1295" s="563" t="s">
        <v>2567</v>
      </c>
      <c r="J1295" s="579" t="s">
        <v>38</v>
      </c>
      <c r="K1295" s="561">
        <v>100</v>
      </c>
      <c r="L1295" s="526">
        <v>711000000</v>
      </c>
      <c r="M1295" s="516" t="s">
        <v>73</v>
      </c>
      <c r="N1295" s="517" t="s">
        <v>1239</v>
      </c>
      <c r="O1295" s="563" t="s">
        <v>2705</v>
      </c>
      <c r="P1295" s="747"/>
      <c r="Q1295" s="514" t="s">
        <v>2198</v>
      </c>
      <c r="R1295" s="513" t="s">
        <v>2410</v>
      </c>
      <c r="S1295" s="755"/>
      <c r="T1295" s="513" t="s">
        <v>51</v>
      </c>
      <c r="U1295" s="755"/>
      <c r="V1295" s="755">
        <v>805000</v>
      </c>
      <c r="W1295" s="751">
        <v>0</v>
      </c>
      <c r="X1295" s="565">
        <v>0</v>
      </c>
      <c r="Y1295" s="566" t="s">
        <v>77</v>
      </c>
      <c r="Z1295" s="515">
        <v>2016</v>
      </c>
      <c r="AA1295" s="515"/>
      <c r="AB1295" s="519" t="s">
        <v>2199</v>
      </c>
      <c r="AC1295" s="567" t="s">
        <v>283</v>
      </c>
      <c r="AD1295" s="568"/>
      <c r="AE1295" s="568"/>
      <c r="AF1295" s="568"/>
      <c r="AG1295" s="569"/>
      <c r="AH1295" s="569"/>
      <c r="AI1295" s="569"/>
      <c r="AJ1295" s="569"/>
      <c r="AK1295" s="521" t="s">
        <v>2377</v>
      </c>
      <c r="AL1295" s="570"/>
      <c r="AM1295" s="571"/>
      <c r="AN1295" s="571"/>
    </row>
    <row r="1296" spans="1:40" s="193" customFormat="1" ht="100.5" customHeight="1">
      <c r="A1296" s="4" t="s">
        <v>3945</v>
      </c>
      <c r="B1296" s="50" t="s">
        <v>243</v>
      </c>
      <c r="C1296" s="51" t="s">
        <v>2563</v>
      </c>
      <c r="D1296" s="51" t="s">
        <v>2564</v>
      </c>
      <c r="E1296" s="52" t="s">
        <v>2565</v>
      </c>
      <c r="F1296" s="52" t="s">
        <v>2564</v>
      </c>
      <c r="G1296" s="52" t="s">
        <v>2565</v>
      </c>
      <c r="H1296" s="52" t="s">
        <v>2566</v>
      </c>
      <c r="I1296" s="52" t="s">
        <v>2567</v>
      </c>
      <c r="J1296" s="209" t="s">
        <v>38</v>
      </c>
      <c r="K1296" s="54">
        <v>100</v>
      </c>
      <c r="L1296" s="5">
        <v>271034100</v>
      </c>
      <c r="M1296" s="27" t="s">
        <v>84</v>
      </c>
      <c r="N1296" s="101" t="s">
        <v>1205</v>
      </c>
      <c r="O1296" s="52" t="s">
        <v>2705</v>
      </c>
      <c r="P1296" s="99"/>
      <c r="Q1296" s="56" t="s">
        <v>2198</v>
      </c>
      <c r="R1296" s="50" t="s">
        <v>2410</v>
      </c>
      <c r="S1296" s="58"/>
      <c r="T1296" s="50" t="s">
        <v>51</v>
      </c>
      <c r="U1296" s="16"/>
      <c r="V1296" s="766">
        <v>535000</v>
      </c>
      <c r="W1296" s="766">
        <v>535000</v>
      </c>
      <c r="X1296" s="61">
        <f t="shared" ref="X1296" si="181">W1296*1.12</f>
        <v>599200</v>
      </c>
      <c r="Y1296" s="59"/>
      <c r="Z1296" s="51">
        <v>2016</v>
      </c>
      <c r="AA1296" s="51" t="s">
        <v>3946</v>
      </c>
      <c r="AB1296" s="239" t="s">
        <v>2199</v>
      </c>
      <c r="AC1296" s="212" t="s">
        <v>283</v>
      </c>
      <c r="AD1296" s="197"/>
      <c r="AE1296" s="197"/>
      <c r="AF1296" s="197"/>
      <c r="AG1296" s="264"/>
      <c r="AH1296" s="264"/>
      <c r="AI1296" s="264"/>
      <c r="AJ1296" s="264"/>
      <c r="AK1296" s="2" t="s">
        <v>3870</v>
      </c>
      <c r="AL1296" s="191"/>
      <c r="AM1296" s="332"/>
      <c r="AN1296" s="332"/>
    </row>
    <row r="1297" spans="1:40" s="572" customFormat="1" ht="100.5" customHeight="1">
      <c r="A1297" s="560" t="s">
        <v>2706</v>
      </c>
      <c r="B1297" s="513" t="s">
        <v>243</v>
      </c>
      <c r="C1297" s="515" t="s">
        <v>2563</v>
      </c>
      <c r="D1297" s="515" t="s">
        <v>2564</v>
      </c>
      <c r="E1297" s="563" t="s">
        <v>2565</v>
      </c>
      <c r="F1297" s="563" t="s">
        <v>2564</v>
      </c>
      <c r="G1297" s="563" t="s">
        <v>2565</v>
      </c>
      <c r="H1297" s="563" t="s">
        <v>2566</v>
      </c>
      <c r="I1297" s="563" t="s">
        <v>2567</v>
      </c>
      <c r="J1297" s="747" t="s">
        <v>38</v>
      </c>
      <c r="K1297" s="561">
        <v>100</v>
      </c>
      <c r="L1297" s="526">
        <v>711000000</v>
      </c>
      <c r="M1297" s="516" t="s">
        <v>73</v>
      </c>
      <c r="N1297" s="517" t="s">
        <v>1239</v>
      </c>
      <c r="O1297" s="747" t="s">
        <v>2561</v>
      </c>
      <c r="P1297" s="747"/>
      <c r="Q1297" s="514" t="s">
        <v>2198</v>
      </c>
      <c r="R1297" s="513" t="s">
        <v>2410</v>
      </c>
      <c r="S1297" s="749"/>
      <c r="T1297" s="513" t="s">
        <v>51</v>
      </c>
      <c r="U1297" s="749"/>
      <c r="V1297" s="749">
        <v>535000</v>
      </c>
      <c r="W1297" s="751">
        <v>0</v>
      </c>
      <c r="X1297" s="565">
        <v>0</v>
      </c>
      <c r="Y1297" s="566" t="s">
        <v>77</v>
      </c>
      <c r="Z1297" s="515">
        <v>2016</v>
      </c>
      <c r="AA1297" s="515"/>
      <c r="AB1297" s="519" t="s">
        <v>2199</v>
      </c>
      <c r="AC1297" s="567" t="s">
        <v>283</v>
      </c>
      <c r="AD1297" s="568"/>
      <c r="AE1297" s="568"/>
      <c r="AF1297" s="568"/>
      <c r="AG1297" s="569"/>
      <c r="AH1297" s="569"/>
      <c r="AI1297" s="569"/>
      <c r="AJ1297" s="569"/>
      <c r="AK1297" s="521" t="s">
        <v>2377</v>
      </c>
      <c r="AL1297" s="570"/>
      <c r="AM1297" s="571"/>
      <c r="AN1297" s="571"/>
    </row>
    <row r="1298" spans="1:40" s="193" customFormat="1" ht="100.5" customHeight="1">
      <c r="A1298" s="4" t="s">
        <v>3947</v>
      </c>
      <c r="B1298" s="50" t="s">
        <v>243</v>
      </c>
      <c r="C1298" s="51" t="s">
        <v>2563</v>
      </c>
      <c r="D1298" s="51" t="s">
        <v>2564</v>
      </c>
      <c r="E1298" s="52" t="s">
        <v>2565</v>
      </c>
      <c r="F1298" s="52" t="s">
        <v>2564</v>
      </c>
      <c r="G1298" s="52" t="s">
        <v>2565</v>
      </c>
      <c r="H1298" s="52" t="s">
        <v>2566</v>
      </c>
      <c r="I1298" s="52" t="s">
        <v>2567</v>
      </c>
      <c r="J1298" s="99" t="s">
        <v>38</v>
      </c>
      <c r="K1298" s="54">
        <v>100</v>
      </c>
      <c r="L1298" s="5">
        <v>271034100</v>
      </c>
      <c r="M1298" s="27" t="s">
        <v>84</v>
      </c>
      <c r="N1298" s="101" t="s">
        <v>1205</v>
      </c>
      <c r="O1298" s="99" t="s">
        <v>2561</v>
      </c>
      <c r="P1298" s="99"/>
      <c r="Q1298" s="56" t="s">
        <v>2198</v>
      </c>
      <c r="R1298" s="50" t="s">
        <v>2410</v>
      </c>
      <c r="S1298" s="425"/>
      <c r="T1298" s="50" t="s">
        <v>51</v>
      </c>
      <c r="U1298" s="16"/>
      <c r="V1298" s="16">
        <v>805000</v>
      </c>
      <c r="W1298" s="16">
        <v>805000</v>
      </c>
      <c r="X1298" s="61">
        <f t="shared" ref="X1298" si="182">W1298*1.12</f>
        <v>901600.00000000012</v>
      </c>
      <c r="Y1298" s="59"/>
      <c r="Z1298" s="51">
        <v>2016</v>
      </c>
      <c r="AA1298" s="51" t="s">
        <v>3946</v>
      </c>
      <c r="AB1298" s="239" t="s">
        <v>2199</v>
      </c>
      <c r="AC1298" s="212" t="s">
        <v>283</v>
      </c>
      <c r="AD1298" s="197"/>
      <c r="AE1298" s="197"/>
      <c r="AF1298" s="197"/>
      <c r="AG1298" s="264"/>
      <c r="AH1298" s="264"/>
      <c r="AI1298" s="264"/>
      <c r="AJ1298" s="264"/>
      <c r="AK1298" s="2" t="s">
        <v>3870</v>
      </c>
      <c r="AL1298" s="191"/>
      <c r="AM1298" s="332"/>
      <c r="AN1298" s="332"/>
    </row>
    <row r="1299" spans="1:40" s="572" customFormat="1" ht="100.5" customHeight="1">
      <c r="A1299" s="560" t="s">
        <v>2707</v>
      </c>
      <c r="B1299" s="513" t="s">
        <v>243</v>
      </c>
      <c r="C1299" s="515" t="s">
        <v>2563</v>
      </c>
      <c r="D1299" s="515" t="s">
        <v>2564</v>
      </c>
      <c r="E1299" s="563" t="s">
        <v>2565</v>
      </c>
      <c r="F1299" s="563" t="s">
        <v>2564</v>
      </c>
      <c r="G1299" s="563" t="s">
        <v>2565</v>
      </c>
      <c r="H1299" s="563" t="s">
        <v>2566</v>
      </c>
      <c r="I1299" s="563" t="s">
        <v>2567</v>
      </c>
      <c r="J1299" s="747" t="s">
        <v>38</v>
      </c>
      <c r="K1299" s="561">
        <v>100</v>
      </c>
      <c r="L1299" s="526">
        <v>711000000</v>
      </c>
      <c r="M1299" s="516" t="s">
        <v>73</v>
      </c>
      <c r="N1299" s="517" t="s">
        <v>1239</v>
      </c>
      <c r="O1299" s="563" t="s">
        <v>278</v>
      </c>
      <c r="P1299" s="747"/>
      <c r="Q1299" s="514" t="s">
        <v>2198</v>
      </c>
      <c r="R1299" s="513" t="s">
        <v>2410</v>
      </c>
      <c r="S1299" s="749"/>
      <c r="T1299" s="513" t="s">
        <v>51</v>
      </c>
      <c r="U1299" s="749"/>
      <c r="V1299" s="749">
        <v>114200</v>
      </c>
      <c r="W1299" s="751">
        <v>0</v>
      </c>
      <c r="X1299" s="565">
        <v>0</v>
      </c>
      <c r="Y1299" s="566" t="s">
        <v>77</v>
      </c>
      <c r="Z1299" s="515">
        <v>2016</v>
      </c>
      <c r="AA1299" s="515"/>
      <c r="AB1299" s="519" t="s">
        <v>2199</v>
      </c>
      <c r="AC1299" s="567" t="s">
        <v>283</v>
      </c>
      <c r="AD1299" s="568"/>
      <c r="AE1299" s="568"/>
      <c r="AF1299" s="568"/>
      <c r="AG1299" s="569"/>
      <c r="AH1299" s="569"/>
      <c r="AI1299" s="569"/>
      <c r="AJ1299" s="569"/>
      <c r="AK1299" s="521" t="s">
        <v>2377</v>
      </c>
      <c r="AL1299" s="570"/>
      <c r="AM1299" s="571"/>
      <c r="AN1299" s="571"/>
    </row>
    <row r="1300" spans="1:40" s="193" customFormat="1" ht="100.5" customHeight="1">
      <c r="A1300" s="4" t="s">
        <v>3948</v>
      </c>
      <c r="B1300" s="50" t="s">
        <v>243</v>
      </c>
      <c r="C1300" s="51" t="s">
        <v>2563</v>
      </c>
      <c r="D1300" s="51" t="s">
        <v>2564</v>
      </c>
      <c r="E1300" s="52" t="s">
        <v>2565</v>
      </c>
      <c r="F1300" s="52" t="s">
        <v>2564</v>
      </c>
      <c r="G1300" s="52" t="s">
        <v>2565</v>
      </c>
      <c r="H1300" s="52" t="s">
        <v>2566</v>
      </c>
      <c r="I1300" s="52" t="s">
        <v>2567</v>
      </c>
      <c r="J1300" s="99" t="s">
        <v>38</v>
      </c>
      <c r="K1300" s="54">
        <v>100</v>
      </c>
      <c r="L1300" s="31">
        <v>511010000</v>
      </c>
      <c r="M1300" s="5" t="s">
        <v>87</v>
      </c>
      <c r="N1300" s="101" t="s">
        <v>1205</v>
      </c>
      <c r="O1300" s="52" t="s">
        <v>278</v>
      </c>
      <c r="P1300" s="99"/>
      <c r="Q1300" s="56" t="s">
        <v>2198</v>
      </c>
      <c r="R1300" s="50" t="s">
        <v>2410</v>
      </c>
      <c r="S1300" s="425"/>
      <c r="T1300" s="50" t="s">
        <v>51</v>
      </c>
      <c r="U1300" s="425"/>
      <c r="V1300" s="425">
        <v>114200</v>
      </c>
      <c r="W1300" s="425">
        <v>114200</v>
      </c>
      <c r="X1300" s="61">
        <f t="shared" ref="X1300" si="183">W1300*1.12</f>
        <v>127904.00000000001</v>
      </c>
      <c r="Y1300" s="59"/>
      <c r="Z1300" s="51">
        <v>2016</v>
      </c>
      <c r="AA1300" s="51" t="s">
        <v>3869</v>
      </c>
      <c r="AB1300" s="239" t="s">
        <v>2199</v>
      </c>
      <c r="AC1300" s="212" t="s">
        <v>283</v>
      </c>
      <c r="AD1300" s="197"/>
      <c r="AE1300" s="197"/>
      <c r="AF1300" s="197"/>
      <c r="AG1300" s="264"/>
      <c r="AH1300" s="264"/>
      <c r="AI1300" s="264"/>
      <c r="AJ1300" s="264"/>
      <c r="AK1300" s="2" t="s">
        <v>3870</v>
      </c>
      <c r="AL1300" s="191"/>
      <c r="AM1300" s="332"/>
      <c r="AN1300" s="332"/>
    </row>
    <row r="1301" spans="1:40" s="572" customFormat="1" ht="100.5" customHeight="1">
      <c r="A1301" s="560" t="s">
        <v>2708</v>
      </c>
      <c r="B1301" s="513" t="s">
        <v>243</v>
      </c>
      <c r="C1301" s="515" t="s">
        <v>2563</v>
      </c>
      <c r="D1301" s="515" t="s">
        <v>2564</v>
      </c>
      <c r="E1301" s="563" t="s">
        <v>2565</v>
      </c>
      <c r="F1301" s="563" t="s">
        <v>2564</v>
      </c>
      <c r="G1301" s="563" t="s">
        <v>2565</v>
      </c>
      <c r="H1301" s="563" t="s">
        <v>2566</v>
      </c>
      <c r="I1301" s="563" t="s">
        <v>2567</v>
      </c>
      <c r="J1301" s="747" t="s">
        <v>38</v>
      </c>
      <c r="K1301" s="561">
        <v>100</v>
      </c>
      <c r="L1301" s="526">
        <v>711000000</v>
      </c>
      <c r="M1301" s="516" t="s">
        <v>73</v>
      </c>
      <c r="N1301" s="517" t="s">
        <v>1239</v>
      </c>
      <c r="O1301" s="515" t="s">
        <v>2709</v>
      </c>
      <c r="P1301" s="747"/>
      <c r="Q1301" s="514" t="s">
        <v>2198</v>
      </c>
      <c r="R1301" s="513" t="s">
        <v>2410</v>
      </c>
      <c r="S1301" s="749"/>
      <c r="T1301" s="513" t="s">
        <v>51</v>
      </c>
      <c r="U1301" s="749"/>
      <c r="V1301" s="749">
        <v>383040</v>
      </c>
      <c r="W1301" s="751">
        <v>0</v>
      </c>
      <c r="X1301" s="565">
        <v>0</v>
      </c>
      <c r="Y1301" s="566" t="s">
        <v>77</v>
      </c>
      <c r="Z1301" s="515">
        <v>2016</v>
      </c>
      <c r="AA1301" s="515"/>
      <c r="AB1301" s="519" t="s">
        <v>2199</v>
      </c>
      <c r="AC1301" s="567" t="s">
        <v>283</v>
      </c>
      <c r="AD1301" s="568"/>
      <c r="AE1301" s="568"/>
      <c r="AF1301" s="568"/>
      <c r="AG1301" s="569"/>
      <c r="AH1301" s="569"/>
      <c r="AI1301" s="569"/>
      <c r="AJ1301" s="569"/>
      <c r="AK1301" s="521" t="s">
        <v>2377</v>
      </c>
      <c r="AL1301" s="570"/>
      <c r="AM1301" s="571"/>
      <c r="AN1301" s="571"/>
    </row>
    <row r="1302" spans="1:40" s="193" customFormat="1" ht="100.5" customHeight="1">
      <c r="A1302" s="4" t="s">
        <v>3949</v>
      </c>
      <c r="B1302" s="50" t="s">
        <v>243</v>
      </c>
      <c r="C1302" s="51" t="s">
        <v>2563</v>
      </c>
      <c r="D1302" s="51" t="s">
        <v>2564</v>
      </c>
      <c r="E1302" s="52" t="s">
        <v>2565</v>
      </c>
      <c r="F1302" s="52" t="s">
        <v>2564</v>
      </c>
      <c r="G1302" s="52" t="s">
        <v>2565</v>
      </c>
      <c r="H1302" s="52" t="s">
        <v>2566</v>
      </c>
      <c r="I1302" s="52" t="s">
        <v>2567</v>
      </c>
      <c r="J1302" s="99" t="s">
        <v>38</v>
      </c>
      <c r="K1302" s="54">
        <v>100</v>
      </c>
      <c r="L1302" s="5">
        <v>431010000</v>
      </c>
      <c r="M1302" s="5" t="s">
        <v>129</v>
      </c>
      <c r="N1302" s="101" t="s">
        <v>1205</v>
      </c>
      <c r="O1302" s="51" t="s">
        <v>2709</v>
      </c>
      <c r="P1302" s="99"/>
      <c r="Q1302" s="56" t="s">
        <v>2198</v>
      </c>
      <c r="R1302" s="50" t="s">
        <v>2410</v>
      </c>
      <c r="S1302" s="425"/>
      <c r="T1302" s="50" t="s">
        <v>51</v>
      </c>
      <c r="U1302" s="425"/>
      <c r="V1302" s="425">
        <v>383040</v>
      </c>
      <c r="W1302" s="425">
        <v>383040</v>
      </c>
      <c r="X1302" s="61">
        <f t="shared" ref="X1302" si="184">W1302*1.12</f>
        <v>429004.80000000005</v>
      </c>
      <c r="Y1302" s="59"/>
      <c r="Z1302" s="51">
        <v>2016</v>
      </c>
      <c r="AA1302" s="51" t="s">
        <v>3869</v>
      </c>
      <c r="AB1302" s="239" t="s">
        <v>2199</v>
      </c>
      <c r="AC1302" s="212" t="s">
        <v>283</v>
      </c>
      <c r="AD1302" s="197"/>
      <c r="AE1302" s="197"/>
      <c r="AF1302" s="197"/>
      <c r="AG1302" s="264"/>
      <c r="AH1302" s="264"/>
      <c r="AI1302" s="264"/>
      <c r="AJ1302" s="264"/>
      <c r="AK1302" s="2" t="s">
        <v>3870</v>
      </c>
      <c r="AL1302" s="191"/>
      <c r="AM1302" s="332"/>
      <c r="AN1302" s="332"/>
    </row>
    <row r="1303" spans="1:40" s="572" customFormat="1" ht="100.5" customHeight="1">
      <c r="A1303" s="560" t="s">
        <v>2710</v>
      </c>
      <c r="B1303" s="513" t="s">
        <v>243</v>
      </c>
      <c r="C1303" s="515" t="s">
        <v>2563</v>
      </c>
      <c r="D1303" s="515" t="s">
        <v>2564</v>
      </c>
      <c r="E1303" s="563" t="s">
        <v>2565</v>
      </c>
      <c r="F1303" s="563" t="s">
        <v>2564</v>
      </c>
      <c r="G1303" s="563" t="s">
        <v>2565</v>
      </c>
      <c r="H1303" s="563" t="s">
        <v>2566</v>
      </c>
      <c r="I1303" s="563" t="s">
        <v>2567</v>
      </c>
      <c r="J1303" s="747" t="s">
        <v>38</v>
      </c>
      <c r="K1303" s="561">
        <v>100</v>
      </c>
      <c r="L1303" s="526">
        <v>711000000</v>
      </c>
      <c r="M1303" s="516" t="s">
        <v>73</v>
      </c>
      <c r="N1303" s="517" t="s">
        <v>1239</v>
      </c>
      <c r="O1303" s="515" t="s">
        <v>2537</v>
      </c>
      <c r="P1303" s="747"/>
      <c r="Q1303" s="514" t="s">
        <v>2198</v>
      </c>
      <c r="R1303" s="513" t="s">
        <v>2410</v>
      </c>
      <c r="S1303" s="749"/>
      <c r="T1303" s="513" t="s">
        <v>51</v>
      </c>
      <c r="U1303" s="749"/>
      <c r="V1303" s="749">
        <v>105840</v>
      </c>
      <c r="W1303" s="751">
        <v>0</v>
      </c>
      <c r="X1303" s="565">
        <v>0</v>
      </c>
      <c r="Y1303" s="566" t="s">
        <v>77</v>
      </c>
      <c r="Z1303" s="515">
        <v>2016</v>
      </c>
      <c r="AA1303" s="515"/>
      <c r="AB1303" s="519" t="s">
        <v>2199</v>
      </c>
      <c r="AC1303" s="567" t="s">
        <v>283</v>
      </c>
      <c r="AD1303" s="568"/>
      <c r="AE1303" s="568"/>
      <c r="AF1303" s="568"/>
      <c r="AG1303" s="569"/>
      <c r="AH1303" s="569"/>
      <c r="AI1303" s="569"/>
      <c r="AJ1303" s="569"/>
      <c r="AK1303" s="521" t="s">
        <v>2377</v>
      </c>
      <c r="AL1303" s="570"/>
      <c r="AM1303" s="571"/>
      <c r="AN1303" s="571"/>
    </row>
    <row r="1304" spans="1:40" s="193" customFormat="1" ht="100.5" customHeight="1">
      <c r="A1304" s="4" t="s">
        <v>3950</v>
      </c>
      <c r="B1304" s="50" t="s">
        <v>243</v>
      </c>
      <c r="C1304" s="51" t="s">
        <v>2563</v>
      </c>
      <c r="D1304" s="51" t="s">
        <v>2564</v>
      </c>
      <c r="E1304" s="52" t="s">
        <v>2565</v>
      </c>
      <c r="F1304" s="52" t="s">
        <v>2564</v>
      </c>
      <c r="G1304" s="52" t="s">
        <v>2565</v>
      </c>
      <c r="H1304" s="52" t="s">
        <v>2566</v>
      </c>
      <c r="I1304" s="52" t="s">
        <v>2567</v>
      </c>
      <c r="J1304" s="99" t="s">
        <v>38</v>
      </c>
      <c r="K1304" s="54">
        <v>100</v>
      </c>
      <c r="L1304" s="5">
        <v>431010000</v>
      </c>
      <c r="M1304" s="5" t="s">
        <v>129</v>
      </c>
      <c r="N1304" s="101" t="s">
        <v>1205</v>
      </c>
      <c r="O1304" s="51" t="s">
        <v>2537</v>
      </c>
      <c r="P1304" s="99"/>
      <c r="Q1304" s="56" t="s">
        <v>2198</v>
      </c>
      <c r="R1304" s="50" t="s">
        <v>2410</v>
      </c>
      <c r="S1304" s="425"/>
      <c r="T1304" s="50" t="s">
        <v>51</v>
      </c>
      <c r="U1304" s="425"/>
      <c r="V1304" s="425">
        <v>105840</v>
      </c>
      <c r="W1304" s="425">
        <v>105840</v>
      </c>
      <c r="X1304" s="61">
        <f t="shared" ref="X1304" si="185">W1304*1.12</f>
        <v>118540.80000000002</v>
      </c>
      <c r="Y1304" s="59"/>
      <c r="Z1304" s="51">
        <v>2016</v>
      </c>
      <c r="AA1304" s="51" t="s">
        <v>3869</v>
      </c>
      <c r="AB1304" s="239" t="s">
        <v>2199</v>
      </c>
      <c r="AC1304" s="212" t="s">
        <v>283</v>
      </c>
      <c r="AD1304" s="197"/>
      <c r="AE1304" s="197"/>
      <c r="AF1304" s="197"/>
      <c r="AG1304" s="264"/>
      <c r="AH1304" s="264"/>
      <c r="AI1304" s="264"/>
      <c r="AJ1304" s="264"/>
      <c r="AK1304" s="2" t="s">
        <v>3870</v>
      </c>
      <c r="AL1304" s="191"/>
      <c r="AM1304" s="332"/>
      <c r="AN1304" s="332"/>
    </row>
    <row r="1305" spans="1:40" s="572" customFormat="1" ht="100.5" customHeight="1">
      <c r="A1305" s="560" t="s">
        <v>2711</v>
      </c>
      <c r="B1305" s="513" t="s">
        <v>243</v>
      </c>
      <c r="C1305" s="515" t="s">
        <v>2563</v>
      </c>
      <c r="D1305" s="515" t="s">
        <v>2564</v>
      </c>
      <c r="E1305" s="563" t="s">
        <v>2565</v>
      </c>
      <c r="F1305" s="563" t="s">
        <v>2564</v>
      </c>
      <c r="G1305" s="563" t="s">
        <v>2565</v>
      </c>
      <c r="H1305" s="563" t="s">
        <v>2566</v>
      </c>
      <c r="I1305" s="563" t="s">
        <v>2567</v>
      </c>
      <c r="J1305" s="747" t="s">
        <v>38</v>
      </c>
      <c r="K1305" s="561">
        <v>100</v>
      </c>
      <c r="L1305" s="526">
        <v>711000000</v>
      </c>
      <c r="M1305" s="516" t="s">
        <v>73</v>
      </c>
      <c r="N1305" s="517" t="s">
        <v>1239</v>
      </c>
      <c r="O1305" s="515" t="s">
        <v>276</v>
      </c>
      <c r="P1305" s="747"/>
      <c r="Q1305" s="514" t="s">
        <v>2198</v>
      </c>
      <c r="R1305" s="513" t="s">
        <v>2410</v>
      </c>
      <c r="S1305" s="749"/>
      <c r="T1305" s="513" t="s">
        <v>51</v>
      </c>
      <c r="U1305" s="749"/>
      <c r="V1305" s="749">
        <v>367920</v>
      </c>
      <c r="W1305" s="751">
        <v>0</v>
      </c>
      <c r="X1305" s="565">
        <v>0</v>
      </c>
      <c r="Y1305" s="566" t="s">
        <v>77</v>
      </c>
      <c r="Z1305" s="515">
        <v>2016</v>
      </c>
      <c r="AA1305" s="515"/>
      <c r="AB1305" s="519" t="s">
        <v>2199</v>
      </c>
      <c r="AC1305" s="567" t="s">
        <v>283</v>
      </c>
      <c r="AD1305" s="568"/>
      <c r="AE1305" s="568"/>
      <c r="AF1305" s="568"/>
      <c r="AG1305" s="569"/>
      <c r="AH1305" s="569"/>
      <c r="AI1305" s="569"/>
      <c r="AJ1305" s="569"/>
      <c r="AK1305" s="521" t="s">
        <v>2377</v>
      </c>
      <c r="AL1305" s="570"/>
      <c r="AM1305" s="571"/>
      <c r="AN1305" s="571"/>
    </row>
    <row r="1306" spans="1:40" s="193" customFormat="1" ht="100.5" customHeight="1">
      <c r="A1306" s="4" t="s">
        <v>3951</v>
      </c>
      <c r="B1306" s="50" t="s">
        <v>243</v>
      </c>
      <c r="C1306" s="51" t="s">
        <v>2563</v>
      </c>
      <c r="D1306" s="51" t="s">
        <v>2564</v>
      </c>
      <c r="E1306" s="52" t="s">
        <v>2565</v>
      </c>
      <c r="F1306" s="52" t="s">
        <v>2564</v>
      </c>
      <c r="G1306" s="52" t="s">
        <v>2565</v>
      </c>
      <c r="H1306" s="52" t="s">
        <v>2566</v>
      </c>
      <c r="I1306" s="52" t="s">
        <v>2567</v>
      </c>
      <c r="J1306" s="99" t="s">
        <v>38</v>
      </c>
      <c r="K1306" s="54">
        <v>100</v>
      </c>
      <c r="L1306" s="5">
        <v>431010000</v>
      </c>
      <c r="M1306" s="5" t="s">
        <v>129</v>
      </c>
      <c r="N1306" s="101" t="s">
        <v>1205</v>
      </c>
      <c r="O1306" s="51" t="s">
        <v>276</v>
      </c>
      <c r="P1306" s="99"/>
      <c r="Q1306" s="56" t="s">
        <v>2198</v>
      </c>
      <c r="R1306" s="50" t="s">
        <v>2410</v>
      </c>
      <c r="S1306" s="425"/>
      <c r="T1306" s="50" t="s">
        <v>51</v>
      </c>
      <c r="U1306" s="425"/>
      <c r="V1306" s="425">
        <v>367920</v>
      </c>
      <c r="W1306" s="425">
        <v>367920</v>
      </c>
      <c r="X1306" s="61">
        <f t="shared" ref="X1306" si="186">W1306*1.12</f>
        <v>412070.40000000002</v>
      </c>
      <c r="Y1306" s="59"/>
      <c r="Z1306" s="51">
        <v>2016</v>
      </c>
      <c r="AA1306" s="51" t="s">
        <v>3869</v>
      </c>
      <c r="AB1306" s="239" t="s">
        <v>2199</v>
      </c>
      <c r="AC1306" s="212" t="s">
        <v>283</v>
      </c>
      <c r="AD1306" s="197"/>
      <c r="AE1306" s="197"/>
      <c r="AF1306" s="197"/>
      <c r="AG1306" s="264"/>
      <c r="AH1306" s="264"/>
      <c r="AI1306" s="264"/>
      <c r="AJ1306" s="264"/>
      <c r="AK1306" s="2" t="s">
        <v>3870</v>
      </c>
      <c r="AL1306" s="191"/>
      <c r="AM1306" s="332"/>
      <c r="AN1306" s="332"/>
    </row>
    <row r="1307" spans="1:40" s="572" customFormat="1" ht="100.5" customHeight="1">
      <c r="A1307" s="560" t="s">
        <v>2712</v>
      </c>
      <c r="B1307" s="513" t="s">
        <v>243</v>
      </c>
      <c r="C1307" s="515" t="s">
        <v>2563</v>
      </c>
      <c r="D1307" s="515" t="s">
        <v>2564</v>
      </c>
      <c r="E1307" s="563" t="s">
        <v>2565</v>
      </c>
      <c r="F1307" s="563" t="s">
        <v>2564</v>
      </c>
      <c r="G1307" s="563" t="s">
        <v>2565</v>
      </c>
      <c r="H1307" s="563" t="s">
        <v>2566</v>
      </c>
      <c r="I1307" s="563" t="s">
        <v>2567</v>
      </c>
      <c r="J1307" s="747" t="s">
        <v>38</v>
      </c>
      <c r="K1307" s="561">
        <v>100</v>
      </c>
      <c r="L1307" s="526">
        <v>711000000</v>
      </c>
      <c r="M1307" s="516" t="s">
        <v>73</v>
      </c>
      <c r="N1307" s="517" t="s">
        <v>1239</v>
      </c>
      <c r="O1307" s="515" t="s">
        <v>2713</v>
      </c>
      <c r="P1307" s="747"/>
      <c r="Q1307" s="514" t="s">
        <v>2198</v>
      </c>
      <c r="R1307" s="513" t="s">
        <v>2410</v>
      </c>
      <c r="S1307" s="751"/>
      <c r="T1307" s="513" t="s">
        <v>51</v>
      </c>
      <c r="U1307" s="751"/>
      <c r="V1307" s="751">
        <v>1645432</v>
      </c>
      <c r="W1307" s="751">
        <v>0</v>
      </c>
      <c r="X1307" s="565">
        <v>0</v>
      </c>
      <c r="Y1307" s="566" t="s">
        <v>77</v>
      </c>
      <c r="Z1307" s="515">
        <v>2016</v>
      </c>
      <c r="AA1307" s="515"/>
      <c r="AB1307" s="519" t="s">
        <v>2199</v>
      </c>
      <c r="AC1307" s="567" t="s">
        <v>283</v>
      </c>
      <c r="AD1307" s="568"/>
      <c r="AE1307" s="568"/>
      <c r="AF1307" s="568"/>
      <c r="AG1307" s="569"/>
      <c r="AH1307" s="569"/>
      <c r="AI1307" s="569"/>
      <c r="AJ1307" s="569"/>
      <c r="AK1307" s="521" t="s">
        <v>2377</v>
      </c>
      <c r="AL1307" s="570"/>
      <c r="AM1307" s="571"/>
      <c r="AN1307" s="571"/>
    </row>
    <row r="1308" spans="1:40" s="193" customFormat="1" ht="100.5" customHeight="1">
      <c r="A1308" s="4" t="s">
        <v>3952</v>
      </c>
      <c r="B1308" s="50" t="s">
        <v>243</v>
      </c>
      <c r="C1308" s="51" t="s">
        <v>2563</v>
      </c>
      <c r="D1308" s="51" t="s">
        <v>2564</v>
      </c>
      <c r="E1308" s="52" t="s">
        <v>2565</v>
      </c>
      <c r="F1308" s="52" t="s">
        <v>2564</v>
      </c>
      <c r="G1308" s="52" t="s">
        <v>2565</v>
      </c>
      <c r="H1308" s="52" t="s">
        <v>2566</v>
      </c>
      <c r="I1308" s="52" t="s">
        <v>2567</v>
      </c>
      <c r="J1308" s="99" t="s">
        <v>38</v>
      </c>
      <c r="K1308" s="54">
        <v>100</v>
      </c>
      <c r="L1308" s="31">
        <v>471010000</v>
      </c>
      <c r="M1308" s="455" t="s">
        <v>125</v>
      </c>
      <c r="N1308" s="101" t="s">
        <v>1205</v>
      </c>
      <c r="O1308" s="51" t="s">
        <v>2713</v>
      </c>
      <c r="P1308" s="99"/>
      <c r="Q1308" s="56" t="s">
        <v>2198</v>
      </c>
      <c r="R1308" s="50" t="s">
        <v>2410</v>
      </c>
      <c r="S1308" s="422"/>
      <c r="T1308" s="50" t="s">
        <v>51</v>
      </c>
      <c r="U1308" s="422"/>
      <c r="V1308" s="422">
        <v>1645432</v>
      </c>
      <c r="W1308" s="422">
        <v>1645432</v>
      </c>
      <c r="X1308" s="61">
        <f t="shared" ref="X1308" si="187">W1308*1.12</f>
        <v>1842883.84</v>
      </c>
      <c r="Y1308" s="59"/>
      <c r="Z1308" s="51">
        <v>2016</v>
      </c>
      <c r="AA1308" s="51" t="s">
        <v>3869</v>
      </c>
      <c r="AB1308" s="239" t="s">
        <v>2199</v>
      </c>
      <c r="AC1308" s="212" t="s">
        <v>283</v>
      </c>
      <c r="AD1308" s="197"/>
      <c r="AE1308" s="197"/>
      <c r="AF1308" s="197"/>
      <c r="AG1308" s="264"/>
      <c r="AH1308" s="264"/>
      <c r="AI1308" s="264"/>
      <c r="AJ1308" s="264"/>
      <c r="AK1308" s="2" t="s">
        <v>3870</v>
      </c>
      <c r="AL1308" s="191"/>
      <c r="AM1308" s="332"/>
      <c r="AN1308" s="332"/>
    </row>
    <row r="1309" spans="1:40" s="572" customFormat="1" ht="100.5" customHeight="1">
      <c r="A1309" s="560" t="s">
        <v>2714</v>
      </c>
      <c r="B1309" s="513" t="s">
        <v>243</v>
      </c>
      <c r="C1309" s="515" t="s">
        <v>2563</v>
      </c>
      <c r="D1309" s="515" t="s">
        <v>2564</v>
      </c>
      <c r="E1309" s="563" t="s">
        <v>2565</v>
      </c>
      <c r="F1309" s="563" t="s">
        <v>2564</v>
      </c>
      <c r="G1309" s="563" t="s">
        <v>2565</v>
      </c>
      <c r="H1309" s="563" t="s">
        <v>2566</v>
      </c>
      <c r="I1309" s="563" t="s">
        <v>2567</v>
      </c>
      <c r="J1309" s="747" t="s">
        <v>38</v>
      </c>
      <c r="K1309" s="561">
        <v>100</v>
      </c>
      <c r="L1309" s="526">
        <v>711000000</v>
      </c>
      <c r="M1309" s="516" t="s">
        <v>73</v>
      </c>
      <c r="N1309" s="517" t="s">
        <v>1239</v>
      </c>
      <c r="O1309" s="515" t="s">
        <v>2715</v>
      </c>
      <c r="P1309" s="747"/>
      <c r="Q1309" s="514" t="s">
        <v>2198</v>
      </c>
      <c r="R1309" s="513" t="s">
        <v>2410</v>
      </c>
      <c r="S1309" s="749"/>
      <c r="T1309" s="513" t="s">
        <v>51</v>
      </c>
      <c r="U1309" s="749"/>
      <c r="V1309" s="749">
        <v>152368</v>
      </c>
      <c r="W1309" s="751">
        <v>0</v>
      </c>
      <c r="X1309" s="565">
        <v>0</v>
      </c>
      <c r="Y1309" s="566" t="s">
        <v>77</v>
      </c>
      <c r="Z1309" s="515">
        <v>2016</v>
      </c>
      <c r="AA1309" s="515"/>
      <c r="AB1309" s="519" t="s">
        <v>2199</v>
      </c>
      <c r="AC1309" s="567" t="s">
        <v>283</v>
      </c>
      <c r="AD1309" s="568"/>
      <c r="AE1309" s="568"/>
      <c r="AF1309" s="568"/>
      <c r="AG1309" s="569"/>
      <c r="AH1309" s="569"/>
      <c r="AI1309" s="569"/>
      <c r="AJ1309" s="569"/>
      <c r="AK1309" s="521" t="s">
        <v>2377</v>
      </c>
      <c r="AL1309" s="570"/>
      <c r="AM1309" s="571"/>
      <c r="AN1309" s="571"/>
    </row>
    <row r="1310" spans="1:40" s="193" customFormat="1" ht="100.5" customHeight="1">
      <c r="A1310" s="4" t="s">
        <v>3953</v>
      </c>
      <c r="B1310" s="50" t="s">
        <v>243</v>
      </c>
      <c r="C1310" s="51" t="s">
        <v>2563</v>
      </c>
      <c r="D1310" s="51" t="s">
        <v>2564</v>
      </c>
      <c r="E1310" s="52" t="s">
        <v>2565</v>
      </c>
      <c r="F1310" s="52" t="s">
        <v>2564</v>
      </c>
      <c r="G1310" s="52" t="s">
        <v>2565</v>
      </c>
      <c r="H1310" s="52" t="s">
        <v>2566</v>
      </c>
      <c r="I1310" s="52" t="s">
        <v>2567</v>
      </c>
      <c r="J1310" s="99" t="s">
        <v>38</v>
      </c>
      <c r="K1310" s="54">
        <v>100</v>
      </c>
      <c r="L1310" s="31">
        <v>471010000</v>
      </c>
      <c r="M1310" s="455" t="s">
        <v>125</v>
      </c>
      <c r="N1310" s="101" t="s">
        <v>1205</v>
      </c>
      <c r="O1310" s="51" t="s">
        <v>2715</v>
      </c>
      <c r="P1310" s="99"/>
      <c r="Q1310" s="56" t="s">
        <v>2198</v>
      </c>
      <c r="R1310" s="50" t="s">
        <v>2410</v>
      </c>
      <c r="S1310" s="425"/>
      <c r="T1310" s="50" t="s">
        <v>51</v>
      </c>
      <c r="U1310" s="425"/>
      <c r="V1310" s="425">
        <v>152368</v>
      </c>
      <c r="W1310" s="425">
        <v>152368</v>
      </c>
      <c r="X1310" s="61">
        <f t="shared" ref="X1310" si="188">W1310*1.12</f>
        <v>170652.16</v>
      </c>
      <c r="Y1310" s="59"/>
      <c r="Z1310" s="51">
        <v>2016</v>
      </c>
      <c r="AA1310" s="51" t="s">
        <v>3869</v>
      </c>
      <c r="AB1310" s="239" t="s">
        <v>2199</v>
      </c>
      <c r="AC1310" s="212" t="s">
        <v>283</v>
      </c>
      <c r="AD1310" s="197"/>
      <c r="AE1310" s="197"/>
      <c r="AF1310" s="197"/>
      <c r="AG1310" s="264"/>
      <c r="AH1310" s="264"/>
      <c r="AI1310" s="264"/>
      <c r="AJ1310" s="264"/>
      <c r="AK1310" s="2" t="s">
        <v>3870</v>
      </c>
      <c r="AL1310" s="191"/>
      <c r="AM1310" s="332"/>
      <c r="AN1310" s="332"/>
    </row>
    <row r="1311" spans="1:40" s="572" customFormat="1" ht="100.5" customHeight="1">
      <c r="A1311" s="560" t="s">
        <v>2716</v>
      </c>
      <c r="B1311" s="513" t="s">
        <v>243</v>
      </c>
      <c r="C1311" s="515" t="s">
        <v>2563</v>
      </c>
      <c r="D1311" s="515" t="s">
        <v>2564</v>
      </c>
      <c r="E1311" s="563" t="s">
        <v>2565</v>
      </c>
      <c r="F1311" s="563" t="s">
        <v>2564</v>
      </c>
      <c r="G1311" s="563" t="s">
        <v>2565</v>
      </c>
      <c r="H1311" s="563" t="s">
        <v>2566</v>
      </c>
      <c r="I1311" s="563" t="s">
        <v>2567</v>
      </c>
      <c r="J1311" s="747" t="s">
        <v>38</v>
      </c>
      <c r="K1311" s="561">
        <v>100</v>
      </c>
      <c r="L1311" s="526">
        <v>711000000</v>
      </c>
      <c r="M1311" s="516" t="s">
        <v>73</v>
      </c>
      <c r="N1311" s="517" t="s">
        <v>1239</v>
      </c>
      <c r="O1311" s="747" t="s">
        <v>2372</v>
      </c>
      <c r="P1311" s="747"/>
      <c r="Q1311" s="514" t="s">
        <v>2198</v>
      </c>
      <c r="R1311" s="513" t="s">
        <v>2410</v>
      </c>
      <c r="S1311" s="749"/>
      <c r="T1311" s="513" t="s">
        <v>51</v>
      </c>
      <c r="U1311" s="749"/>
      <c r="V1311" s="749">
        <v>776285</v>
      </c>
      <c r="W1311" s="751">
        <v>0</v>
      </c>
      <c r="X1311" s="565">
        <v>0</v>
      </c>
      <c r="Y1311" s="566" t="s">
        <v>77</v>
      </c>
      <c r="Z1311" s="515">
        <v>2016</v>
      </c>
      <c r="AA1311" s="515"/>
      <c r="AB1311" s="519" t="s">
        <v>2199</v>
      </c>
      <c r="AC1311" s="567" t="s">
        <v>283</v>
      </c>
      <c r="AD1311" s="568"/>
      <c r="AE1311" s="568"/>
      <c r="AF1311" s="568"/>
      <c r="AG1311" s="569"/>
      <c r="AH1311" s="569"/>
      <c r="AI1311" s="569"/>
      <c r="AJ1311" s="569"/>
      <c r="AK1311" s="521" t="s">
        <v>2377</v>
      </c>
      <c r="AL1311" s="570"/>
      <c r="AM1311" s="571"/>
      <c r="AN1311" s="571"/>
    </row>
    <row r="1312" spans="1:40" s="193" customFormat="1" ht="100.5" customHeight="1">
      <c r="A1312" s="4" t="s">
        <v>3954</v>
      </c>
      <c r="B1312" s="50" t="s">
        <v>243</v>
      </c>
      <c r="C1312" s="51" t="s">
        <v>2563</v>
      </c>
      <c r="D1312" s="51" t="s">
        <v>2564</v>
      </c>
      <c r="E1312" s="52" t="s">
        <v>2565</v>
      </c>
      <c r="F1312" s="52" t="s">
        <v>2564</v>
      </c>
      <c r="G1312" s="52" t="s">
        <v>2565</v>
      </c>
      <c r="H1312" s="52" t="s">
        <v>2566</v>
      </c>
      <c r="I1312" s="52" t="s">
        <v>2567</v>
      </c>
      <c r="J1312" s="99" t="s">
        <v>38</v>
      </c>
      <c r="K1312" s="54">
        <v>100</v>
      </c>
      <c r="L1312" s="31">
        <v>471010000</v>
      </c>
      <c r="M1312" s="455" t="s">
        <v>125</v>
      </c>
      <c r="N1312" s="101" t="s">
        <v>1205</v>
      </c>
      <c r="O1312" s="99" t="s">
        <v>2372</v>
      </c>
      <c r="P1312" s="99"/>
      <c r="Q1312" s="56" t="s">
        <v>2198</v>
      </c>
      <c r="R1312" s="50" t="s">
        <v>2410</v>
      </c>
      <c r="S1312" s="425"/>
      <c r="T1312" s="50" t="s">
        <v>51</v>
      </c>
      <c r="U1312" s="425"/>
      <c r="V1312" s="425">
        <v>776285</v>
      </c>
      <c r="W1312" s="425">
        <v>776285</v>
      </c>
      <c r="X1312" s="61">
        <f t="shared" ref="X1312" si="189">W1312*1.12</f>
        <v>869439.20000000007</v>
      </c>
      <c r="Y1312" s="59"/>
      <c r="Z1312" s="51">
        <v>2016</v>
      </c>
      <c r="AA1312" s="51" t="s">
        <v>3869</v>
      </c>
      <c r="AB1312" s="239" t="s">
        <v>2199</v>
      </c>
      <c r="AC1312" s="212" t="s">
        <v>283</v>
      </c>
      <c r="AD1312" s="197"/>
      <c r="AE1312" s="197"/>
      <c r="AF1312" s="197"/>
      <c r="AG1312" s="264"/>
      <c r="AH1312" s="264"/>
      <c r="AI1312" s="264"/>
      <c r="AJ1312" s="264"/>
      <c r="AK1312" s="2" t="s">
        <v>3870</v>
      </c>
      <c r="AL1312" s="191"/>
      <c r="AM1312" s="332"/>
      <c r="AN1312" s="332"/>
    </row>
    <row r="1313" spans="1:40" s="572" customFormat="1" ht="100.5" customHeight="1">
      <c r="A1313" s="560" t="s">
        <v>2717</v>
      </c>
      <c r="B1313" s="513" t="s">
        <v>243</v>
      </c>
      <c r="C1313" s="515" t="s">
        <v>2563</v>
      </c>
      <c r="D1313" s="515" t="s">
        <v>2564</v>
      </c>
      <c r="E1313" s="563" t="s">
        <v>2565</v>
      </c>
      <c r="F1313" s="563" t="s">
        <v>2564</v>
      </c>
      <c r="G1313" s="563" t="s">
        <v>2565</v>
      </c>
      <c r="H1313" s="563" t="s">
        <v>2566</v>
      </c>
      <c r="I1313" s="563" t="s">
        <v>2567</v>
      </c>
      <c r="J1313" s="747" t="s">
        <v>38</v>
      </c>
      <c r="K1313" s="561">
        <v>100</v>
      </c>
      <c r="L1313" s="526">
        <v>711000000</v>
      </c>
      <c r="M1313" s="516" t="s">
        <v>73</v>
      </c>
      <c r="N1313" s="517" t="s">
        <v>1239</v>
      </c>
      <c r="O1313" s="747" t="s">
        <v>2374</v>
      </c>
      <c r="P1313" s="747"/>
      <c r="Q1313" s="514" t="s">
        <v>2198</v>
      </c>
      <c r="R1313" s="513" t="s">
        <v>2410</v>
      </c>
      <c r="S1313" s="749"/>
      <c r="T1313" s="513" t="s">
        <v>51</v>
      </c>
      <c r="U1313" s="749"/>
      <c r="V1313" s="749">
        <v>571915</v>
      </c>
      <c r="W1313" s="751">
        <v>0</v>
      </c>
      <c r="X1313" s="565">
        <v>0</v>
      </c>
      <c r="Y1313" s="566" t="s">
        <v>77</v>
      </c>
      <c r="Z1313" s="515">
        <v>2016</v>
      </c>
      <c r="AA1313" s="515"/>
      <c r="AB1313" s="519" t="s">
        <v>2199</v>
      </c>
      <c r="AC1313" s="567" t="s">
        <v>283</v>
      </c>
      <c r="AD1313" s="568"/>
      <c r="AE1313" s="568"/>
      <c r="AF1313" s="568"/>
      <c r="AG1313" s="569"/>
      <c r="AH1313" s="569"/>
      <c r="AI1313" s="569"/>
      <c r="AJ1313" s="569"/>
      <c r="AK1313" s="521" t="s">
        <v>2377</v>
      </c>
      <c r="AL1313" s="570"/>
      <c r="AM1313" s="571"/>
      <c r="AN1313" s="571"/>
    </row>
    <row r="1314" spans="1:40" s="193" customFormat="1" ht="100.5" customHeight="1">
      <c r="A1314" s="4" t="s">
        <v>3955</v>
      </c>
      <c r="B1314" s="50" t="s">
        <v>243</v>
      </c>
      <c r="C1314" s="51" t="s">
        <v>2563</v>
      </c>
      <c r="D1314" s="51" t="s">
        <v>2564</v>
      </c>
      <c r="E1314" s="52" t="s">
        <v>2565</v>
      </c>
      <c r="F1314" s="52" t="s">
        <v>2564</v>
      </c>
      <c r="G1314" s="52" t="s">
        <v>2565</v>
      </c>
      <c r="H1314" s="52" t="s">
        <v>2566</v>
      </c>
      <c r="I1314" s="52" t="s">
        <v>2567</v>
      </c>
      <c r="J1314" s="99" t="s">
        <v>38</v>
      </c>
      <c r="K1314" s="54">
        <v>100</v>
      </c>
      <c r="L1314" s="31">
        <v>471010000</v>
      </c>
      <c r="M1314" s="455" t="s">
        <v>125</v>
      </c>
      <c r="N1314" s="101" t="s">
        <v>1205</v>
      </c>
      <c r="O1314" s="99" t="s">
        <v>2374</v>
      </c>
      <c r="P1314" s="99"/>
      <c r="Q1314" s="56" t="s">
        <v>2198</v>
      </c>
      <c r="R1314" s="50" t="s">
        <v>2410</v>
      </c>
      <c r="S1314" s="425"/>
      <c r="T1314" s="50" t="s">
        <v>51</v>
      </c>
      <c r="U1314" s="425"/>
      <c r="V1314" s="425">
        <v>571915</v>
      </c>
      <c r="W1314" s="425">
        <v>571915</v>
      </c>
      <c r="X1314" s="61">
        <f t="shared" ref="X1314" si="190">W1314*1.12</f>
        <v>640544.80000000005</v>
      </c>
      <c r="Y1314" s="59"/>
      <c r="Z1314" s="51">
        <v>2016</v>
      </c>
      <c r="AA1314" s="51" t="s">
        <v>3869</v>
      </c>
      <c r="AB1314" s="239" t="s">
        <v>2199</v>
      </c>
      <c r="AC1314" s="212" t="s">
        <v>283</v>
      </c>
      <c r="AD1314" s="197"/>
      <c r="AE1314" s="197"/>
      <c r="AF1314" s="197"/>
      <c r="AG1314" s="264"/>
      <c r="AH1314" s="264"/>
      <c r="AI1314" s="264"/>
      <c r="AJ1314" s="264"/>
      <c r="AK1314" s="2" t="s">
        <v>3870</v>
      </c>
      <c r="AL1314" s="191"/>
      <c r="AM1314" s="332"/>
      <c r="AN1314" s="332"/>
    </row>
    <row r="1315" spans="1:40" s="572" customFormat="1" ht="100.5" customHeight="1">
      <c r="A1315" s="560" t="s">
        <v>2718</v>
      </c>
      <c r="B1315" s="513" t="s">
        <v>243</v>
      </c>
      <c r="C1315" s="515" t="s">
        <v>2563</v>
      </c>
      <c r="D1315" s="515" t="s">
        <v>2564</v>
      </c>
      <c r="E1315" s="563" t="s">
        <v>2565</v>
      </c>
      <c r="F1315" s="563" t="s">
        <v>2564</v>
      </c>
      <c r="G1315" s="563" t="s">
        <v>2565</v>
      </c>
      <c r="H1315" s="563" t="s">
        <v>2566</v>
      </c>
      <c r="I1315" s="563" t="s">
        <v>2567</v>
      </c>
      <c r="J1315" s="747" t="s">
        <v>38</v>
      </c>
      <c r="K1315" s="561">
        <v>100</v>
      </c>
      <c r="L1315" s="526">
        <v>711000000</v>
      </c>
      <c r="M1315" s="516" t="s">
        <v>73</v>
      </c>
      <c r="N1315" s="517" t="s">
        <v>1239</v>
      </c>
      <c r="O1315" s="747" t="s">
        <v>2376</v>
      </c>
      <c r="P1315" s="747"/>
      <c r="Q1315" s="514" t="s">
        <v>2198</v>
      </c>
      <c r="R1315" s="513" t="s">
        <v>2410</v>
      </c>
      <c r="S1315" s="749"/>
      <c r="T1315" s="513" t="s">
        <v>51</v>
      </c>
      <c r="U1315" s="749"/>
      <c r="V1315" s="749">
        <v>294143</v>
      </c>
      <c r="W1315" s="751">
        <v>0</v>
      </c>
      <c r="X1315" s="565">
        <v>0</v>
      </c>
      <c r="Y1315" s="566" t="s">
        <v>77</v>
      </c>
      <c r="Z1315" s="515">
        <v>2016</v>
      </c>
      <c r="AA1315" s="515"/>
      <c r="AB1315" s="519" t="s">
        <v>2199</v>
      </c>
      <c r="AC1315" s="567" t="s">
        <v>283</v>
      </c>
      <c r="AD1315" s="568"/>
      <c r="AE1315" s="568"/>
      <c r="AF1315" s="568"/>
      <c r="AG1315" s="569"/>
      <c r="AH1315" s="569"/>
      <c r="AI1315" s="569"/>
      <c r="AJ1315" s="569"/>
      <c r="AK1315" s="521" t="s">
        <v>2377</v>
      </c>
      <c r="AL1315" s="570"/>
      <c r="AM1315" s="571"/>
      <c r="AN1315" s="571"/>
    </row>
    <row r="1316" spans="1:40" s="193" customFormat="1" ht="100.5" customHeight="1">
      <c r="A1316" s="4" t="s">
        <v>3956</v>
      </c>
      <c r="B1316" s="50" t="s">
        <v>243</v>
      </c>
      <c r="C1316" s="51" t="s">
        <v>2563</v>
      </c>
      <c r="D1316" s="51" t="s">
        <v>2564</v>
      </c>
      <c r="E1316" s="52" t="s">
        <v>2565</v>
      </c>
      <c r="F1316" s="52" t="s">
        <v>2564</v>
      </c>
      <c r="G1316" s="52" t="s">
        <v>2565</v>
      </c>
      <c r="H1316" s="52" t="s">
        <v>2566</v>
      </c>
      <c r="I1316" s="52" t="s">
        <v>2567</v>
      </c>
      <c r="J1316" s="99" t="s">
        <v>38</v>
      </c>
      <c r="K1316" s="54">
        <v>100</v>
      </c>
      <c r="L1316" s="31">
        <v>471010000</v>
      </c>
      <c r="M1316" s="455" t="s">
        <v>125</v>
      </c>
      <c r="N1316" s="101" t="s">
        <v>1205</v>
      </c>
      <c r="O1316" s="99" t="s">
        <v>2376</v>
      </c>
      <c r="P1316" s="99"/>
      <c r="Q1316" s="56" t="s">
        <v>2198</v>
      </c>
      <c r="R1316" s="50" t="s">
        <v>2410</v>
      </c>
      <c r="S1316" s="425"/>
      <c r="T1316" s="50" t="s">
        <v>51</v>
      </c>
      <c r="U1316" s="425"/>
      <c r="V1316" s="425">
        <v>294143</v>
      </c>
      <c r="W1316" s="425">
        <v>294143</v>
      </c>
      <c r="X1316" s="61">
        <f t="shared" ref="X1316" si="191">W1316*1.12</f>
        <v>329440.16000000003</v>
      </c>
      <c r="Y1316" s="59"/>
      <c r="Z1316" s="51">
        <v>2016</v>
      </c>
      <c r="AA1316" s="51" t="s">
        <v>3869</v>
      </c>
      <c r="AB1316" s="239" t="s">
        <v>2199</v>
      </c>
      <c r="AC1316" s="212" t="s">
        <v>283</v>
      </c>
      <c r="AD1316" s="197"/>
      <c r="AE1316" s="197"/>
      <c r="AF1316" s="197"/>
      <c r="AG1316" s="264"/>
      <c r="AH1316" s="264"/>
      <c r="AI1316" s="264"/>
      <c r="AJ1316" s="264"/>
      <c r="AK1316" s="2" t="s">
        <v>3870</v>
      </c>
      <c r="AL1316" s="191"/>
      <c r="AM1316" s="332"/>
      <c r="AN1316" s="332"/>
    </row>
    <row r="1317" spans="1:40" s="572" customFormat="1" ht="100.5" customHeight="1">
      <c r="A1317" s="560" t="s">
        <v>2719</v>
      </c>
      <c r="B1317" s="513" t="s">
        <v>243</v>
      </c>
      <c r="C1317" s="515" t="s">
        <v>2563</v>
      </c>
      <c r="D1317" s="515" t="s">
        <v>2564</v>
      </c>
      <c r="E1317" s="563" t="s">
        <v>2565</v>
      </c>
      <c r="F1317" s="563" t="s">
        <v>2564</v>
      </c>
      <c r="G1317" s="563" t="s">
        <v>2565</v>
      </c>
      <c r="H1317" s="563" t="s">
        <v>2566</v>
      </c>
      <c r="I1317" s="563" t="s">
        <v>2567</v>
      </c>
      <c r="J1317" s="747" t="s">
        <v>38</v>
      </c>
      <c r="K1317" s="561">
        <v>100</v>
      </c>
      <c r="L1317" s="526">
        <v>711000000</v>
      </c>
      <c r="M1317" s="516" t="s">
        <v>73</v>
      </c>
      <c r="N1317" s="517" t="s">
        <v>1239</v>
      </c>
      <c r="O1317" s="747" t="s">
        <v>2720</v>
      </c>
      <c r="P1317" s="747"/>
      <c r="Q1317" s="514" t="s">
        <v>2198</v>
      </c>
      <c r="R1317" s="513" t="s">
        <v>2410</v>
      </c>
      <c r="S1317" s="770"/>
      <c r="T1317" s="513" t="s">
        <v>51</v>
      </c>
      <c r="U1317" s="770"/>
      <c r="V1317" s="770">
        <v>139950</v>
      </c>
      <c r="W1317" s="751">
        <v>0</v>
      </c>
      <c r="X1317" s="565">
        <v>0</v>
      </c>
      <c r="Y1317" s="566" t="s">
        <v>77</v>
      </c>
      <c r="Z1317" s="515">
        <v>2016</v>
      </c>
      <c r="AA1317" s="515"/>
      <c r="AB1317" s="519" t="s">
        <v>2199</v>
      </c>
      <c r="AC1317" s="567" t="s">
        <v>283</v>
      </c>
      <c r="AD1317" s="568"/>
      <c r="AE1317" s="568"/>
      <c r="AF1317" s="568"/>
      <c r="AG1317" s="569"/>
      <c r="AH1317" s="569"/>
      <c r="AI1317" s="569"/>
      <c r="AJ1317" s="569"/>
      <c r="AK1317" s="521" t="s">
        <v>2377</v>
      </c>
      <c r="AL1317" s="570"/>
      <c r="AM1317" s="571"/>
      <c r="AN1317" s="571"/>
    </row>
    <row r="1318" spans="1:40" s="193" customFormat="1" ht="100.5" customHeight="1">
      <c r="A1318" s="4" t="s">
        <v>3957</v>
      </c>
      <c r="B1318" s="50" t="s">
        <v>243</v>
      </c>
      <c r="C1318" s="51" t="s">
        <v>2563</v>
      </c>
      <c r="D1318" s="51" t="s">
        <v>2564</v>
      </c>
      <c r="E1318" s="52" t="s">
        <v>2565</v>
      </c>
      <c r="F1318" s="52" t="s">
        <v>2564</v>
      </c>
      <c r="G1318" s="52" t="s">
        <v>2565</v>
      </c>
      <c r="H1318" s="52" t="s">
        <v>2566</v>
      </c>
      <c r="I1318" s="52" t="s">
        <v>2567</v>
      </c>
      <c r="J1318" s="99" t="s">
        <v>38</v>
      </c>
      <c r="K1318" s="54">
        <v>100</v>
      </c>
      <c r="L1318" s="31">
        <v>751000000</v>
      </c>
      <c r="M1318" s="5" t="s">
        <v>83</v>
      </c>
      <c r="N1318" s="101" t="s">
        <v>1205</v>
      </c>
      <c r="O1318" s="99" t="s">
        <v>2720</v>
      </c>
      <c r="P1318" s="99"/>
      <c r="Q1318" s="56" t="s">
        <v>2198</v>
      </c>
      <c r="R1318" s="50" t="s">
        <v>2410</v>
      </c>
      <c r="S1318" s="68"/>
      <c r="T1318" s="50" t="s">
        <v>51</v>
      </c>
      <c r="U1318" s="68"/>
      <c r="V1318" s="68">
        <v>139950</v>
      </c>
      <c r="W1318" s="68">
        <v>139950</v>
      </c>
      <c r="X1318" s="61">
        <f t="shared" ref="X1318" si="192">W1318*1.12</f>
        <v>156744.00000000003</v>
      </c>
      <c r="Y1318" s="59"/>
      <c r="Z1318" s="51">
        <v>2016</v>
      </c>
      <c r="AA1318" s="51" t="s">
        <v>3869</v>
      </c>
      <c r="AB1318" s="239" t="s">
        <v>2199</v>
      </c>
      <c r="AC1318" s="212" t="s">
        <v>283</v>
      </c>
      <c r="AD1318" s="197"/>
      <c r="AE1318" s="197"/>
      <c r="AF1318" s="197"/>
      <c r="AG1318" s="264"/>
      <c r="AH1318" s="264"/>
      <c r="AI1318" s="264"/>
      <c r="AJ1318" s="264"/>
      <c r="AK1318" s="2" t="s">
        <v>3870</v>
      </c>
      <c r="AL1318" s="191"/>
      <c r="AM1318" s="332"/>
      <c r="AN1318" s="332"/>
    </row>
    <row r="1319" spans="1:40" s="572" customFormat="1" ht="100.5" customHeight="1">
      <c r="A1319" s="560" t="s">
        <v>2721</v>
      </c>
      <c r="B1319" s="513" t="s">
        <v>243</v>
      </c>
      <c r="C1319" s="515" t="s">
        <v>2563</v>
      </c>
      <c r="D1319" s="515" t="s">
        <v>2564</v>
      </c>
      <c r="E1319" s="563" t="s">
        <v>2565</v>
      </c>
      <c r="F1319" s="563" t="s">
        <v>2564</v>
      </c>
      <c r="G1319" s="563" t="s">
        <v>2565</v>
      </c>
      <c r="H1319" s="563" t="s">
        <v>2566</v>
      </c>
      <c r="I1319" s="563" t="s">
        <v>2567</v>
      </c>
      <c r="J1319" s="747" t="s">
        <v>38</v>
      </c>
      <c r="K1319" s="561">
        <v>100</v>
      </c>
      <c r="L1319" s="526">
        <v>711000000</v>
      </c>
      <c r="M1319" s="516" t="s">
        <v>73</v>
      </c>
      <c r="N1319" s="517" t="s">
        <v>1239</v>
      </c>
      <c r="O1319" s="747" t="s">
        <v>2722</v>
      </c>
      <c r="P1319" s="747"/>
      <c r="Q1319" s="514" t="s">
        <v>2198</v>
      </c>
      <c r="R1319" s="513" t="s">
        <v>2410</v>
      </c>
      <c r="S1319" s="751"/>
      <c r="T1319" s="513" t="s">
        <v>51</v>
      </c>
      <c r="U1319" s="751"/>
      <c r="V1319" s="751">
        <v>80080</v>
      </c>
      <c r="W1319" s="751">
        <v>0</v>
      </c>
      <c r="X1319" s="565">
        <v>0</v>
      </c>
      <c r="Y1319" s="566" t="s">
        <v>77</v>
      </c>
      <c r="Z1319" s="515">
        <v>2016</v>
      </c>
      <c r="AA1319" s="515"/>
      <c r="AB1319" s="519" t="s">
        <v>2199</v>
      </c>
      <c r="AC1319" s="567" t="s">
        <v>283</v>
      </c>
      <c r="AD1319" s="568"/>
      <c r="AE1319" s="568"/>
      <c r="AF1319" s="568"/>
      <c r="AG1319" s="569"/>
      <c r="AH1319" s="569"/>
      <c r="AI1319" s="569"/>
      <c r="AJ1319" s="569"/>
      <c r="AK1319" s="521" t="s">
        <v>2377</v>
      </c>
      <c r="AL1319" s="570"/>
      <c r="AM1319" s="571"/>
      <c r="AN1319" s="571"/>
    </row>
    <row r="1320" spans="1:40" s="193" customFormat="1" ht="100.5" customHeight="1">
      <c r="A1320" s="4" t="s">
        <v>3958</v>
      </c>
      <c r="B1320" s="50" t="s">
        <v>243</v>
      </c>
      <c r="C1320" s="51" t="s">
        <v>2563</v>
      </c>
      <c r="D1320" s="51" t="s">
        <v>2564</v>
      </c>
      <c r="E1320" s="52" t="s">
        <v>2565</v>
      </c>
      <c r="F1320" s="52" t="s">
        <v>2564</v>
      </c>
      <c r="G1320" s="52" t="s">
        <v>2565</v>
      </c>
      <c r="H1320" s="52" t="s">
        <v>2566</v>
      </c>
      <c r="I1320" s="52" t="s">
        <v>2567</v>
      </c>
      <c r="J1320" s="99" t="s">
        <v>38</v>
      </c>
      <c r="K1320" s="54">
        <v>100</v>
      </c>
      <c r="L1320" s="8">
        <v>511010000</v>
      </c>
      <c r="M1320" s="27" t="s">
        <v>88</v>
      </c>
      <c r="N1320" s="101" t="s">
        <v>1205</v>
      </c>
      <c r="O1320" s="99" t="s">
        <v>2722</v>
      </c>
      <c r="P1320" s="99"/>
      <c r="Q1320" s="56" t="s">
        <v>2198</v>
      </c>
      <c r="R1320" s="50" t="s">
        <v>2410</v>
      </c>
      <c r="S1320" s="422"/>
      <c r="T1320" s="50" t="s">
        <v>51</v>
      </c>
      <c r="U1320" s="422"/>
      <c r="V1320" s="422">
        <v>80080</v>
      </c>
      <c r="W1320" s="422">
        <v>80080</v>
      </c>
      <c r="X1320" s="61">
        <f t="shared" ref="X1320" si="193">W1320*1.12</f>
        <v>89689.600000000006</v>
      </c>
      <c r="Y1320" s="59"/>
      <c r="Z1320" s="51">
        <v>2016</v>
      </c>
      <c r="AA1320" s="51" t="s">
        <v>3869</v>
      </c>
      <c r="AB1320" s="239" t="s">
        <v>2199</v>
      </c>
      <c r="AC1320" s="212" t="s">
        <v>283</v>
      </c>
      <c r="AD1320" s="197"/>
      <c r="AE1320" s="197"/>
      <c r="AF1320" s="197"/>
      <c r="AG1320" s="264"/>
      <c r="AH1320" s="264"/>
      <c r="AI1320" s="264"/>
      <c r="AJ1320" s="264"/>
      <c r="AK1320" s="2" t="s">
        <v>3870</v>
      </c>
      <c r="AL1320" s="191"/>
      <c r="AM1320" s="332"/>
      <c r="AN1320" s="332"/>
    </row>
    <row r="1321" spans="1:40" s="572" customFormat="1" ht="100.5" customHeight="1">
      <c r="A1321" s="560" t="s">
        <v>2723</v>
      </c>
      <c r="B1321" s="513" t="s">
        <v>243</v>
      </c>
      <c r="C1321" s="515" t="s">
        <v>2563</v>
      </c>
      <c r="D1321" s="515" t="s">
        <v>2564</v>
      </c>
      <c r="E1321" s="563" t="s">
        <v>2565</v>
      </c>
      <c r="F1321" s="563" t="s">
        <v>2564</v>
      </c>
      <c r="G1321" s="563" t="s">
        <v>2565</v>
      </c>
      <c r="H1321" s="563" t="s">
        <v>2566</v>
      </c>
      <c r="I1321" s="563" t="s">
        <v>2567</v>
      </c>
      <c r="J1321" s="747" t="s">
        <v>38</v>
      </c>
      <c r="K1321" s="561">
        <v>100</v>
      </c>
      <c r="L1321" s="526">
        <v>711000000</v>
      </c>
      <c r="M1321" s="516" t="s">
        <v>73</v>
      </c>
      <c r="N1321" s="517" t="s">
        <v>1239</v>
      </c>
      <c r="O1321" s="747" t="s">
        <v>2724</v>
      </c>
      <c r="P1321" s="747"/>
      <c r="Q1321" s="514" t="s">
        <v>2198</v>
      </c>
      <c r="R1321" s="513" t="s">
        <v>2410</v>
      </c>
      <c r="S1321" s="751"/>
      <c r="T1321" s="513" t="s">
        <v>51</v>
      </c>
      <c r="U1321" s="751"/>
      <c r="V1321" s="751">
        <v>70570</v>
      </c>
      <c r="W1321" s="751">
        <v>0</v>
      </c>
      <c r="X1321" s="565">
        <v>0</v>
      </c>
      <c r="Y1321" s="566" t="s">
        <v>77</v>
      </c>
      <c r="Z1321" s="515">
        <v>2016</v>
      </c>
      <c r="AA1321" s="515"/>
      <c r="AB1321" s="519" t="s">
        <v>2199</v>
      </c>
      <c r="AC1321" s="567" t="s">
        <v>283</v>
      </c>
      <c r="AD1321" s="568"/>
      <c r="AE1321" s="568"/>
      <c r="AF1321" s="568"/>
      <c r="AG1321" s="569"/>
      <c r="AH1321" s="569"/>
      <c r="AI1321" s="569"/>
      <c r="AJ1321" s="569"/>
      <c r="AK1321" s="521" t="s">
        <v>2377</v>
      </c>
      <c r="AL1321" s="570"/>
      <c r="AM1321" s="571"/>
      <c r="AN1321" s="571"/>
    </row>
    <row r="1322" spans="1:40" s="193" customFormat="1" ht="100.5" customHeight="1">
      <c r="A1322" s="4" t="s">
        <v>3959</v>
      </c>
      <c r="B1322" s="50" t="s">
        <v>243</v>
      </c>
      <c r="C1322" s="51" t="s">
        <v>2563</v>
      </c>
      <c r="D1322" s="51" t="s">
        <v>2564</v>
      </c>
      <c r="E1322" s="52" t="s">
        <v>2565</v>
      </c>
      <c r="F1322" s="52" t="s">
        <v>2564</v>
      </c>
      <c r="G1322" s="52" t="s">
        <v>2565</v>
      </c>
      <c r="H1322" s="52" t="s">
        <v>2566</v>
      </c>
      <c r="I1322" s="52" t="s">
        <v>2567</v>
      </c>
      <c r="J1322" s="99" t="s">
        <v>38</v>
      </c>
      <c r="K1322" s="54">
        <v>100</v>
      </c>
      <c r="L1322" s="8">
        <v>511010000</v>
      </c>
      <c r="M1322" s="27" t="s">
        <v>88</v>
      </c>
      <c r="N1322" s="101" t="s">
        <v>1205</v>
      </c>
      <c r="O1322" s="99" t="s">
        <v>2724</v>
      </c>
      <c r="P1322" s="99"/>
      <c r="Q1322" s="56" t="s">
        <v>2198</v>
      </c>
      <c r="R1322" s="50" t="s">
        <v>2410</v>
      </c>
      <c r="S1322" s="422"/>
      <c r="T1322" s="50" t="s">
        <v>51</v>
      </c>
      <c r="U1322" s="422"/>
      <c r="V1322" s="422">
        <v>70570</v>
      </c>
      <c r="W1322" s="422">
        <v>70570</v>
      </c>
      <c r="X1322" s="61">
        <f t="shared" ref="X1322" si="194">W1322*1.12</f>
        <v>79038.400000000009</v>
      </c>
      <c r="Y1322" s="59"/>
      <c r="Z1322" s="51">
        <v>2016</v>
      </c>
      <c r="AA1322" s="51" t="s">
        <v>3869</v>
      </c>
      <c r="AB1322" s="239" t="s">
        <v>2199</v>
      </c>
      <c r="AC1322" s="212" t="s">
        <v>283</v>
      </c>
      <c r="AD1322" s="197"/>
      <c r="AE1322" s="197"/>
      <c r="AF1322" s="197"/>
      <c r="AG1322" s="264"/>
      <c r="AH1322" s="264"/>
      <c r="AI1322" s="264"/>
      <c r="AJ1322" s="264"/>
      <c r="AK1322" s="2" t="s">
        <v>3870</v>
      </c>
      <c r="AL1322" s="191"/>
      <c r="AM1322" s="332"/>
      <c r="AN1322" s="332"/>
    </row>
    <row r="1323" spans="1:40" s="572" customFormat="1" ht="100.5" customHeight="1">
      <c r="A1323" s="560" t="s">
        <v>2725</v>
      </c>
      <c r="B1323" s="513" t="s">
        <v>243</v>
      </c>
      <c r="C1323" s="515" t="s">
        <v>2072</v>
      </c>
      <c r="D1323" s="515" t="s">
        <v>2073</v>
      </c>
      <c r="E1323" s="515" t="s">
        <v>2555</v>
      </c>
      <c r="F1323" s="515" t="s">
        <v>2073</v>
      </c>
      <c r="G1323" s="515" t="s">
        <v>2555</v>
      </c>
      <c r="H1323" s="563" t="s">
        <v>2556</v>
      </c>
      <c r="I1323" s="563" t="s">
        <v>2557</v>
      </c>
      <c r="J1323" s="747" t="s">
        <v>38</v>
      </c>
      <c r="K1323" s="561">
        <v>100</v>
      </c>
      <c r="L1323" s="562">
        <v>271010000</v>
      </c>
      <c r="M1323" s="515" t="s">
        <v>127</v>
      </c>
      <c r="N1323" s="748" t="s">
        <v>1239</v>
      </c>
      <c r="O1323" s="563" t="s">
        <v>2705</v>
      </c>
      <c r="P1323" s="563"/>
      <c r="Q1323" s="514" t="s">
        <v>2198</v>
      </c>
      <c r="R1323" s="515" t="s">
        <v>2559</v>
      </c>
      <c r="S1323" s="749"/>
      <c r="T1323" s="513" t="s">
        <v>51</v>
      </c>
      <c r="U1323" s="750"/>
      <c r="V1323" s="751">
        <v>94700</v>
      </c>
      <c r="W1323" s="751">
        <v>0</v>
      </c>
      <c r="X1323" s="565">
        <v>0</v>
      </c>
      <c r="Y1323" s="566" t="s">
        <v>2078</v>
      </c>
      <c r="Z1323" s="515">
        <v>2016</v>
      </c>
      <c r="AA1323" s="515"/>
      <c r="AB1323" s="519" t="s">
        <v>2199</v>
      </c>
      <c r="AC1323" s="567" t="s">
        <v>209</v>
      </c>
      <c r="AD1323" s="568"/>
      <c r="AE1323" s="568"/>
      <c r="AF1323" s="568"/>
      <c r="AG1323" s="569"/>
      <c r="AH1323" s="569"/>
      <c r="AI1323" s="569"/>
      <c r="AJ1323" s="569"/>
      <c r="AK1323" s="521" t="s">
        <v>2377</v>
      </c>
      <c r="AL1323" s="570"/>
      <c r="AM1323" s="571"/>
      <c r="AN1323" s="571"/>
    </row>
    <row r="1324" spans="1:40" s="193" customFormat="1" ht="100.5" customHeight="1">
      <c r="A1324" s="4" t="s">
        <v>3857</v>
      </c>
      <c r="B1324" s="50" t="s">
        <v>243</v>
      </c>
      <c r="C1324" s="51" t="s">
        <v>2072</v>
      </c>
      <c r="D1324" s="51" t="s">
        <v>2073</v>
      </c>
      <c r="E1324" s="51" t="s">
        <v>2555</v>
      </c>
      <c r="F1324" s="51" t="s">
        <v>2073</v>
      </c>
      <c r="G1324" s="51" t="s">
        <v>2555</v>
      </c>
      <c r="H1324" s="52" t="s">
        <v>2556</v>
      </c>
      <c r="I1324" s="52" t="s">
        <v>2557</v>
      </c>
      <c r="J1324" s="28" t="s">
        <v>1141</v>
      </c>
      <c r="K1324" s="54">
        <v>100</v>
      </c>
      <c r="L1324" s="5">
        <v>271034100</v>
      </c>
      <c r="M1324" s="27" t="s">
        <v>84</v>
      </c>
      <c r="N1324" s="55" t="s">
        <v>1205</v>
      </c>
      <c r="O1324" s="52" t="s">
        <v>2705</v>
      </c>
      <c r="P1324" s="52"/>
      <c r="Q1324" s="56" t="s">
        <v>2198</v>
      </c>
      <c r="R1324" s="51" t="s">
        <v>3855</v>
      </c>
      <c r="S1324" s="425"/>
      <c r="T1324" s="50" t="s">
        <v>51</v>
      </c>
      <c r="U1324" s="474"/>
      <c r="V1324" s="422">
        <v>94700</v>
      </c>
      <c r="W1324" s="422">
        <v>90200</v>
      </c>
      <c r="X1324" s="61">
        <v>101024.00000000001</v>
      </c>
      <c r="Y1324" s="59" t="s">
        <v>2078</v>
      </c>
      <c r="Z1324" s="51">
        <v>2016</v>
      </c>
      <c r="AA1324" s="51" t="s">
        <v>3856</v>
      </c>
      <c r="AB1324" s="239" t="s">
        <v>2199</v>
      </c>
      <c r="AC1324" s="212"/>
      <c r="AD1324" s="197"/>
      <c r="AE1324" s="197"/>
      <c r="AF1324" s="197"/>
      <c r="AG1324" s="264"/>
      <c r="AH1324" s="264"/>
      <c r="AI1324" s="264"/>
      <c r="AJ1324" s="264"/>
      <c r="AK1324" s="2" t="s">
        <v>2377</v>
      </c>
      <c r="AL1324" s="191"/>
      <c r="AM1324" s="332"/>
      <c r="AN1324" s="332"/>
    </row>
    <row r="1325" spans="1:40" s="572" customFormat="1" ht="100.5" customHeight="1">
      <c r="A1325" s="560" t="s">
        <v>2726</v>
      </c>
      <c r="B1325" s="513" t="s">
        <v>243</v>
      </c>
      <c r="C1325" s="515" t="s">
        <v>1580</v>
      </c>
      <c r="D1325" s="515" t="s">
        <v>1581</v>
      </c>
      <c r="E1325" s="515" t="s">
        <v>2727</v>
      </c>
      <c r="F1325" s="515" t="s">
        <v>1581</v>
      </c>
      <c r="G1325" s="515" t="s">
        <v>2727</v>
      </c>
      <c r="H1325" s="563" t="s">
        <v>2728</v>
      </c>
      <c r="I1325" s="563" t="s">
        <v>2729</v>
      </c>
      <c r="J1325" s="579" t="s">
        <v>1141</v>
      </c>
      <c r="K1325" s="561">
        <v>100</v>
      </c>
      <c r="L1325" s="573">
        <v>231010000</v>
      </c>
      <c r="M1325" s="513" t="s">
        <v>128</v>
      </c>
      <c r="N1325" s="759" t="s">
        <v>847</v>
      </c>
      <c r="O1325" s="563" t="s">
        <v>2730</v>
      </c>
      <c r="P1325" s="563"/>
      <c r="Q1325" s="514" t="s">
        <v>2198</v>
      </c>
      <c r="R1325" s="513" t="s">
        <v>2410</v>
      </c>
      <c r="S1325" s="751"/>
      <c r="T1325" s="513" t="s">
        <v>51</v>
      </c>
      <c r="U1325" s="755"/>
      <c r="V1325" s="751">
        <v>444105</v>
      </c>
      <c r="W1325" s="751">
        <v>0</v>
      </c>
      <c r="X1325" s="565">
        <v>0</v>
      </c>
      <c r="Y1325" s="566" t="s">
        <v>77</v>
      </c>
      <c r="Z1325" s="515">
        <v>2016</v>
      </c>
      <c r="AA1325" s="515"/>
      <c r="AB1325" s="519" t="s">
        <v>2199</v>
      </c>
      <c r="AC1325" s="567"/>
      <c r="AD1325" s="568"/>
      <c r="AE1325" s="568"/>
      <c r="AF1325" s="568"/>
      <c r="AG1325" s="569"/>
      <c r="AH1325" s="569"/>
      <c r="AI1325" s="569"/>
      <c r="AJ1325" s="569"/>
      <c r="AK1325" s="521" t="s">
        <v>2377</v>
      </c>
      <c r="AL1325" s="570"/>
      <c r="AM1325" s="571"/>
      <c r="AN1325" s="571"/>
    </row>
    <row r="1326" spans="1:40" s="193" customFormat="1" ht="100.5" customHeight="1">
      <c r="A1326" s="4" t="s">
        <v>4027</v>
      </c>
      <c r="B1326" s="50" t="s">
        <v>243</v>
      </c>
      <c r="C1326" s="51" t="s">
        <v>1580</v>
      </c>
      <c r="D1326" s="51" t="s">
        <v>1581</v>
      </c>
      <c r="E1326" s="51" t="s">
        <v>2727</v>
      </c>
      <c r="F1326" s="51" t="s">
        <v>1581</v>
      </c>
      <c r="G1326" s="51" t="s">
        <v>2727</v>
      </c>
      <c r="H1326" s="52" t="s">
        <v>2728</v>
      </c>
      <c r="I1326" s="52" t="s">
        <v>2729</v>
      </c>
      <c r="J1326" s="209" t="s">
        <v>1141</v>
      </c>
      <c r="K1326" s="54">
        <v>100</v>
      </c>
      <c r="L1326" s="96">
        <v>231010000</v>
      </c>
      <c r="M1326" s="5" t="s">
        <v>128</v>
      </c>
      <c r="N1326" s="52" t="s">
        <v>1205</v>
      </c>
      <c r="O1326" s="52" t="s">
        <v>2730</v>
      </c>
      <c r="P1326" s="52"/>
      <c r="Q1326" s="56" t="s">
        <v>2198</v>
      </c>
      <c r="R1326" s="50" t="s">
        <v>2410</v>
      </c>
      <c r="S1326" s="422"/>
      <c r="T1326" s="50" t="s">
        <v>51</v>
      </c>
      <c r="U1326" s="58"/>
      <c r="V1326" s="422">
        <v>394760</v>
      </c>
      <c r="W1326" s="422">
        <v>394760</v>
      </c>
      <c r="X1326" s="61">
        <f t="shared" ref="X1326" si="195">W1326*1.12</f>
        <v>442131.20000000007</v>
      </c>
      <c r="Y1326" s="59"/>
      <c r="Z1326" s="51">
        <v>2016</v>
      </c>
      <c r="AA1326" s="2" t="s">
        <v>3849</v>
      </c>
      <c r="AB1326" s="239" t="s">
        <v>2199</v>
      </c>
      <c r="AC1326" s="212"/>
      <c r="AD1326" s="197"/>
      <c r="AE1326" s="197"/>
      <c r="AF1326" s="197"/>
      <c r="AG1326" s="264"/>
      <c r="AH1326" s="264"/>
      <c r="AI1326" s="264"/>
      <c r="AJ1326" s="264"/>
      <c r="AK1326" s="2" t="s">
        <v>4020</v>
      </c>
      <c r="AL1326" s="191"/>
      <c r="AM1326" s="332"/>
      <c r="AN1326" s="332"/>
    </row>
    <row r="1327" spans="1:40" s="572" customFormat="1" ht="100.5" customHeight="1">
      <c r="A1327" s="560" t="s">
        <v>2731</v>
      </c>
      <c r="B1327" s="513" t="s">
        <v>243</v>
      </c>
      <c r="C1327" s="515" t="s">
        <v>1580</v>
      </c>
      <c r="D1327" s="515" t="s">
        <v>1581</v>
      </c>
      <c r="E1327" s="515" t="s">
        <v>2727</v>
      </c>
      <c r="F1327" s="515" t="s">
        <v>1581</v>
      </c>
      <c r="G1327" s="515" t="s">
        <v>2727</v>
      </c>
      <c r="H1327" s="563" t="s">
        <v>2728</v>
      </c>
      <c r="I1327" s="563" t="s">
        <v>2729</v>
      </c>
      <c r="J1327" s="579" t="s">
        <v>1141</v>
      </c>
      <c r="K1327" s="561">
        <v>100</v>
      </c>
      <c r="L1327" s="573">
        <v>231010000</v>
      </c>
      <c r="M1327" s="513" t="s">
        <v>128</v>
      </c>
      <c r="N1327" s="759" t="s">
        <v>847</v>
      </c>
      <c r="O1327" s="563" t="s">
        <v>2732</v>
      </c>
      <c r="P1327" s="563"/>
      <c r="Q1327" s="514" t="s">
        <v>2198</v>
      </c>
      <c r="R1327" s="513" t="s">
        <v>2410</v>
      </c>
      <c r="S1327" s="751"/>
      <c r="T1327" s="513" t="s">
        <v>51</v>
      </c>
      <c r="U1327" s="755"/>
      <c r="V1327" s="751">
        <v>444105</v>
      </c>
      <c r="W1327" s="751">
        <v>0</v>
      </c>
      <c r="X1327" s="565">
        <v>0</v>
      </c>
      <c r="Y1327" s="566" t="s">
        <v>77</v>
      </c>
      <c r="Z1327" s="515">
        <v>2016</v>
      </c>
      <c r="AA1327" s="515"/>
      <c r="AB1327" s="519" t="s">
        <v>2199</v>
      </c>
      <c r="AC1327" s="567"/>
      <c r="AD1327" s="568"/>
      <c r="AE1327" s="568"/>
      <c r="AF1327" s="568"/>
      <c r="AG1327" s="569"/>
      <c r="AH1327" s="569"/>
      <c r="AI1327" s="569"/>
      <c r="AJ1327" s="569"/>
      <c r="AK1327" s="521" t="s">
        <v>2377</v>
      </c>
      <c r="AL1327" s="570"/>
      <c r="AM1327" s="571"/>
      <c r="AN1327" s="571"/>
    </row>
    <row r="1328" spans="1:40" s="193" customFormat="1" ht="100.5" customHeight="1">
      <c r="A1328" s="4" t="s">
        <v>4026</v>
      </c>
      <c r="B1328" s="50" t="s">
        <v>243</v>
      </c>
      <c r="C1328" s="51" t="s">
        <v>1580</v>
      </c>
      <c r="D1328" s="51" t="s">
        <v>1581</v>
      </c>
      <c r="E1328" s="51" t="s">
        <v>2727</v>
      </c>
      <c r="F1328" s="51" t="s">
        <v>1581</v>
      </c>
      <c r="G1328" s="51" t="s">
        <v>2727</v>
      </c>
      <c r="H1328" s="52" t="s">
        <v>2728</v>
      </c>
      <c r="I1328" s="52" t="s">
        <v>2729</v>
      </c>
      <c r="J1328" s="209" t="s">
        <v>1141</v>
      </c>
      <c r="K1328" s="54">
        <v>100</v>
      </c>
      <c r="L1328" s="96">
        <v>231010000</v>
      </c>
      <c r="M1328" s="5" t="s">
        <v>128</v>
      </c>
      <c r="N1328" s="52" t="s">
        <v>1205</v>
      </c>
      <c r="O1328" s="52" t="s">
        <v>2732</v>
      </c>
      <c r="P1328" s="52"/>
      <c r="Q1328" s="56" t="s">
        <v>2198</v>
      </c>
      <c r="R1328" s="50" t="s">
        <v>2410</v>
      </c>
      <c r="S1328" s="422"/>
      <c r="T1328" s="50" t="s">
        <v>51</v>
      </c>
      <c r="U1328" s="58"/>
      <c r="V1328" s="422">
        <v>394760</v>
      </c>
      <c r="W1328" s="422">
        <v>394760</v>
      </c>
      <c r="X1328" s="61">
        <f t="shared" ref="X1328" si="196">W1328*1.12</f>
        <v>442131.20000000007</v>
      </c>
      <c r="Y1328" s="59"/>
      <c r="Z1328" s="51">
        <v>2016</v>
      </c>
      <c r="AA1328" s="2" t="s">
        <v>3849</v>
      </c>
      <c r="AB1328" s="239" t="s">
        <v>2199</v>
      </c>
      <c r="AC1328" s="212"/>
      <c r="AD1328" s="197"/>
      <c r="AE1328" s="197"/>
      <c r="AF1328" s="197"/>
      <c r="AG1328" s="264"/>
      <c r="AH1328" s="264"/>
      <c r="AI1328" s="264"/>
      <c r="AJ1328" s="264"/>
      <c r="AK1328" s="2" t="s">
        <v>4020</v>
      </c>
      <c r="AL1328" s="191"/>
      <c r="AM1328" s="332"/>
      <c r="AN1328" s="332"/>
    </row>
    <row r="1329" spans="1:40" s="572" customFormat="1" ht="100.5" customHeight="1">
      <c r="A1329" s="560" t="s">
        <v>2733</v>
      </c>
      <c r="B1329" s="513" t="s">
        <v>243</v>
      </c>
      <c r="C1329" s="515" t="s">
        <v>1580</v>
      </c>
      <c r="D1329" s="515" t="s">
        <v>1581</v>
      </c>
      <c r="E1329" s="515" t="s">
        <v>2727</v>
      </c>
      <c r="F1329" s="515" t="s">
        <v>1581</v>
      </c>
      <c r="G1329" s="515" t="s">
        <v>2727</v>
      </c>
      <c r="H1329" s="563" t="s">
        <v>2728</v>
      </c>
      <c r="I1329" s="563" t="s">
        <v>2729</v>
      </c>
      <c r="J1329" s="579" t="s">
        <v>1141</v>
      </c>
      <c r="K1329" s="561">
        <v>100</v>
      </c>
      <c r="L1329" s="573">
        <v>231010000</v>
      </c>
      <c r="M1329" s="513" t="s">
        <v>128</v>
      </c>
      <c r="N1329" s="759" t="s">
        <v>847</v>
      </c>
      <c r="O1329" s="563" t="s">
        <v>2734</v>
      </c>
      <c r="P1329" s="563"/>
      <c r="Q1329" s="514" t="s">
        <v>2198</v>
      </c>
      <c r="R1329" s="513" t="s">
        <v>2410</v>
      </c>
      <c r="S1329" s="751"/>
      <c r="T1329" s="513" t="s">
        <v>51</v>
      </c>
      <c r="U1329" s="755"/>
      <c r="V1329" s="751">
        <v>561573</v>
      </c>
      <c r="W1329" s="751">
        <v>0</v>
      </c>
      <c r="X1329" s="565">
        <v>0</v>
      </c>
      <c r="Y1329" s="566" t="s">
        <v>77</v>
      </c>
      <c r="Z1329" s="515">
        <v>2016</v>
      </c>
      <c r="AA1329" s="515"/>
      <c r="AB1329" s="519" t="s">
        <v>2199</v>
      </c>
      <c r="AC1329" s="567"/>
      <c r="AD1329" s="568"/>
      <c r="AE1329" s="568"/>
      <c r="AF1329" s="568"/>
      <c r="AG1329" s="569"/>
      <c r="AH1329" s="569"/>
      <c r="AI1329" s="569"/>
      <c r="AJ1329" s="569"/>
      <c r="AK1329" s="521" t="s">
        <v>2377</v>
      </c>
      <c r="AL1329" s="570"/>
      <c r="AM1329" s="571"/>
      <c r="AN1329" s="571"/>
    </row>
    <row r="1330" spans="1:40" s="193" customFormat="1" ht="100.5" customHeight="1">
      <c r="A1330" s="4" t="s">
        <v>4025</v>
      </c>
      <c r="B1330" s="50" t="s">
        <v>243</v>
      </c>
      <c r="C1330" s="51" t="s">
        <v>1580</v>
      </c>
      <c r="D1330" s="51" t="s">
        <v>1581</v>
      </c>
      <c r="E1330" s="51" t="s">
        <v>2727</v>
      </c>
      <c r="F1330" s="51" t="s">
        <v>1581</v>
      </c>
      <c r="G1330" s="51" t="s">
        <v>2727</v>
      </c>
      <c r="H1330" s="52" t="s">
        <v>2728</v>
      </c>
      <c r="I1330" s="52" t="s">
        <v>2729</v>
      </c>
      <c r="J1330" s="209" t="s">
        <v>1141</v>
      </c>
      <c r="K1330" s="54">
        <v>100</v>
      </c>
      <c r="L1330" s="96">
        <v>231010000</v>
      </c>
      <c r="M1330" s="5" t="s">
        <v>128</v>
      </c>
      <c r="N1330" s="52" t="s">
        <v>1205</v>
      </c>
      <c r="O1330" s="52" t="s">
        <v>2734</v>
      </c>
      <c r="P1330" s="52"/>
      <c r="Q1330" s="56" t="s">
        <v>2198</v>
      </c>
      <c r="R1330" s="50" t="s">
        <v>2410</v>
      </c>
      <c r="S1330" s="422"/>
      <c r="T1330" s="50" t="s">
        <v>51</v>
      </c>
      <c r="U1330" s="58"/>
      <c r="V1330" s="422">
        <v>499176</v>
      </c>
      <c r="W1330" s="422">
        <v>499176</v>
      </c>
      <c r="X1330" s="61">
        <f t="shared" ref="X1330" si="197">W1330*1.12</f>
        <v>559077.12</v>
      </c>
      <c r="Y1330" s="59"/>
      <c r="Z1330" s="51">
        <v>2016</v>
      </c>
      <c r="AA1330" s="2" t="s">
        <v>3849</v>
      </c>
      <c r="AB1330" s="239" t="s">
        <v>2199</v>
      </c>
      <c r="AC1330" s="212"/>
      <c r="AD1330" s="197"/>
      <c r="AE1330" s="197"/>
      <c r="AF1330" s="197"/>
      <c r="AG1330" s="264"/>
      <c r="AH1330" s="264"/>
      <c r="AI1330" s="264"/>
      <c r="AJ1330" s="264"/>
      <c r="AK1330" s="2" t="s">
        <v>4020</v>
      </c>
      <c r="AL1330" s="191"/>
      <c r="AM1330" s="332"/>
      <c r="AN1330" s="332"/>
    </row>
    <row r="1331" spans="1:40" s="572" customFormat="1" ht="100.5" customHeight="1">
      <c r="A1331" s="560" t="s">
        <v>2735</v>
      </c>
      <c r="B1331" s="513" t="s">
        <v>243</v>
      </c>
      <c r="C1331" s="515" t="s">
        <v>1580</v>
      </c>
      <c r="D1331" s="515" t="s">
        <v>1581</v>
      </c>
      <c r="E1331" s="515" t="s">
        <v>2727</v>
      </c>
      <c r="F1331" s="515" t="s">
        <v>1581</v>
      </c>
      <c r="G1331" s="515" t="s">
        <v>2727</v>
      </c>
      <c r="H1331" s="563" t="s">
        <v>2728</v>
      </c>
      <c r="I1331" s="563" t="s">
        <v>2729</v>
      </c>
      <c r="J1331" s="579" t="s">
        <v>1141</v>
      </c>
      <c r="K1331" s="561">
        <v>100</v>
      </c>
      <c r="L1331" s="573">
        <v>231010000</v>
      </c>
      <c r="M1331" s="513" t="s">
        <v>128</v>
      </c>
      <c r="N1331" s="759" t="s">
        <v>847</v>
      </c>
      <c r="O1331" s="563" t="s">
        <v>2736</v>
      </c>
      <c r="P1331" s="563"/>
      <c r="Q1331" s="514" t="s">
        <v>2198</v>
      </c>
      <c r="R1331" s="513" t="s">
        <v>2410</v>
      </c>
      <c r="S1331" s="751"/>
      <c r="T1331" s="513" t="s">
        <v>51</v>
      </c>
      <c r="U1331" s="755"/>
      <c r="V1331" s="751">
        <v>561573</v>
      </c>
      <c r="W1331" s="751">
        <v>0</v>
      </c>
      <c r="X1331" s="565">
        <v>0</v>
      </c>
      <c r="Y1331" s="566" t="s">
        <v>77</v>
      </c>
      <c r="Z1331" s="515">
        <v>2016</v>
      </c>
      <c r="AA1331" s="515"/>
      <c r="AB1331" s="519" t="s">
        <v>2199</v>
      </c>
      <c r="AC1331" s="567"/>
      <c r="AD1331" s="568"/>
      <c r="AE1331" s="568"/>
      <c r="AF1331" s="568"/>
      <c r="AG1331" s="569"/>
      <c r="AH1331" s="569"/>
      <c r="AI1331" s="569"/>
      <c r="AJ1331" s="569"/>
      <c r="AK1331" s="521" t="s">
        <v>2377</v>
      </c>
      <c r="AL1331" s="570"/>
      <c r="AM1331" s="571"/>
      <c r="AN1331" s="571"/>
    </row>
    <row r="1332" spans="1:40" s="193" customFormat="1" ht="100.5" customHeight="1">
      <c r="A1332" s="4" t="s">
        <v>4024</v>
      </c>
      <c r="B1332" s="50" t="s">
        <v>243</v>
      </c>
      <c r="C1332" s="51" t="s">
        <v>1580</v>
      </c>
      <c r="D1332" s="51" t="s">
        <v>1581</v>
      </c>
      <c r="E1332" s="51" t="s">
        <v>2727</v>
      </c>
      <c r="F1332" s="51" t="s">
        <v>1581</v>
      </c>
      <c r="G1332" s="51" t="s">
        <v>2727</v>
      </c>
      <c r="H1332" s="52" t="s">
        <v>2728</v>
      </c>
      <c r="I1332" s="52" t="s">
        <v>2729</v>
      </c>
      <c r="J1332" s="209" t="s">
        <v>1141</v>
      </c>
      <c r="K1332" s="54">
        <v>100</v>
      </c>
      <c r="L1332" s="96">
        <v>231010000</v>
      </c>
      <c r="M1332" s="5" t="s">
        <v>128</v>
      </c>
      <c r="N1332" s="52" t="s">
        <v>1205</v>
      </c>
      <c r="O1332" s="52" t="s">
        <v>2736</v>
      </c>
      <c r="P1332" s="52"/>
      <c r="Q1332" s="56" t="s">
        <v>2198</v>
      </c>
      <c r="R1332" s="50" t="s">
        <v>2410</v>
      </c>
      <c r="S1332" s="422"/>
      <c r="T1332" s="50" t="s">
        <v>51</v>
      </c>
      <c r="U1332" s="58"/>
      <c r="V1332" s="422">
        <v>499176</v>
      </c>
      <c r="W1332" s="422">
        <v>499176</v>
      </c>
      <c r="X1332" s="61">
        <f t="shared" ref="X1332" si="198">W1332*1.12</f>
        <v>559077.12</v>
      </c>
      <c r="Y1332" s="59"/>
      <c r="Z1332" s="51">
        <v>2016</v>
      </c>
      <c r="AA1332" s="2" t="s">
        <v>3849</v>
      </c>
      <c r="AB1332" s="239" t="s">
        <v>2199</v>
      </c>
      <c r="AC1332" s="212"/>
      <c r="AD1332" s="197"/>
      <c r="AE1332" s="197"/>
      <c r="AF1332" s="197"/>
      <c r="AG1332" s="264"/>
      <c r="AH1332" s="264"/>
      <c r="AI1332" s="264"/>
      <c r="AJ1332" s="264"/>
      <c r="AK1332" s="2" t="s">
        <v>4020</v>
      </c>
      <c r="AL1332" s="191"/>
      <c r="AM1332" s="332"/>
      <c r="AN1332" s="332"/>
    </row>
    <row r="1333" spans="1:40" s="572" customFormat="1" ht="100.5" customHeight="1">
      <c r="A1333" s="560" t="s">
        <v>2737</v>
      </c>
      <c r="B1333" s="513" t="s">
        <v>243</v>
      </c>
      <c r="C1333" s="515" t="s">
        <v>1580</v>
      </c>
      <c r="D1333" s="515" t="s">
        <v>1581</v>
      </c>
      <c r="E1333" s="515" t="s">
        <v>2727</v>
      </c>
      <c r="F1333" s="515" t="s">
        <v>1581</v>
      </c>
      <c r="G1333" s="515" t="s">
        <v>2727</v>
      </c>
      <c r="H1333" s="563" t="s">
        <v>2728</v>
      </c>
      <c r="I1333" s="563" t="s">
        <v>2729</v>
      </c>
      <c r="J1333" s="579" t="s">
        <v>1141</v>
      </c>
      <c r="K1333" s="561">
        <v>100</v>
      </c>
      <c r="L1333" s="573">
        <v>231010000</v>
      </c>
      <c r="M1333" s="513" t="s">
        <v>128</v>
      </c>
      <c r="N1333" s="759" t="s">
        <v>847</v>
      </c>
      <c r="O1333" s="563" t="s">
        <v>2738</v>
      </c>
      <c r="P1333" s="563"/>
      <c r="Q1333" s="514" t="s">
        <v>2198</v>
      </c>
      <c r="R1333" s="513" t="s">
        <v>2410</v>
      </c>
      <c r="S1333" s="751"/>
      <c r="T1333" s="513" t="s">
        <v>51</v>
      </c>
      <c r="U1333" s="755"/>
      <c r="V1333" s="751">
        <v>620307</v>
      </c>
      <c r="W1333" s="751">
        <v>0</v>
      </c>
      <c r="X1333" s="565">
        <v>0</v>
      </c>
      <c r="Y1333" s="566" t="s">
        <v>77</v>
      </c>
      <c r="Z1333" s="515">
        <v>2016</v>
      </c>
      <c r="AA1333" s="515"/>
      <c r="AB1333" s="519" t="s">
        <v>2199</v>
      </c>
      <c r="AC1333" s="567"/>
      <c r="AD1333" s="568"/>
      <c r="AE1333" s="568"/>
      <c r="AF1333" s="568"/>
      <c r="AG1333" s="569"/>
      <c r="AH1333" s="569"/>
      <c r="AI1333" s="569"/>
      <c r="AJ1333" s="569"/>
      <c r="AK1333" s="521" t="s">
        <v>2377</v>
      </c>
      <c r="AL1333" s="570"/>
      <c r="AM1333" s="571"/>
      <c r="AN1333" s="571"/>
    </row>
    <row r="1334" spans="1:40" s="193" customFormat="1" ht="100.5" customHeight="1">
      <c r="A1334" s="4" t="s">
        <v>4023</v>
      </c>
      <c r="B1334" s="50" t="s">
        <v>243</v>
      </c>
      <c r="C1334" s="51" t="s">
        <v>1580</v>
      </c>
      <c r="D1334" s="51" t="s">
        <v>1581</v>
      </c>
      <c r="E1334" s="51" t="s">
        <v>2727</v>
      </c>
      <c r="F1334" s="51" t="s">
        <v>1581</v>
      </c>
      <c r="G1334" s="51" t="s">
        <v>2727</v>
      </c>
      <c r="H1334" s="52" t="s">
        <v>2728</v>
      </c>
      <c r="I1334" s="52" t="s">
        <v>2729</v>
      </c>
      <c r="J1334" s="209" t="s">
        <v>1141</v>
      </c>
      <c r="K1334" s="54">
        <v>100</v>
      </c>
      <c r="L1334" s="96">
        <v>231010000</v>
      </c>
      <c r="M1334" s="5" t="s">
        <v>128</v>
      </c>
      <c r="N1334" s="52" t="s">
        <v>1205</v>
      </c>
      <c r="O1334" s="52" t="s">
        <v>2738</v>
      </c>
      <c r="P1334" s="52"/>
      <c r="Q1334" s="56" t="s">
        <v>2198</v>
      </c>
      <c r="R1334" s="50" t="s">
        <v>2410</v>
      </c>
      <c r="S1334" s="422"/>
      <c r="T1334" s="50" t="s">
        <v>51</v>
      </c>
      <c r="U1334" s="58"/>
      <c r="V1334" s="422">
        <v>551384</v>
      </c>
      <c r="W1334" s="422">
        <v>551384</v>
      </c>
      <c r="X1334" s="61">
        <f t="shared" ref="X1334" si="199">W1334*1.12</f>
        <v>617550.08000000007</v>
      </c>
      <c r="Y1334" s="59"/>
      <c r="Z1334" s="51">
        <v>2016</v>
      </c>
      <c r="AA1334" s="2" t="s">
        <v>3849</v>
      </c>
      <c r="AB1334" s="239" t="s">
        <v>2199</v>
      </c>
      <c r="AC1334" s="212"/>
      <c r="AD1334" s="197"/>
      <c r="AE1334" s="197"/>
      <c r="AF1334" s="197"/>
      <c r="AG1334" s="264"/>
      <c r="AH1334" s="264"/>
      <c r="AI1334" s="264"/>
      <c r="AJ1334" s="264"/>
      <c r="AK1334" s="2" t="s">
        <v>4020</v>
      </c>
      <c r="AL1334" s="191"/>
      <c r="AM1334" s="332"/>
      <c r="AN1334" s="332"/>
    </row>
    <row r="1335" spans="1:40" s="572" customFormat="1" ht="100.5" customHeight="1">
      <c r="A1335" s="560" t="s">
        <v>2739</v>
      </c>
      <c r="B1335" s="513" t="s">
        <v>243</v>
      </c>
      <c r="C1335" s="515" t="s">
        <v>1580</v>
      </c>
      <c r="D1335" s="515" t="s">
        <v>1581</v>
      </c>
      <c r="E1335" s="515" t="s">
        <v>2727</v>
      </c>
      <c r="F1335" s="515" t="s">
        <v>1581</v>
      </c>
      <c r="G1335" s="515" t="s">
        <v>2727</v>
      </c>
      <c r="H1335" s="563" t="s">
        <v>2728</v>
      </c>
      <c r="I1335" s="563" t="s">
        <v>2729</v>
      </c>
      <c r="J1335" s="579" t="s">
        <v>1141</v>
      </c>
      <c r="K1335" s="561">
        <v>100</v>
      </c>
      <c r="L1335" s="573">
        <v>231010000</v>
      </c>
      <c r="M1335" s="513" t="s">
        <v>128</v>
      </c>
      <c r="N1335" s="759" t="s">
        <v>847</v>
      </c>
      <c r="O1335" s="563" t="s">
        <v>2740</v>
      </c>
      <c r="P1335" s="563"/>
      <c r="Q1335" s="514" t="s">
        <v>2198</v>
      </c>
      <c r="R1335" s="513" t="s">
        <v>2410</v>
      </c>
      <c r="S1335" s="751"/>
      <c r="T1335" s="513" t="s">
        <v>51</v>
      </c>
      <c r="U1335" s="755"/>
      <c r="V1335" s="751">
        <v>561573</v>
      </c>
      <c r="W1335" s="751">
        <v>0</v>
      </c>
      <c r="X1335" s="565">
        <v>0</v>
      </c>
      <c r="Y1335" s="566" t="s">
        <v>77</v>
      </c>
      <c r="Z1335" s="515">
        <v>2016</v>
      </c>
      <c r="AA1335" s="515"/>
      <c r="AB1335" s="519" t="s">
        <v>2199</v>
      </c>
      <c r="AC1335" s="567"/>
      <c r="AD1335" s="568"/>
      <c r="AE1335" s="568"/>
      <c r="AF1335" s="568"/>
      <c r="AG1335" s="569"/>
      <c r="AH1335" s="569"/>
      <c r="AI1335" s="569"/>
      <c r="AJ1335" s="569"/>
      <c r="AK1335" s="521" t="s">
        <v>2377</v>
      </c>
      <c r="AL1335" s="570"/>
      <c r="AM1335" s="571"/>
      <c r="AN1335" s="571"/>
    </row>
    <row r="1336" spans="1:40" s="193" customFormat="1" ht="100.5" customHeight="1">
      <c r="A1336" s="4" t="s">
        <v>4022</v>
      </c>
      <c r="B1336" s="50" t="s">
        <v>243</v>
      </c>
      <c r="C1336" s="51" t="s">
        <v>1580</v>
      </c>
      <c r="D1336" s="51" t="s">
        <v>1581</v>
      </c>
      <c r="E1336" s="51" t="s">
        <v>2727</v>
      </c>
      <c r="F1336" s="51" t="s">
        <v>1581</v>
      </c>
      <c r="G1336" s="51" t="s">
        <v>2727</v>
      </c>
      <c r="H1336" s="52" t="s">
        <v>2728</v>
      </c>
      <c r="I1336" s="52" t="s">
        <v>2729</v>
      </c>
      <c r="J1336" s="209" t="s">
        <v>1141</v>
      </c>
      <c r="K1336" s="54">
        <v>100</v>
      </c>
      <c r="L1336" s="96">
        <v>231010000</v>
      </c>
      <c r="M1336" s="5" t="s">
        <v>128</v>
      </c>
      <c r="N1336" s="52" t="s">
        <v>1205</v>
      </c>
      <c r="O1336" s="52" t="s">
        <v>2740</v>
      </c>
      <c r="P1336" s="52"/>
      <c r="Q1336" s="56" t="s">
        <v>2198</v>
      </c>
      <c r="R1336" s="50" t="s">
        <v>2410</v>
      </c>
      <c r="S1336" s="422"/>
      <c r="T1336" s="50" t="s">
        <v>51</v>
      </c>
      <c r="U1336" s="58"/>
      <c r="V1336" s="422">
        <v>499176</v>
      </c>
      <c r="W1336" s="422">
        <v>499176</v>
      </c>
      <c r="X1336" s="61">
        <f t="shared" ref="X1336" si="200">W1336*1.12</f>
        <v>559077.12</v>
      </c>
      <c r="Y1336" s="59"/>
      <c r="Z1336" s="51">
        <v>2016</v>
      </c>
      <c r="AA1336" s="2" t="s">
        <v>3849</v>
      </c>
      <c r="AB1336" s="239" t="s">
        <v>2199</v>
      </c>
      <c r="AC1336" s="212"/>
      <c r="AD1336" s="197"/>
      <c r="AE1336" s="197"/>
      <c r="AF1336" s="197"/>
      <c r="AG1336" s="264"/>
      <c r="AH1336" s="264"/>
      <c r="AI1336" s="264"/>
      <c r="AJ1336" s="264"/>
      <c r="AK1336" s="2" t="s">
        <v>4020</v>
      </c>
      <c r="AL1336" s="191"/>
      <c r="AM1336" s="332"/>
      <c r="AN1336" s="332"/>
    </row>
    <row r="1337" spans="1:40" s="193" customFormat="1" ht="100.5" customHeight="1">
      <c r="A1337" s="4" t="s">
        <v>2741</v>
      </c>
      <c r="B1337" s="50" t="s">
        <v>243</v>
      </c>
      <c r="C1337" s="51" t="s">
        <v>1580</v>
      </c>
      <c r="D1337" s="51" t="s">
        <v>1581</v>
      </c>
      <c r="E1337" s="51" t="s">
        <v>2727</v>
      </c>
      <c r="F1337" s="51" t="s">
        <v>1581</v>
      </c>
      <c r="G1337" s="51" t="s">
        <v>2727</v>
      </c>
      <c r="H1337" s="52" t="s">
        <v>2728</v>
      </c>
      <c r="I1337" s="52" t="s">
        <v>2729</v>
      </c>
      <c r="J1337" s="209" t="s">
        <v>38</v>
      </c>
      <c r="K1337" s="54">
        <v>100</v>
      </c>
      <c r="L1337" s="271">
        <v>151010000</v>
      </c>
      <c r="M1337" s="5" t="s">
        <v>82</v>
      </c>
      <c r="N1337" s="480" t="s">
        <v>847</v>
      </c>
      <c r="O1337" s="52" t="s">
        <v>2742</v>
      </c>
      <c r="P1337" s="52"/>
      <c r="Q1337" s="56" t="s">
        <v>2198</v>
      </c>
      <c r="R1337" s="50" t="s">
        <v>2410</v>
      </c>
      <c r="S1337" s="481"/>
      <c r="T1337" s="50" t="s">
        <v>51</v>
      </c>
      <c r="U1337" s="58"/>
      <c r="V1337" s="481">
        <v>1020600</v>
      </c>
      <c r="W1337" s="481">
        <v>1020600</v>
      </c>
      <c r="X1337" s="61">
        <f t="shared" ref="X1337:X1349" si="201">W1337*1.12</f>
        <v>1143072</v>
      </c>
      <c r="Y1337" s="59" t="s">
        <v>77</v>
      </c>
      <c r="Z1337" s="51">
        <v>2016</v>
      </c>
      <c r="AA1337" s="51"/>
      <c r="AB1337" s="239" t="s">
        <v>2199</v>
      </c>
      <c r="AC1337" s="212" t="s">
        <v>209</v>
      </c>
      <c r="AD1337" s="197"/>
      <c r="AE1337" s="197"/>
      <c r="AF1337" s="197"/>
      <c r="AG1337" s="264"/>
      <c r="AH1337" s="264"/>
      <c r="AI1337" s="264"/>
      <c r="AJ1337" s="264"/>
      <c r="AK1337" s="2" t="s">
        <v>2377</v>
      </c>
      <c r="AL1337" s="191"/>
      <c r="AM1337" s="332"/>
      <c r="AN1337" s="332"/>
    </row>
    <row r="1338" spans="1:40" s="193" customFormat="1" ht="100.5" customHeight="1">
      <c r="A1338" s="4" t="s">
        <v>2743</v>
      </c>
      <c r="B1338" s="50" t="s">
        <v>243</v>
      </c>
      <c r="C1338" s="51" t="s">
        <v>2744</v>
      </c>
      <c r="D1338" s="52" t="s">
        <v>2745</v>
      </c>
      <c r="E1338" s="52" t="s">
        <v>2745</v>
      </c>
      <c r="F1338" s="52" t="s">
        <v>2745</v>
      </c>
      <c r="G1338" s="52" t="s">
        <v>2745</v>
      </c>
      <c r="H1338" s="52" t="s">
        <v>2746</v>
      </c>
      <c r="I1338" s="52" t="s">
        <v>2747</v>
      </c>
      <c r="J1338" s="52" t="s">
        <v>38</v>
      </c>
      <c r="K1338" s="54">
        <v>100</v>
      </c>
      <c r="L1338" s="271">
        <v>151010000</v>
      </c>
      <c r="M1338" s="5" t="s">
        <v>82</v>
      </c>
      <c r="N1338" s="480" t="s">
        <v>847</v>
      </c>
      <c r="O1338" s="52" t="s">
        <v>2742</v>
      </c>
      <c r="P1338" s="52"/>
      <c r="Q1338" s="56" t="s">
        <v>2198</v>
      </c>
      <c r="R1338" s="50" t="s">
        <v>2410</v>
      </c>
      <c r="S1338" s="425"/>
      <c r="T1338" s="50" t="s">
        <v>51</v>
      </c>
      <c r="U1338" s="58"/>
      <c r="V1338" s="425">
        <v>2100</v>
      </c>
      <c r="W1338" s="425">
        <v>2100</v>
      </c>
      <c r="X1338" s="61">
        <f t="shared" si="201"/>
        <v>2352</v>
      </c>
      <c r="Y1338" s="59" t="s">
        <v>77</v>
      </c>
      <c r="Z1338" s="51">
        <v>2016</v>
      </c>
      <c r="AA1338" s="51"/>
      <c r="AB1338" s="239" t="s">
        <v>2199</v>
      </c>
      <c r="AC1338" s="212" t="s">
        <v>209</v>
      </c>
      <c r="AD1338" s="197"/>
      <c r="AE1338" s="197"/>
      <c r="AF1338" s="197"/>
      <c r="AG1338" s="264"/>
      <c r="AH1338" s="264"/>
      <c r="AI1338" s="264"/>
      <c r="AJ1338" s="264"/>
      <c r="AK1338" s="2" t="s">
        <v>2377</v>
      </c>
      <c r="AL1338" s="191"/>
      <c r="AM1338" s="332"/>
      <c r="AN1338" s="332"/>
    </row>
    <row r="1339" spans="1:40" s="193" customFormat="1" ht="100.5" customHeight="1">
      <c r="A1339" s="4" t="s">
        <v>2748</v>
      </c>
      <c r="B1339" s="50" t="s">
        <v>243</v>
      </c>
      <c r="C1339" s="51" t="s">
        <v>1580</v>
      </c>
      <c r="D1339" s="51" t="s">
        <v>1581</v>
      </c>
      <c r="E1339" s="51" t="s">
        <v>2727</v>
      </c>
      <c r="F1339" s="51" t="s">
        <v>1581</v>
      </c>
      <c r="G1339" s="51" t="s">
        <v>2727</v>
      </c>
      <c r="H1339" s="52" t="s">
        <v>2728</v>
      </c>
      <c r="I1339" s="52" t="s">
        <v>2729</v>
      </c>
      <c r="J1339" s="209" t="s">
        <v>38</v>
      </c>
      <c r="K1339" s="54">
        <v>100</v>
      </c>
      <c r="L1339" s="271">
        <v>151010000</v>
      </c>
      <c r="M1339" s="5" t="s">
        <v>82</v>
      </c>
      <c r="N1339" s="480" t="s">
        <v>847</v>
      </c>
      <c r="O1339" s="52" t="s">
        <v>2749</v>
      </c>
      <c r="P1339" s="52"/>
      <c r="Q1339" s="56" t="s">
        <v>2198</v>
      </c>
      <c r="R1339" s="50" t="s">
        <v>2410</v>
      </c>
      <c r="S1339" s="422"/>
      <c r="T1339" s="50" t="s">
        <v>51</v>
      </c>
      <c r="U1339" s="58"/>
      <c r="V1339" s="422">
        <v>157900</v>
      </c>
      <c r="W1339" s="422">
        <v>157900</v>
      </c>
      <c r="X1339" s="61">
        <f t="shared" si="201"/>
        <v>176848.00000000003</v>
      </c>
      <c r="Y1339" s="59" t="s">
        <v>77</v>
      </c>
      <c r="Z1339" s="51">
        <v>2016</v>
      </c>
      <c r="AA1339" s="51"/>
      <c r="AB1339" s="239" t="s">
        <v>2199</v>
      </c>
      <c r="AC1339" s="212" t="s">
        <v>209</v>
      </c>
      <c r="AD1339" s="197"/>
      <c r="AE1339" s="197"/>
      <c r="AF1339" s="197"/>
      <c r="AG1339" s="264"/>
      <c r="AH1339" s="264"/>
      <c r="AI1339" s="264"/>
      <c r="AJ1339" s="264"/>
      <c r="AK1339" s="2" t="s">
        <v>2377</v>
      </c>
      <c r="AL1339" s="191"/>
      <c r="AM1339" s="332"/>
      <c r="AN1339" s="332"/>
    </row>
    <row r="1340" spans="1:40" s="193" customFormat="1" ht="100.5" customHeight="1">
      <c r="A1340" s="4" t="s">
        <v>2750</v>
      </c>
      <c r="B1340" s="50" t="s">
        <v>243</v>
      </c>
      <c r="C1340" s="51" t="s">
        <v>1580</v>
      </c>
      <c r="D1340" s="51" t="s">
        <v>1581</v>
      </c>
      <c r="E1340" s="51" t="s">
        <v>2727</v>
      </c>
      <c r="F1340" s="51" t="s">
        <v>1581</v>
      </c>
      <c r="G1340" s="51" t="s">
        <v>2727</v>
      </c>
      <c r="H1340" s="52" t="s">
        <v>2728</v>
      </c>
      <c r="I1340" s="52" t="s">
        <v>2729</v>
      </c>
      <c r="J1340" s="209" t="s">
        <v>38</v>
      </c>
      <c r="K1340" s="54">
        <v>100</v>
      </c>
      <c r="L1340" s="271">
        <v>151010000</v>
      </c>
      <c r="M1340" s="5" t="s">
        <v>82</v>
      </c>
      <c r="N1340" s="480" t="s">
        <v>847</v>
      </c>
      <c r="O1340" s="52" t="s">
        <v>2751</v>
      </c>
      <c r="P1340" s="52"/>
      <c r="Q1340" s="56" t="s">
        <v>2198</v>
      </c>
      <c r="R1340" s="50" t="s">
        <v>2410</v>
      </c>
      <c r="S1340" s="58"/>
      <c r="T1340" s="50" t="s">
        <v>51</v>
      </c>
      <c r="U1340" s="58"/>
      <c r="V1340" s="58">
        <v>461700</v>
      </c>
      <c r="W1340" s="58">
        <v>461700</v>
      </c>
      <c r="X1340" s="61">
        <f t="shared" si="201"/>
        <v>517104.00000000006</v>
      </c>
      <c r="Y1340" s="59" t="s">
        <v>77</v>
      </c>
      <c r="Z1340" s="51">
        <v>2016</v>
      </c>
      <c r="AA1340" s="51"/>
      <c r="AB1340" s="239" t="s">
        <v>2199</v>
      </c>
      <c r="AC1340" s="212" t="s">
        <v>209</v>
      </c>
      <c r="AD1340" s="197"/>
      <c r="AE1340" s="197"/>
      <c r="AF1340" s="197"/>
      <c r="AG1340" s="264"/>
      <c r="AH1340" s="264"/>
      <c r="AI1340" s="264"/>
      <c r="AJ1340" s="264"/>
      <c r="AK1340" s="2" t="s">
        <v>2377</v>
      </c>
      <c r="AL1340" s="191"/>
      <c r="AM1340" s="332"/>
      <c r="AN1340" s="332"/>
    </row>
    <row r="1341" spans="1:40" s="193" customFormat="1" ht="100.5" customHeight="1">
      <c r="A1341" s="4" t="s">
        <v>2752</v>
      </c>
      <c r="B1341" s="50" t="s">
        <v>243</v>
      </c>
      <c r="C1341" s="51" t="s">
        <v>2744</v>
      </c>
      <c r="D1341" s="52" t="s">
        <v>2745</v>
      </c>
      <c r="E1341" s="52" t="s">
        <v>2745</v>
      </c>
      <c r="F1341" s="52" t="s">
        <v>2745</v>
      </c>
      <c r="G1341" s="52" t="s">
        <v>2745</v>
      </c>
      <c r="H1341" s="52" t="s">
        <v>2746</v>
      </c>
      <c r="I1341" s="52" t="s">
        <v>2747</v>
      </c>
      <c r="J1341" s="52" t="s">
        <v>38</v>
      </c>
      <c r="K1341" s="54">
        <v>100</v>
      </c>
      <c r="L1341" s="271">
        <v>151010000</v>
      </c>
      <c r="M1341" s="5" t="s">
        <v>82</v>
      </c>
      <c r="N1341" s="480" t="s">
        <v>847</v>
      </c>
      <c r="O1341" s="52" t="s">
        <v>2751</v>
      </c>
      <c r="P1341" s="52"/>
      <c r="Q1341" s="56" t="s">
        <v>2198</v>
      </c>
      <c r="R1341" s="50" t="s">
        <v>2410</v>
      </c>
      <c r="S1341" s="425"/>
      <c r="T1341" s="50" t="s">
        <v>51</v>
      </c>
      <c r="U1341" s="58"/>
      <c r="V1341" s="425">
        <v>2100</v>
      </c>
      <c r="W1341" s="425">
        <v>2100</v>
      </c>
      <c r="X1341" s="61">
        <f t="shared" si="201"/>
        <v>2352</v>
      </c>
      <c r="Y1341" s="59" t="s">
        <v>77</v>
      </c>
      <c r="Z1341" s="51">
        <v>2016</v>
      </c>
      <c r="AA1341" s="51"/>
      <c r="AB1341" s="239" t="s">
        <v>2199</v>
      </c>
      <c r="AC1341" s="212" t="s">
        <v>209</v>
      </c>
      <c r="AD1341" s="197"/>
      <c r="AE1341" s="197"/>
      <c r="AF1341" s="197"/>
      <c r="AG1341" s="264"/>
      <c r="AH1341" s="264"/>
      <c r="AI1341" s="264"/>
      <c r="AJ1341" s="264"/>
      <c r="AK1341" s="2" t="s">
        <v>2377</v>
      </c>
      <c r="AL1341" s="191"/>
      <c r="AM1341" s="332"/>
      <c r="AN1341" s="332"/>
    </row>
    <row r="1342" spans="1:40" s="193" customFormat="1" ht="100.5" customHeight="1">
      <c r="A1342" s="4" t="s">
        <v>2753</v>
      </c>
      <c r="B1342" s="50" t="s">
        <v>243</v>
      </c>
      <c r="C1342" s="51" t="s">
        <v>1580</v>
      </c>
      <c r="D1342" s="51" t="s">
        <v>1581</v>
      </c>
      <c r="E1342" s="51" t="s">
        <v>2727</v>
      </c>
      <c r="F1342" s="51" t="s">
        <v>1581</v>
      </c>
      <c r="G1342" s="51" t="s">
        <v>2727</v>
      </c>
      <c r="H1342" s="52" t="s">
        <v>2728</v>
      </c>
      <c r="I1342" s="52" t="s">
        <v>2729</v>
      </c>
      <c r="J1342" s="209" t="s">
        <v>38</v>
      </c>
      <c r="K1342" s="54">
        <v>100</v>
      </c>
      <c r="L1342" s="271">
        <v>151010000</v>
      </c>
      <c r="M1342" s="5" t="s">
        <v>82</v>
      </c>
      <c r="N1342" s="480" t="s">
        <v>847</v>
      </c>
      <c r="O1342" s="52" t="s">
        <v>2754</v>
      </c>
      <c r="P1342" s="52"/>
      <c r="Q1342" s="56" t="s">
        <v>2198</v>
      </c>
      <c r="R1342" s="50" t="s">
        <v>2410</v>
      </c>
      <c r="S1342" s="58"/>
      <c r="T1342" s="50" t="s">
        <v>51</v>
      </c>
      <c r="U1342" s="58"/>
      <c r="V1342" s="58">
        <v>182300</v>
      </c>
      <c r="W1342" s="58">
        <v>182300</v>
      </c>
      <c r="X1342" s="61">
        <f t="shared" si="201"/>
        <v>204176.00000000003</v>
      </c>
      <c r="Y1342" s="59" t="s">
        <v>77</v>
      </c>
      <c r="Z1342" s="51">
        <v>2016</v>
      </c>
      <c r="AA1342" s="51"/>
      <c r="AB1342" s="239" t="s">
        <v>2199</v>
      </c>
      <c r="AC1342" s="212" t="s">
        <v>209</v>
      </c>
      <c r="AD1342" s="197"/>
      <c r="AE1342" s="197"/>
      <c r="AF1342" s="197"/>
      <c r="AG1342" s="264"/>
      <c r="AH1342" s="264"/>
      <c r="AI1342" s="264"/>
      <c r="AJ1342" s="264"/>
      <c r="AK1342" s="2" t="s">
        <v>2377</v>
      </c>
      <c r="AL1342" s="191"/>
      <c r="AM1342" s="332"/>
      <c r="AN1342" s="332"/>
    </row>
    <row r="1343" spans="1:40" s="193" customFormat="1" ht="100.5" customHeight="1">
      <c r="A1343" s="4" t="s">
        <v>2755</v>
      </c>
      <c r="B1343" s="50" t="s">
        <v>243</v>
      </c>
      <c r="C1343" s="51" t="s">
        <v>2744</v>
      </c>
      <c r="D1343" s="52" t="s">
        <v>2745</v>
      </c>
      <c r="E1343" s="52" t="s">
        <v>2745</v>
      </c>
      <c r="F1343" s="52" t="s">
        <v>2745</v>
      </c>
      <c r="G1343" s="52" t="s">
        <v>2745</v>
      </c>
      <c r="H1343" s="52" t="s">
        <v>2746</v>
      </c>
      <c r="I1343" s="52" t="s">
        <v>2747</v>
      </c>
      <c r="J1343" s="52" t="s">
        <v>38</v>
      </c>
      <c r="K1343" s="54">
        <v>100</v>
      </c>
      <c r="L1343" s="271">
        <v>151010000</v>
      </c>
      <c r="M1343" s="5" t="s">
        <v>82</v>
      </c>
      <c r="N1343" s="480" t="s">
        <v>847</v>
      </c>
      <c r="O1343" s="52" t="s">
        <v>2754</v>
      </c>
      <c r="P1343" s="52"/>
      <c r="Q1343" s="56" t="s">
        <v>2198</v>
      </c>
      <c r="R1343" s="50" t="s">
        <v>2410</v>
      </c>
      <c r="S1343" s="425"/>
      <c r="T1343" s="50" t="s">
        <v>51</v>
      </c>
      <c r="U1343" s="58"/>
      <c r="V1343" s="425">
        <v>2100</v>
      </c>
      <c r="W1343" s="425">
        <v>2100</v>
      </c>
      <c r="X1343" s="61">
        <f t="shared" si="201"/>
        <v>2352</v>
      </c>
      <c r="Y1343" s="59" t="s">
        <v>77</v>
      </c>
      <c r="Z1343" s="51">
        <v>2016</v>
      </c>
      <c r="AA1343" s="51"/>
      <c r="AB1343" s="239" t="s">
        <v>2199</v>
      </c>
      <c r="AC1343" s="212" t="s">
        <v>209</v>
      </c>
      <c r="AD1343" s="197"/>
      <c r="AE1343" s="197"/>
      <c r="AF1343" s="197"/>
      <c r="AG1343" s="264"/>
      <c r="AH1343" s="264"/>
      <c r="AI1343" s="264"/>
      <c r="AJ1343" s="264"/>
      <c r="AK1343" s="2" t="s">
        <v>2377</v>
      </c>
      <c r="AL1343" s="191"/>
      <c r="AM1343" s="332"/>
      <c r="AN1343" s="332"/>
    </row>
    <row r="1344" spans="1:40" s="193" customFormat="1" ht="100.5" customHeight="1">
      <c r="A1344" s="4" t="s">
        <v>2756</v>
      </c>
      <c r="B1344" s="50" t="s">
        <v>243</v>
      </c>
      <c r="C1344" s="51" t="s">
        <v>1580</v>
      </c>
      <c r="D1344" s="51" t="s">
        <v>1581</v>
      </c>
      <c r="E1344" s="51" t="s">
        <v>2727</v>
      </c>
      <c r="F1344" s="51" t="s">
        <v>1581</v>
      </c>
      <c r="G1344" s="51" t="s">
        <v>2727</v>
      </c>
      <c r="H1344" s="52" t="s">
        <v>2728</v>
      </c>
      <c r="I1344" s="52" t="s">
        <v>2729</v>
      </c>
      <c r="J1344" s="52" t="s">
        <v>38</v>
      </c>
      <c r="K1344" s="54">
        <v>100</v>
      </c>
      <c r="L1344" s="8">
        <v>511010000</v>
      </c>
      <c r="M1344" s="27" t="s">
        <v>88</v>
      </c>
      <c r="N1344" s="480" t="s">
        <v>847</v>
      </c>
      <c r="O1344" s="52" t="s">
        <v>2305</v>
      </c>
      <c r="P1344" s="52"/>
      <c r="Q1344" s="56" t="s">
        <v>2198</v>
      </c>
      <c r="R1344" s="50" t="s">
        <v>2410</v>
      </c>
      <c r="S1344" s="58"/>
      <c r="T1344" s="50" t="s">
        <v>51</v>
      </c>
      <c r="U1344" s="58"/>
      <c r="V1344" s="58">
        <v>162640</v>
      </c>
      <c r="W1344" s="58">
        <v>162640</v>
      </c>
      <c r="X1344" s="61">
        <f t="shared" si="201"/>
        <v>182156.80000000002</v>
      </c>
      <c r="Y1344" s="59" t="s">
        <v>77</v>
      </c>
      <c r="Z1344" s="51">
        <v>2016</v>
      </c>
      <c r="AA1344" s="51"/>
      <c r="AB1344" s="239" t="s">
        <v>2199</v>
      </c>
      <c r="AC1344" s="212" t="s">
        <v>209</v>
      </c>
      <c r="AD1344" s="197"/>
      <c r="AE1344" s="197"/>
      <c r="AF1344" s="197"/>
      <c r="AG1344" s="264"/>
      <c r="AH1344" s="264"/>
      <c r="AI1344" s="264"/>
      <c r="AJ1344" s="264"/>
      <c r="AK1344" s="2" t="s">
        <v>2377</v>
      </c>
      <c r="AL1344" s="191"/>
      <c r="AM1344" s="332"/>
      <c r="AN1344" s="332"/>
    </row>
    <row r="1345" spans="1:40" s="193" customFormat="1" ht="100.5" customHeight="1">
      <c r="A1345" s="4" t="s">
        <v>2757</v>
      </c>
      <c r="B1345" s="50" t="s">
        <v>243</v>
      </c>
      <c r="C1345" s="51" t="s">
        <v>2744</v>
      </c>
      <c r="D1345" s="52" t="s">
        <v>2745</v>
      </c>
      <c r="E1345" s="52" t="s">
        <v>2745</v>
      </c>
      <c r="F1345" s="52" t="s">
        <v>2745</v>
      </c>
      <c r="G1345" s="52" t="s">
        <v>2745</v>
      </c>
      <c r="H1345" s="52" t="s">
        <v>2746</v>
      </c>
      <c r="I1345" s="52" t="s">
        <v>2747</v>
      </c>
      <c r="J1345" s="52" t="s">
        <v>38</v>
      </c>
      <c r="K1345" s="54">
        <v>100</v>
      </c>
      <c r="L1345" s="8">
        <v>511010000</v>
      </c>
      <c r="M1345" s="27" t="s">
        <v>88</v>
      </c>
      <c r="N1345" s="480" t="s">
        <v>847</v>
      </c>
      <c r="O1345" s="52" t="s">
        <v>2527</v>
      </c>
      <c r="P1345" s="52"/>
      <c r="Q1345" s="56" t="s">
        <v>2198</v>
      </c>
      <c r="R1345" s="50" t="s">
        <v>2410</v>
      </c>
      <c r="S1345" s="58"/>
      <c r="T1345" s="50" t="s">
        <v>51</v>
      </c>
      <c r="U1345" s="58"/>
      <c r="V1345" s="58">
        <v>68480</v>
      </c>
      <c r="W1345" s="58">
        <v>68480</v>
      </c>
      <c r="X1345" s="61">
        <f t="shared" si="201"/>
        <v>76697.600000000006</v>
      </c>
      <c r="Y1345" s="59" t="s">
        <v>77</v>
      </c>
      <c r="Z1345" s="51">
        <v>2016</v>
      </c>
      <c r="AA1345" s="51"/>
      <c r="AB1345" s="239" t="s">
        <v>2199</v>
      </c>
      <c r="AC1345" s="212" t="s">
        <v>209</v>
      </c>
      <c r="AD1345" s="197"/>
      <c r="AE1345" s="197"/>
      <c r="AF1345" s="197"/>
      <c r="AG1345" s="264"/>
      <c r="AH1345" s="264"/>
      <c r="AI1345" s="264"/>
      <c r="AJ1345" s="264"/>
      <c r="AK1345" s="2" t="s">
        <v>2377</v>
      </c>
      <c r="AL1345" s="191"/>
      <c r="AM1345" s="332"/>
      <c r="AN1345" s="332"/>
    </row>
    <row r="1346" spans="1:40" s="193" customFormat="1" ht="100.5" customHeight="1">
      <c r="A1346" s="4" t="s">
        <v>2758</v>
      </c>
      <c r="B1346" s="50" t="s">
        <v>243</v>
      </c>
      <c r="C1346" s="51" t="s">
        <v>1580</v>
      </c>
      <c r="D1346" s="51" t="s">
        <v>1581</v>
      </c>
      <c r="E1346" s="51" t="s">
        <v>2727</v>
      </c>
      <c r="F1346" s="51" t="s">
        <v>1581</v>
      </c>
      <c r="G1346" s="51" t="s">
        <v>2727</v>
      </c>
      <c r="H1346" s="52" t="s">
        <v>2728</v>
      </c>
      <c r="I1346" s="52" t="s">
        <v>2729</v>
      </c>
      <c r="J1346" s="52" t="s">
        <v>38</v>
      </c>
      <c r="K1346" s="54">
        <v>100</v>
      </c>
      <c r="L1346" s="8">
        <v>511010000</v>
      </c>
      <c r="M1346" s="27" t="s">
        <v>88</v>
      </c>
      <c r="N1346" s="480" t="s">
        <v>847</v>
      </c>
      <c r="O1346" s="53" t="s">
        <v>2521</v>
      </c>
      <c r="P1346" s="52"/>
      <c r="Q1346" s="56" t="s">
        <v>2198</v>
      </c>
      <c r="R1346" s="50" t="s">
        <v>2410</v>
      </c>
      <c r="S1346" s="58"/>
      <c r="T1346" s="50" t="s">
        <v>51</v>
      </c>
      <c r="U1346" s="58"/>
      <c r="V1346" s="58">
        <v>162640</v>
      </c>
      <c r="W1346" s="58">
        <v>162640</v>
      </c>
      <c r="X1346" s="61">
        <f t="shared" si="201"/>
        <v>182156.80000000002</v>
      </c>
      <c r="Y1346" s="59" t="s">
        <v>77</v>
      </c>
      <c r="Z1346" s="51">
        <v>2016</v>
      </c>
      <c r="AA1346" s="51"/>
      <c r="AB1346" s="239" t="s">
        <v>2199</v>
      </c>
      <c r="AC1346" s="212" t="s">
        <v>209</v>
      </c>
      <c r="AD1346" s="197"/>
      <c r="AE1346" s="197"/>
      <c r="AF1346" s="197"/>
      <c r="AG1346" s="264"/>
      <c r="AH1346" s="264"/>
      <c r="AI1346" s="264"/>
      <c r="AJ1346" s="264"/>
      <c r="AK1346" s="2" t="s">
        <v>2377</v>
      </c>
      <c r="AL1346" s="191"/>
      <c r="AM1346" s="332"/>
      <c r="AN1346" s="332"/>
    </row>
    <row r="1347" spans="1:40" s="193" customFormat="1" ht="100.5" customHeight="1">
      <c r="A1347" s="4" t="s">
        <v>2759</v>
      </c>
      <c r="B1347" s="50" t="s">
        <v>243</v>
      </c>
      <c r="C1347" s="51" t="s">
        <v>1580</v>
      </c>
      <c r="D1347" s="51" t="s">
        <v>1581</v>
      </c>
      <c r="E1347" s="51" t="s">
        <v>2727</v>
      </c>
      <c r="F1347" s="51" t="s">
        <v>1581</v>
      </c>
      <c r="G1347" s="51" t="s">
        <v>2727</v>
      </c>
      <c r="H1347" s="52" t="s">
        <v>2728</v>
      </c>
      <c r="I1347" s="52" t="s">
        <v>2729</v>
      </c>
      <c r="J1347" s="52" t="s">
        <v>38</v>
      </c>
      <c r="K1347" s="54">
        <v>100</v>
      </c>
      <c r="L1347" s="8">
        <v>511010000</v>
      </c>
      <c r="M1347" s="27" t="s">
        <v>88</v>
      </c>
      <c r="N1347" s="480" t="s">
        <v>847</v>
      </c>
      <c r="O1347" s="52" t="s">
        <v>2527</v>
      </c>
      <c r="P1347" s="52"/>
      <c r="Q1347" s="56" t="s">
        <v>2198</v>
      </c>
      <c r="R1347" s="50" t="s">
        <v>2410</v>
      </c>
      <c r="S1347" s="58"/>
      <c r="T1347" s="50" t="s">
        <v>51</v>
      </c>
      <c r="U1347" s="58"/>
      <c r="V1347" s="58">
        <v>325280</v>
      </c>
      <c r="W1347" s="58">
        <v>325280</v>
      </c>
      <c r="X1347" s="61">
        <f t="shared" si="201"/>
        <v>364313.60000000003</v>
      </c>
      <c r="Y1347" s="59" t="s">
        <v>77</v>
      </c>
      <c r="Z1347" s="51">
        <v>2016</v>
      </c>
      <c r="AA1347" s="51"/>
      <c r="AB1347" s="239" t="s">
        <v>2199</v>
      </c>
      <c r="AC1347" s="212" t="s">
        <v>209</v>
      </c>
      <c r="AD1347" s="197"/>
      <c r="AE1347" s="197"/>
      <c r="AF1347" s="197"/>
      <c r="AG1347" s="264"/>
      <c r="AH1347" s="264"/>
      <c r="AI1347" s="264"/>
      <c r="AJ1347" s="264"/>
      <c r="AK1347" s="2" t="s">
        <v>2377</v>
      </c>
      <c r="AL1347" s="191"/>
      <c r="AM1347" s="332"/>
      <c r="AN1347" s="332"/>
    </row>
    <row r="1348" spans="1:40" s="193" customFormat="1" ht="100.5" customHeight="1">
      <c r="A1348" s="4" t="s">
        <v>2760</v>
      </c>
      <c r="B1348" s="50" t="s">
        <v>243</v>
      </c>
      <c r="C1348" s="51" t="s">
        <v>2744</v>
      </c>
      <c r="D1348" s="52" t="s">
        <v>2745</v>
      </c>
      <c r="E1348" s="52" t="s">
        <v>2745</v>
      </c>
      <c r="F1348" s="52" t="s">
        <v>2745</v>
      </c>
      <c r="G1348" s="52" t="s">
        <v>2745</v>
      </c>
      <c r="H1348" s="52" t="s">
        <v>2746</v>
      </c>
      <c r="I1348" s="52" t="s">
        <v>2747</v>
      </c>
      <c r="J1348" s="52" t="s">
        <v>38</v>
      </c>
      <c r="K1348" s="54">
        <v>100</v>
      </c>
      <c r="L1348" s="8">
        <v>511010000</v>
      </c>
      <c r="M1348" s="27" t="s">
        <v>88</v>
      </c>
      <c r="N1348" s="480" t="s">
        <v>847</v>
      </c>
      <c r="O1348" s="52" t="s">
        <v>2305</v>
      </c>
      <c r="P1348" s="52"/>
      <c r="Q1348" s="56" t="s">
        <v>2198</v>
      </c>
      <c r="R1348" s="50" t="s">
        <v>2410</v>
      </c>
      <c r="S1348" s="58"/>
      <c r="T1348" s="50" t="s">
        <v>51</v>
      </c>
      <c r="U1348" s="58"/>
      <c r="V1348" s="58">
        <v>34240</v>
      </c>
      <c r="W1348" s="58">
        <v>34240</v>
      </c>
      <c r="X1348" s="61">
        <f t="shared" si="201"/>
        <v>38348.800000000003</v>
      </c>
      <c r="Y1348" s="59" t="s">
        <v>77</v>
      </c>
      <c r="Z1348" s="51">
        <v>2016</v>
      </c>
      <c r="AA1348" s="51"/>
      <c r="AB1348" s="239" t="s">
        <v>2199</v>
      </c>
      <c r="AC1348" s="212" t="s">
        <v>209</v>
      </c>
      <c r="AD1348" s="197"/>
      <c r="AE1348" s="197"/>
      <c r="AF1348" s="197"/>
      <c r="AG1348" s="264"/>
      <c r="AH1348" s="264"/>
      <c r="AI1348" s="264"/>
      <c r="AJ1348" s="264"/>
      <c r="AK1348" s="2" t="s">
        <v>2377</v>
      </c>
      <c r="AL1348" s="191"/>
      <c r="AM1348" s="332"/>
      <c r="AN1348" s="332"/>
    </row>
    <row r="1349" spans="1:40" s="193" customFormat="1" ht="100.5" customHeight="1">
      <c r="A1349" s="4" t="s">
        <v>2761</v>
      </c>
      <c r="B1349" s="50" t="s">
        <v>243</v>
      </c>
      <c r="C1349" s="51" t="s">
        <v>1580</v>
      </c>
      <c r="D1349" s="51" t="s">
        <v>1581</v>
      </c>
      <c r="E1349" s="51" t="s">
        <v>2727</v>
      </c>
      <c r="F1349" s="51" t="s">
        <v>1581</v>
      </c>
      <c r="G1349" s="51" t="s">
        <v>2727</v>
      </c>
      <c r="H1349" s="52" t="s">
        <v>2728</v>
      </c>
      <c r="I1349" s="52" t="s">
        <v>2729</v>
      </c>
      <c r="J1349" s="52" t="s">
        <v>38</v>
      </c>
      <c r="K1349" s="54">
        <v>100</v>
      </c>
      <c r="L1349" s="31">
        <v>271010000</v>
      </c>
      <c r="M1349" s="8" t="s">
        <v>127</v>
      </c>
      <c r="N1349" s="480" t="s">
        <v>847</v>
      </c>
      <c r="O1349" s="52" t="s">
        <v>2246</v>
      </c>
      <c r="P1349" s="52"/>
      <c r="Q1349" s="56" t="s">
        <v>2198</v>
      </c>
      <c r="R1349" s="50" t="s">
        <v>2410</v>
      </c>
      <c r="S1349" s="58"/>
      <c r="T1349" s="50" t="s">
        <v>51</v>
      </c>
      <c r="U1349" s="58"/>
      <c r="V1349" s="58">
        <v>478984</v>
      </c>
      <c r="W1349" s="58">
        <v>478984</v>
      </c>
      <c r="X1349" s="61">
        <f t="shared" si="201"/>
        <v>536462.08000000007</v>
      </c>
      <c r="Y1349" s="59" t="s">
        <v>77</v>
      </c>
      <c r="Z1349" s="51">
        <v>2016</v>
      </c>
      <c r="AA1349" s="51"/>
      <c r="AB1349" s="239" t="s">
        <v>2199</v>
      </c>
      <c r="AC1349" s="212" t="s">
        <v>209</v>
      </c>
      <c r="AD1349" s="197"/>
      <c r="AE1349" s="197"/>
      <c r="AF1349" s="197"/>
      <c r="AG1349" s="264"/>
      <c r="AH1349" s="264"/>
      <c r="AI1349" s="264"/>
      <c r="AJ1349" s="264"/>
      <c r="AK1349" s="2" t="s">
        <v>2377</v>
      </c>
      <c r="AL1349" s="191"/>
      <c r="AM1349" s="332"/>
      <c r="AN1349" s="332"/>
    </row>
    <row r="1350" spans="1:40" s="193" customFormat="1" ht="100.5" customHeight="1">
      <c r="A1350" s="4" t="s">
        <v>2762</v>
      </c>
      <c r="B1350" s="50" t="s">
        <v>243</v>
      </c>
      <c r="C1350" s="51" t="s">
        <v>1580</v>
      </c>
      <c r="D1350" s="51" t="s">
        <v>1581</v>
      </c>
      <c r="E1350" s="51" t="s">
        <v>2727</v>
      </c>
      <c r="F1350" s="51" t="s">
        <v>1581</v>
      </c>
      <c r="G1350" s="51" t="s">
        <v>2727</v>
      </c>
      <c r="H1350" s="52" t="s">
        <v>2728</v>
      </c>
      <c r="I1350" s="52" t="s">
        <v>2729</v>
      </c>
      <c r="J1350" s="52" t="s">
        <v>38</v>
      </c>
      <c r="K1350" s="54">
        <v>100</v>
      </c>
      <c r="L1350" s="31">
        <v>271010000</v>
      </c>
      <c r="M1350" s="8" t="s">
        <v>127</v>
      </c>
      <c r="N1350" s="480" t="s">
        <v>847</v>
      </c>
      <c r="O1350" s="52" t="s">
        <v>2248</v>
      </c>
      <c r="P1350" s="52"/>
      <c r="Q1350" s="56" t="s">
        <v>2198</v>
      </c>
      <c r="R1350" s="50" t="s">
        <v>2410</v>
      </c>
      <c r="S1350" s="58"/>
      <c r="T1350" s="50" t="s">
        <v>51</v>
      </c>
      <c r="U1350" s="58"/>
      <c r="V1350" s="58">
        <v>478984</v>
      </c>
      <c r="W1350" s="58">
        <v>478984</v>
      </c>
      <c r="X1350" s="61">
        <f t="shared" ref="X1350:X1413" si="202">W1350*1.12</f>
        <v>536462.08000000007</v>
      </c>
      <c r="Y1350" s="59" t="s">
        <v>77</v>
      </c>
      <c r="Z1350" s="51">
        <v>2016</v>
      </c>
      <c r="AA1350" s="51"/>
      <c r="AB1350" s="239" t="s">
        <v>2199</v>
      </c>
      <c r="AC1350" s="212" t="s">
        <v>209</v>
      </c>
      <c r="AD1350" s="197"/>
      <c r="AE1350" s="197"/>
      <c r="AF1350" s="197"/>
      <c r="AG1350" s="264"/>
      <c r="AH1350" s="264"/>
      <c r="AI1350" s="264"/>
      <c r="AJ1350" s="264"/>
      <c r="AK1350" s="2" t="s">
        <v>2377</v>
      </c>
      <c r="AL1350" s="191"/>
      <c r="AM1350" s="332"/>
      <c r="AN1350" s="332"/>
    </row>
    <row r="1351" spans="1:40" s="193" customFormat="1" ht="100.5" customHeight="1">
      <c r="A1351" s="4" t="s">
        <v>2763</v>
      </c>
      <c r="B1351" s="50" t="s">
        <v>243</v>
      </c>
      <c r="C1351" s="51" t="s">
        <v>1580</v>
      </c>
      <c r="D1351" s="51" t="s">
        <v>1581</v>
      </c>
      <c r="E1351" s="51" t="s">
        <v>2727</v>
      </c>
      <c r="F1351" s="51" t="s">
        <v>1581</v>
      </c>
      <c r="G1351" s="51" t="s">
        <v>2727</v>
      </c>
      <c r="H1351" s="52" t="s">
        <v>2728</v>
      </c>
      <c r="I1351" s="52" t="s">
        <v>2729</v>
      </c>
      <c r="J1351" s="52" t="s">
        <v>38</v>
      </c>
      <c r="K1351" s="54">
        <v>100</v>
      </c>
      <c r="L1351" s="31">
        <v>271010000</v>
      </c>
      <c r="M1351" s="8" t="s">
        <v>127</v>
      </c>
      <c r="N1351" s="480" t="s">
        <v>847</v>
      </c>
      <c r="O1351" s="52" t="s">
        <v>2250</v>
      </c>
      <c r="P1351" s="52"/>
      <c r="Q1351" s="56" t="s">
        <v>2198</v>
      </c>
      <c r="R1351" s="50" t="s">
        <v>2410</v>
      </c>
      <c r="S1351" s="58"/>
      <c r="T1351" s="50" t="s">
        <v>51</v>
      </c>
      <c r="U1351" s="58"/>
      <c r="V1351" s="58">
        <v>478984</v>
      </c>
      <c r="W1351" s="58">
        <v>478984</v>
      </c>
      <c r="X1351" s="61">
        <f t="shared" si="202"/>
        <v>536462.08000000007</v>
      </c>
      <c r="Y1351" s="59" t="s">
        <v>77</v>
      </c>
      <c r="Z1351" s="51">
        <v>2016</v>
      </c>
      <c r="AA1351" s="51"/>
      <c r="AB1351" s="239" t="s">
        <v>2199</v>
      </c>
      <c r="AC1351" s="212" t="s">
        <v>209</v>
      </c>
      <c r="AD1351" s="197"/>
      <c r="AE1351" s="197"/>
      <c r="AF1351" s="197"/>
      <c r="AG1351" s="264"/>
      <c r="AH1351" s="264"/>
      <c r="AI1351" s="264"/>
      <c r="AJ1351" s="264"/>
      <c r="AK1351" s="2" t="s">
        <v>2377</v>
      </c>
      <c r="AL1351" s="191"/>
      <c r="AM1351" s="332"/>
      <c r="AN1351" s="332"/>
    </row>
    <row r="1352" spans="1:40" s="193" customFormat="1" ht="100.5" customHeight="1">
      <c r="A1352" s="4" t="s">
        <v>2764</v>
      </c>
      <c r="B1352" s="50" t="s">
        <v>243</v>
      </c>
      <c r="C1352" s="51" t="s">
        <v>1580</v>
      </c>
      <c r="D1352" s="51" t="s">
        <v>1581</v>
      </c>
      <c r="E1352" s="51" t="s">
        <v>2727</v>
      </c>
      <c r="F1352" s="51" t="s">
        <v>1581</v>
      </c>
      <c r="G1352" s="51" t="s">
        <v>2727</v>
      </c>
      <c r="H1352" s="52" t="s">
        <v>2728</v>
      </c>
      <c r="I1352" s="52" t="s">
        <v>2729</v>
      </c>
      <c r="J1352" s="209" t="s">
        <v>38</v>
      </c>
      <c r="K1352" s="54">
        <v>100</v>
      </c>
      <c r="L1352" s="31">
        <v>751000000</v>
      </c>
      <c r="M1352" s="5" t="s">
        <v>83</v>
      </c>
      <c r="N1352" s="480" t="s">
        <v>847</v>
      </c>
      <c r="O1352" s="52" t="s">
        <v>2212</v>
      </c>
      <c r="P1352" s="52"/>
      <c r="Q1352" s="56" t="s">
        <v>2198</v>
      </c>
      <c r="R1352" s="50" t="s">
        <v>2410</v>
      </c>
      <c r="S1352" s="58"/>
      <c r="T1352" s="50" t="s">
        <v>51</v>
      </c>
      <c r="U1352" s="58"/>
      <c r="V1352" s="58">
        <v>162640</v>
      </c>
      <c r="W1352" s="58">
        <v>162640</v>
      </c>
      <c r="X1352" s="61">
        <f t="shared" si="202"/>
        <v>182156.80000000002</v>
      </c>
      <c r="Y1352" s="59" t="s">
        <v>77</v>
      </c>
      <c r="Z1352" s="51">
        <v>2016</v>
      </c>
      <c r="AA1352" s="51"/>
      <c r="AB1352" s="239" t="s">
        <v>2199</v>
      </c>
      <c r="AC1352" s="212" t="s">
        <v>209</v>
      </c>
      <c r="AD1352" s="197"/>
      <c r="AE1352" s="197"/>
      <c r="AF1352" s="197"/>
      <c r="AG1352" s="264"/>
      <c r="AH1352" s="264"/>
      <c r="AI1352" s="264"/>
      <c r="AJ1352" s="264"/>
      <c r="AK1352" s="2" t="s">
        <v>2377</v>
      </c>
      <c r="AL1352" s="191"/>
      <c r="AM1352" s="332"/>
      <c r="AN1352" s="332"/>
    </row>
    <row r="1353" spans="1:40" s="193" customFormat="1" ht="100.5" customHeight="1">
      <c r="A1353" s="4" t="s">
        <v>2765</v>
      </c>
      <c r="B1353" s="50" t="s">
        <v>243</v>
      </c>
      <c r="C1353" s="51" t="s">
        <v>2744</v>
      </c>
      <c r="D1353" s="52" t="s">
        <v>2745</v>
      </c>
      <c r="E1353" s="52" t="s">
        <v>2745</v>
      </c>
      <c r="F1353" s="52" t="s">
        <v>2745</v>
      </c>
      <c r="G1353" s="52" t="s">
        <v>2745</v>
      </c>
      <c r="H1353" s="52" t="s">
        <v>2746</v>
      </c>
      <c r="I1353" s="52" t="s">
        <v>2747</v>
      </c>
      <c r="J1353" s="52" t="s">
        <v>38</v>
      </c>
      <c r="K1353" s="54">
        <v>100</v>
      </c>
      <c r="L1353" s="31">
        <v>751000000</v>
      </c>
      <c r="M1353" s="5" t="s">
        <v>83</v>
      </c>
      <c r="N1353" s="480" t="s">
        <v>847</v>
      </c>
      <c r="O1353" s="52" t="s">
        <v>2669</v>
      </c>
      <c r="P1353" s="52"/>
      <c r="Q1353" s="56" t="s">
        <v>2198</v>
      </c>
      <c r="R1353" s="50" t="s">
        <v>2410</v>
      </c>
      <c r="S1353" s="58"/>
      <c r="T1353" s="50" t="s">
        <v>51</v>
      </c>
      <c r="U1353" s="58"/>
      <c r="V1353" s="58">
        <v>34240</v>
      </c>
      <c r="W1353" s="58">
        <v>34240</v>
      </c>
      <c r="X1353" s="61">
        <f t="shared" si="202"/>
        <v>38348.800000000003</v>
      </c>
      <c r="Y1353" s="59" t="s">
        <v>77</v>
      </c>
      <c r="Z1353" s="51">
        <v>2016</v>
      </c>
      <c r="AA1353" s="51"/>
      <c r="AB1353" s="239" t="s">
        <v>2199</v>
      </c>
      <c r="AC1353" s="212" t="s">
        <v>209</v>
      </c>
      <c r="AD1353" s="197"/>
      <c r="AE1353" s="197"/>
      <c r="AF1353" s="197"/>
      <c r="AG1353" s="264"/>
      <c r="AH1353" s="264"/>
      <c r="AI1353" s="264"/>
      <c r="AJ1353" s="264"/>
      <c r="AK1353" s="2" t="s">
        <v>2377</v>
      </c>
      <c r="AL1353" s="191"/>
      <c r="AM1353" s="332"/>
      <c r="AN1353" s="332"/>
    </row>
    <row r="1354" spans="1:40" s="572" customFormat="1" ht="100.5" customHeight="1">
      <c r="A1354" s="560" t="s">
        <v>2766</v>
      </c>
      <c r="B1354" s="513" t="s">
        <v>243</v>
      </c>
      <c r="C1354" s="515" t="s">
        <v>1580</v>
      </c>
      <c r="D1354" s="515" t="s">
        <v>1581</v>
      </c>
      <c r="E1354" s="515" t="s">
        <v>2727</v>
      </c>
      <c r="F1354" s="515" t="s">
        <v>1581</v>
      </c>
      <c r="G1354" s="515" t="s">
        <v>2727</v>
      </c>
      <c r="H1354" s="563" t="s">
        <v>2728</v>
      </c>
      <c r="I1354" s="563" t="s">
        <v>2729</v>
      </c>
      <c r="J1354" s="563" t="s">
        <v>38</v>
      </c>
      <c r="K1354" s="561">
        <v>100</v>
      </c>
      <c r="L1354" s="573">
        <v>311000000</v>
      </c>
      <c r="M1354" s="515" t="s">
        <v>348</v>
      </c>
      <c r="N1354" s="759" t="s">
        <v>847</v>
      </c>
      <c r="O1354" s="563" t="s">
        <v>2700</v>
      </c>
      <c r="P1354" s="563"/>
      <c r="Q1354" s="514" t="s">
        <v>2198</v>
      </c>
      <c r="R1354" s="513" t="s">
        <v>2410</v>
      </c>
      <c r="S1354" s="755"/>
      <c r="T1354" s="513" t="s">
        <v>51</v>
      </c>
      <c r="U1354" s="755"/>
      <c r="V1354" s="755">
        <v>174945</v>
      </c>
      <c r="W1354" s="755">
        <v>0</v>
      </c>
      <c r="X1354" s="565">
        <v>0</v>
      </c>
      <c r="Y1354" s="566" t="s">
        <v>77</v>
      </c>
      <c r="Z1354" s="515">
        <v>2016</v>
      </c>
      <c r="AA1354" s="515"/>
      <c r="AB1354" s="519" t="s">
        <v>2199</v>
      </c>
      <c r="AC1354" s="567" t="s">
        <v>209</v>
      </c>
      <c r="AD1354" s="568"/>
      <c r="AE1354" s="568"/>
      <c r="AF1354" s="568"/>
      <c r="AG1354" s="569"/>
      <c r="AH1354" s="569"/>
      <c r="AI1354" s="569"/>
      <c r="AJ1354" s="569"/>
      <c r="AK1354" s="521" t="s">
        <v>2377</v>
      </c>
      <c r="AL1354" s="570"/>
      <c r="AM1354" s="571"/>
      <c r="AN1354" s="571"/>
    </row>
    <row r="1355" spans="1:40" s="193" customFormat="1" ht="100.5" customHeight="1">
      <c r="A1355" s="842" t="s">
        <v>4046</v>
      </c>
      <c r="B1355" s="816" t="s">
        <v>33</v>
      </c>
      <c r="C1355" s="825" t="s">
        <v>1580</v>
      </c>
      <c r="D1355" s="825" t="s">
        <v>1581</v>
      </c>
      <c r="E1355" s="825" t="s">
        <v>2727</v>
      </c>
      <c r="F1355" s="825" t="s">
        <v>1581</v>
      </c>
      <c r="G1355" s="825" t="s">
        <v>2727</v>
      </c>
      <c r="H1355" s="826" t="s">
        <v>2728</v>
      </c>
      <c r="I1355" s="826" t="s">
        <v>2729</v>
      </c>
      <c r="J1355" s="826" t="s">
        <v>38</v>
      </c>
      <c r="K1355" s="828">
        <v>100</v>
      </c>
      <c r="L1355" s="836">
        <v>311000000</v>
      </c>
      <c r="M1355" s="775" t="s">
        <v>348</v>
      </c>
      <c r="N1355" s="802" t="s">
        <v>1205</v>
      </c>
      <c r="O1355" s="826" t="s">
        <v>2700</v>
      </c>
      <c r="P1355" s="826"/>
      <c r="Q1355" s="830" t="s">
        <v>2198</v>
      </c>
      <c r="R1355" s="824" t="s">
        <v>2410</v>
      </c>
      <c r="S1355" s="861"/>
      <c r="T1355" s="824" t="s">
        <v>51</v>
      </c>
      <c r="U1355" s="861"/>
      <c r="V1355" s="861">
        <v>174945</v>
      </c>
      <c r="W1355" s="861">
        <v>174945</v>
      </c>
      <c r="X1355" s="844">
        <f t="shared" ref="X1355" si="203">W1355*1.12</f>
        <v>195938.40000000002</v>
      </c>
      <c r="Y1355" s="845"/>
      <c r="Z1355" s="825">
        <v>2016</v>
      </c>
      <c r="AA1355" s="816" t="s">
        <v>3839</v>
      </c>
      <c r="AB1355" s="846" t="s">
        <v>2199</v>
      </c>
      <c r="AC1355" s="847" t="s">
        <v>209</v>
      </c>
      <c r="AD1355" s="854"/>
      <c r="AE1355" s="854"/>
      <c r="AF1355" s="854"/>
      <c r="AG1355" s="855"/>
      <c r="AH1355" s="855"/>
      <c r="AI1355" s="855"/>
      <c r="AJ1355" s="855"/>
      <c r="AK1355" s="838" t="s">
        <v>4029</v>
      </c>
      <c r="AL1355" s="191"/>
      <c r="AM1355" s="332"/>
      <c r="AN1355" s="332"/>
    </row>
    <row r="1356" spans="1:40" s="572" customFormat="1" ht="100.5" customHeight="1">
      <c r="A1356" s="560" t="s">
        <v>2767</v>
      </c>
      <c r="B1356" s="513" t="s">
        <v>243</v>
      </c>
      <c r="C1356" s="515" t="s">
        <v>2744</v>
      </c>
      <c r="D1356" s="563" t="s">
        <v>2745</v>
      </c>
      <c r="E1356" s="563" t="s">
        <v>2745</v>
      </c>
      <c r="F1356" s="563" t="s">
        <v>2745</v>
      </c>
      <c r="G1356" s="563" t="s">
        <v>2745</v>
      </c>
      <c r="H1356" s="563" t="s">
        <v>2746</v>
      </c>
      <c r="I1356" s="563" t="s">
        <v>2747</v>
      </c>
      <c r="J1356" s="563" t="s">
        <v>38</v>
      </c>
      <c r="K1356" s="561">
        <v>100</v>
      </c>
      <c r="L1356" s="573">
        <v>311000000</v>
      </c>
      <c r="M1356" s="515" t="s">
        <v>348</v>
      </c>
      <c r="N1356" s="759" t="s">
        <v>847</v>
      </c>
      <c r="O1356" s="563" t="s">
        <v>2700</v>
      </c>
      <c r="P1356" s="563"/>
      <c r="Q1356" s="514" t="s">
        <v>2198</v>
      </c>
      <c r="R1356" s="513" t="s">
        <v>2410</v>
      </c>
      <c r="S1356" s="755"/>
      <c r="T1356" s="513" t="s">
        <v>51</v>
      </c>
      <c r="U1356" s="755"/>
      <c r="V1356" s="755">
        <v>8810.4</v>
      </c>
      <c r="W1356" s="755">
        <v>0</v>
      </c>
      <c r="X1356" s="565">
        <v>0</v>
      </c>
      <c r="Y1356" s="566" t="s">
        <v>77</v>
      </c>
      <c r="Z1356" s="515">
        <v>2016</v>
      </c>
      <c r="AA1356" s="515"/>
      <c r="AB1356" s="519" t="s">
        <v>2199</v>
      </c>
      <c r="AC1356" s="567" t="s">
        <v>209</v>
      </c>
      <c r="AD1356" s="568"/>
      <c r="AE1356" s="568"/>
      <c r="AF1356" s="568"/>
      <c r="AG1356" s="569"/>
      <c r="AH1356" s="569"/>
      <c r="AI1356" s="569"/>
      <c r="AJ1356" s="569"/>
      <c r="AK1356" s="521" t="s">
        <v>2377</v>
      </c>
      <c r="AL1356" s="570"/>
      <c r="AM1356" s="571"/>
      <c r="AN1356" s="571"/>
    </row>
    <row r="1357" spans="1:40" s="193" customFormat="1" ht="100.5" customHeight="1">
      <c r="A1357" s="842" t="s">
        <v>4047</v>
      </c>
      <c r="B1357" s="816" t="s">
        <v>33</v>
      </c>
      <c r="C1357" s="825" t="s">
        <v>2744</v>
      </c>
      <c r="D1357" s="826" t="s">
        <v>2745</v>
      </c>
      <c r="E1357" s="826" t="s">
        <v>2745</v>
      </c>
      <c r="F1357" s="826" t="s">
        <v>2745</v>
      </c>
      <c r="G1357" s="826" t="s">
        <v>2745</v>
      </c>
      <c r="H1357" s="826" t="s">
        <v>2746</v>
      </c>
      <c r="I1357" s="826" t="s">
        <v>2747</v>
      </c>
      <c r="J1357" s="826" t="s">
        <v>38</v>
      </c>
      <c r="K1357" s="828">
        <v>100</v>
      </c>
      <c r="L1357" s="836">
        <v>311000000</v>
      </c>
      <c r="M1357" s="775" t="s">
        <v>348</v>
      </c>
      <c r="N1357" s="802" t="s">
        <v>1205</v>
      </c>
      <c r="O1357" s="826" t="s">
        <v>2700</v>
      </c>
      <c r="P1357" s="826"/>
      <c r="Q1357" s="830" t="s">
        <v>2198</v>
      </c>
      <c r="R1357" s="824" t="s">
        <v>2410</v>
      </c>
      <c r="S1357" s="861"/>
      <c r="T1357" s="824" t="s">
        <v>51</v>
      </c>
      <c r="U1357" s="861"/>
      <c r="V1357" s="861">
        <v>8810.4</v>
      </c>
      <c r="W1357" s="861">
        <v>8810.4</v>
      </c>
      <c r="X1357" s="844">
        <f t="shared" ref="X1357" si="204">W1357*1.12</f>
        <v>9867.648000000001</v>
      </c>
      <c r="Y1357" s="845"/>
      <c r="Z1357" s="825">
        <v>2016</v>
      </c>
      <c r="AA1357" s="816" t="s">
        <v>3839</v>
      </c>
      <c r="AB1357" s="846" t="s">
        <v>2199</v>
      </c>
      <c r="AC1357" s="847" t="s">
        <v>209</v>
      </c>
      <c r="AD1357" s="854"/>
      <c r="AE1357" s="854"/>
      <c r="AF1357" s="854"/>
      <c r="AG1357" s="855"/>
      <c r="AH1357" s="855"/>
      <c r="AI1357" s="855"/>
      <c r="AJ1357" s="855"/>
      <c r="AK1357" s="838" t="s">
        <v>4029</v>
      </c>
      <c r="AL1357" s="191"/>
      <c r="AM1357" s="332"/>
      <c r="AN1357" s="332"/>
    </row>
    <row r="1358" spans="1:40" s="572" customFormat="1" ht="100.5" customHeight="1">
      <c r="A1358" s="560" t="s">
        <v>2768</v>
      </c>
      <c r="B1358" s="513" t="s">
        <v>243</v>
      </c>
      <c r="C1358" s="515" t="s">
        <v>1580</v>
      </c>
      <c r="D1358" s="515" t="s">
        <v>1581</v>
      </c>
      <c r="E1358" s="515" t="s">
        <v>2727</v>
      </c>
      <c r="F1358" s="515" t="s">
        <v>1581</v>
      </c>
      <c r="G1358" s="515" t="s">
        <v>2727</v>
      </c>
      <c r="H1358" s="563" t="s">
        <v>2728</v>
      </c>
      <c r="I1358" s="563" t="s">
        <v>2729</v>
      </c>
      <c r="J1358" s="563" t="s">
        <v>38</v>
      </c>
      <c r="K1358" s="561">
        <v>100</v>
      </c>
      <c r="L1358" s="573">
        <v>311000000</v>
      </c>
      <c r="M1358" s="515" t="s">
        <v>348</v>
      </c>
      <c r="N1358" s="759" t="s">
        <v>847</v>
      </c>
      <c r="O1358" s="563" t="s">
        <v>2210</v>
      </c>
      <c r="P1358" s="563"/>
      <c r="Q1358" s="514" t="s">
        <v>2198</v>
      </c>
      <c r="R1358" s="513" t="s">
        <v>2410</v>
      </c>
      <c r="S1358" s="755"/>
      <c r="T1358" s="513" t="s">
        <v>51</v>
      </c>
      <c r="U1358" s="755"/>
      <c r="V1358" s="755">
        <v>314901</v>
      </c>
      <c r="W1358" s="755">
        <v>0</v>
      </c>
      <c r="X1358" s="565">
        <v>0</v>
      </c>
      <c r="Y1358" s="566" t="s">
        <v>77</v>
      </c>
      <c r="Z1358" s="515">
        <v>2016</v>
      </c>
      <c r="AA1358" s="515"/>
      <c r="AB1358" s="519" t="s">
        <v>2199</v>
      </c>
      <c r="AC1358" s="567" t="s">
        <v>209</v>
      </c>
      <c r="AD1358" s="568"/>
      <c r="AE1358" s="568"/>
      <c r="AF1358" s="568"/>
      <c r="AG1358" s="569"/>
      <c r="AH1358" s="569"/>
      <c r="AI1358" s="569"/>
      <c r="AJ1358" s="569"/>
      <c r="AK1358" s="521" t="s">
        <v>2377</v>
      </c>
      <c r="AL1358" s="570"/>
      <c r="AM1358" s="571"/>
      <c r="AN1358" s="571"/>
    </row>
    <row r="1359" spans="1:40" s="193" customFormat="1" ht="100.5" customHeight="1">
      <c r="A1359" s="842" t="s">
        <v>4048</v>
      </c>
      <c r="B1359" s="816" t="s">
        <v>33</v>
      </c>
      <c r="C1359" s="825" t="s">
        <v>1580</v>
      </c>
      <c r="D1359" s="825" t="s">
        <v>1581</v>
      </c>
      <c r="E1359" s="825" t="s">
        <v>2727</v>
      </c>
      <c r="F1359" s="825" t="s">
        <v>1581</v>
      </c>
      <c r="G1359" s="825" t="s">
        <v>2727</v>
      </c>
      <c r="H1359" s="826" t="s">
        <v>2728</v>
      </c>
      <c r="I1359" s="826" t="s">
        <v>2729</v>
      </c>
      <c r="J1359" s="826" t="s">
        <v>38</v>
      </c>
      <c r="K1359" s="828">
        <v>100</v>
      </c>
      <c r="L1359" s="836">
        <v>311000000</v>
      </c>
      <c r="M1359" s="775" t="s">
        <v>348</v>
      </c>
      <c r="N1359" s="802" t="s">
        <v>1205</v>
      </c>
      <c r="O1359" s="826" t="s">
        <v>2210</v>
      </c>
      <c r="P1359" s="826"/>
      <c r="Q1359" s="830" t="s">
        <v>2198</v>
      </c>
      <c r="R1359" s="824" t="s">
        <v>2410</v>
      </c>
      <c r="S1359" s="861"/>
      <c r="T1359" s="824" t="s">
        <v>51</v>
      </c>
      <c r="U1359" s="861"/>
      <c r="V1359" s="861">
        <v>314901</v>
      </c>
      <c r="W1359" s="861">
        <v>314901</v>
      </c>
      <c r="X1359" s="844">
        <f t="shared" ref="X1359" si="205">W1359*1.12</f>
        <v>352689.12000000005</v>
      </c>
      <c r="Y1359" s="845"/>
      <c r="Z1359" s="825">
        <v>2016</v>
      </c>
      <c r="AA1359" s="816" t="s">
        <v>3839</v>
      </c>
      <c r="AB1359" s="846" t="s">
        <v>2199</v>
      </c>
      <c r="AC1359" s="847" t="s">
        <v>209</v>
      </c>
      <c r="AD1359" s="854"/>
      <c r="AE1359" s="854"/>
      <c r="AF1359" s="854"/>
      <c r="AG1359" s="855"/>
      <c r="AH1359" s="855"/>
      <c r="AI1359" s="855"/>
      <c r="AJ1359" s="855"/>
      <c r="AK1359" s="838" t="s">
        <v>4029</v>
      </c>
      <c r="AL1359" s="191"/>
      <c r="AM1359" s="332"/>
      <c r="AN1359" s="332"/>
    </row>
    <row r="1360" spans="1:40" s="572" customFormat="1" ht="100.5" customHeight="1">
      <c r="A1360" s="560" t="s">
        <v>2769</v>
      </c>
      <c r="B1360" s="513" t="s">
        <v>243</v>
      </c>
      <c r="C1360" s="515" t="s">
        <v>2744</v>
      </c>
      <c r="D1360" s="563" t="s">
        <v>2745</v>
      </c>
      <c r="E1360" s="563" t="s">
        <v>2745</v>
      </c>
      <c r="F1360" s="563" t="s">
        <v>2745</v>
      </c>
      <c r="G1360" s="563" t="s">
        <v>2745</v>
      </c>
      <c r="H1360" s="563" t="s">
        <v>2746</v>
      </c>
      <c r="I1360" s="563" t="s">
        <v>2747</v>
      </c>
      <c r="J1360" s="563" t="s">
        <v>38</v>
      </c>
      <c r="K1360" s="561">
        <v>100</v>
      </c>
      <c r="L1360" s="573">
        <v>311000000</v>
      </c>
      <c r="M1360" s="515" t="s">
        <v>348</v>
      </c>
      <c r="N1360" s="759" t="s">
        <v>847</v>
      </c>
      <c r="O1360" s="563" t="s">
        <v>2210</v>
      </c>
      <c r="P1360" s="563"/>
      <c r="Q1360" s="514" t="s">
        <v>2198</v>
      </c>
      <c r="R1360" s="513" t="s">
        <v>2410</v>
      </c>
      <c r="S1360" s="755"/>
      <c r="T1360" s="513" t="s">
        <v>51</v>
      </c>
      <c r="U1360" s="755"/>
      <c r="V1360" s="755">
        <v>17620.8</v>
      </c>
      <c r="W1360" s="755">
        <v>0</v>
      </c>
      <c r="X1360" s="565">
        <v>0</v>
      </c>
      <c r="Y1360" s="566" t="s">
        <v>77</v>
      </c>
      <c r="Z1360" s="515">
        <v>2016</v>
      </c>
      <c r="AA1360" s="515"/>
      <c r="AB1360" s="519" t="s">
        <v>2199</v>
      </c>
      <c r="AC1360" s="567" t="s">
        <v>209</v>
      </c>
      <c r="AD1360" s="568"/>
      <c r="AE1360" s="568"/>
      <c r="AF1360" s="568"/>
      <c r="AG1360" s="569"/>
      <c r="AH1360" s="569"/>
      <c r="AI1360" s="569"/>
      <c r="AJ1360" s="569"/>
      <c r="AK1360" s="521" t="s">
        <v>2377</v>
      </c>
      <c r="AL1360" s="570"/>
      <c r="AM1360" s="571"/>
      <c r="AN1360" s="571"/>
    </row>
    <row r="1361" spans="1:40" s="193" customFormat="1" ht="100.5" customHeight="1">
      <c r="A1361" s="842" t="s">
        <v>4049</v>
      </c>
      <c r="B1361" s="816" t="s">
        <v>33</v>
      </c>
      <c r="C1361" s="825" t="s">
        <v>2744</v>
      </c>
      <c r="D1361" s="826" t="s">
        <v>2745</v>
      </c>
      <c r="E1361" s="826" t="s">
        <v>2745</v>
      </c>
      <c r="F1361" s="826" t="s">
        <v>2745</v>
      </c>
      <c r="G1361" s="826" t="s">
        <v>2745</v>
      </c>
      <c r="H1361" s="826" t="s">
        <v>2746</v>
      </c>
      <c r="I1361" s="826" t="s">
        <v>2747</v>
      </c>
      <c r="J1361" s="826" t="s">
        <v>38</v>
      </c>
      <c r="K1361" s="828">
        <v>100</v>
      </c>
      <c r="L1361" s="836">
        <v>311000000</v>
      </c>
      <c r="M1361" s="775" t="s">
        <v>348</v>
      </c>
      <c r="N1361" s="802" t="s">
        <v>1205</v>
      </c>
      <c r="O1361" s="826" t="s">
        <v>2210</v>
      </c>
      <c r="P1361" s="826"/>
      <c r="Q1361" s="830" t="s">
        <v>2198</v>
      </c>
      <c r="R1361" s="824" t="s">
        <v>2410</v>
      </c>
      <c r="S1361" s="861"/>
      <c r="T1361" s="824" t="s">
        <v>51</v>
      </c>
      <c r="U1361" s="861"/>
      <c r="V1361" s="861">
        <v>17620.8</v>
      </c>
      <c r="W1361" s="861">
        <v>17620.8</v>
      </c>
      <c r="X1361" s="844">
        <f t="shared" ref="X1361" si="206">W1361*1.12</f>
        <v>19735.296000000002</v>
      </c>
      <c r="Y1361" s="845"/>
      <c r="Z1361" s="825">
        <v>2016</v>
      </c>
      <c r="AA1361" s="816" t="s">
        <v>3839</v>
      </c>
      <c r="AB1361" s="846" t="s">
        <v>2199</v>
      </c>
      <c r="AC1361" s="847" t="s">
        <v>209</v>
      </c>
      <c r="AD1361" s="854"/>
      <c r="AE1361" s="854"/>
      <c r="AF1361" s="854"/>
      <c r="AG1361" s="855"/>
      <c r="AH1361" s="855"/>
      <c r="AI1361" s="855"/>
      <c r="AJ1361" s="855"/>
      <c r="AK1361" s="838" t="s">
        <v>4029</v>
      </c>
      <c r="AL1361" s="191"/>
      <c r="AM1361" s="332"/>
      <c r="AN1361" s="332"/>
    </row>
    <row r="1362" spans="1:40" s="193" customFormat="1" ht="100.5" customHeight="1">
      <c r="A1362" s="4" t="s">
        <v>2770</v>
      </c>
      <c r="B1362" s="50" t="s">
        <v>243</v>
      </c>
      <c r="C1362" s="51" t="s">
        <v>1580</v>
      </c>
      <c r="D1362" s="51" t="s">
        <v>1581</v>
      </c>
      <c r="E1362" s="51" t="s">
        <v>2727</v>
      </c>
      <c r="F1362" s="51" t="s">
        <v>1581</v>
      </c>
      <c r="G1362" s="51" t="s">
        <v>2727</v>
      </c>
      <c r="H1362" s="52" t="s">
        <v>2728</v>
      </c>
      <c r="I1362" s="52" t="s">
        <v>2729</v>
      </c>
      <c r="J1362" s="209" t="s">
        <v>38</v>
      </c>
      <c r="K1362" s="54">
        <v>100</v>
      </c>
      <c r="L1362" s="31">
        <v>471010000</v>
      </c>
      <c r="M1362" s="860" t="s">
        <v>125</v>
      </c>
      <c r="N1362" s="480" t="s">
        <v>847</v>
      </c>
      <c r="O1362" s="52" t="s">
        <v>2359</v>
      </c>
      <c r="P1362" s="52"/>
      <c r="Q1362" s="56" t="s">
        <v>2198</v>
      </c>
      <c r="R1362" s="50" t="s">
        <v>2410</v>
      </c>
      <c r="S1362" s="422"/>
      <c r="T1362" s="50" t="s">
        <v>51</v>
      </c>
      <c r="U1362" s="58"/>
      <c r="V1362" s="422">
        <v>365904.18</v>
      </c>
      <c r="W1362" s="422">
        <v>365904.18</v>
      </c>
      <c r="X1362" s="61">
        <f t="shared" si="202"/>
        <v>409812.68160000001</v>
      </c>
      <c r="Y1362" s="59" t="s">
        <v>77</v>
      </c>
      <c r="Z1362" s="51">
        <v>2016</v>
      </c>
      <c r="AA1362" s="51"/>
      <c r="AB1362" s="239" t="s">
        <v>2199</v>
      </c>
      <c r="AC1362" s="212" t="s">
        <v>209</v>
      </c>
      <c r="AD1362" s="197"/>
      <c r="AE1362" s="197"/>
      <c r="AF1362" s="197"/>
      <c r="AG1362" s="264"/>
      <c r="AH1362" s="264"/>
      <c r="AI1362" s="264"/>
      <c r="AJ1362" s="264"/>
      <c r="AK1362" s="2" t="s">
        <v>2377</v>
      </c>
      <c r="AL1362" s="191"/>
      <c r="AM1362" s="332"/>
      <c r="AN1362" s="332"/>
    </row>
    <row r="1363" spans="1:40" s="193" customFormat="1" ht="100.5" customHeight="1">
      <c r="A1363" s="4" t="s">
        <v>2771</v>
      </c>
      <c r="B1363" s="50" t="s">
        <v>243</v>
      </c>
      <c r="C1363" s="51" t="s">
        <v>1580</v>
      </c>
      <c r="D1363" s="51" t="s">
        <v>1581</v>
      </c>
      <c r="E1363" s="51" t="s">
        <v>2727</v>
      </c>
      <c r="F1363" s="51" t="s">
        <v>1581</v>
      </c>
      <c r="G1363" s="51" t="s">
        <v>2727</v>
      </c>
      <c r="H1363" s="52" t="s">
        <v>2728</v>
      </c>
      <c r="I1363" s="52" t="s">
        <v>2729</v>
      </c>
      <c r="J1363" s="209" t="s">
        <v>38</v>
      </c>
      <c r="K1363" s="54">
        <v>100</v>
      </c>
      <c r="L1363" s="31">
        <v>471010000</v>
      </c>
      <c r="M1363" s="860" t="s">
        <v>125</v>
      </c>
      <c r="N1363" s="480" t="s">
        <v>847</v>
      </c>
      <c r="O1363" s="52" t="s">
        <v>2363</v>
      </c>
      <c r="P1363" s="52"/>
      <c r="Q1363" s="56" t="s">
        <v>2198</v>
      </c>
      <c r="R1363" s="50" t="s">
        <v>2410</v>
      </c>
      <c r="S1363" s="422"/>
      <c r="T1363" s="50" t="s">
        <v>51</v>
      </c>
      <c r="U1363" s="58"/>
      <c r="V1363" s="422">
        <v>365904.17999999993</v>
      </c>
      <c r="W1363" s="422">
        <v>365904.17999999993</v>
      </c>
      <c r="X1363" s="61">
        <f t="shared" si="202"/>
        <v>409812.68159999995</v>
      </c>
      <c r="Y1363" s="59" t="s">
        <v>77</v>
      </c>
      <c r="Z1363" s="51">
        <v>2016</v>
      </c>
      <c r="AA1363" s="51"/>
      <c r="AB1363" s="239" t="s">
        <v>2199</v>
      </c>
      <c r="AC1363" s="212" t="s">
        <v>209</v>
      </c>
      <c r="AD1363" s="197"/>
      <c r="AE1363" s="197"/>
      <c r="AF1363" s="197"/>
      <c r="AG1363" s="264"/>
      <c r="AH1363" s="264"/>
      <c r="AI1363" s="264"/>
      <c r="AJ1363" s="264"/>
      <c r="AK1363" s="2" t="s">
        <v>2377</v>
      </c>
      <c r="AL1363" s="191"/>
      <c r="AM1363" s="332"/>
      <c r="AN1363" s="332"/>
    </row>
    <row r="1364" spans="1:40" s="193" customFormat="1" ht="100.5" customHeight="1">
      <c r="A1364" s="4" t="s">
        <v>2772</v>
      </c>
      <c r="B1364" s="50" t="s">
        <v>243</v>
      </c>
      <c r="C1364" s="51" t="s">
        <v>1580</v>
      </c>
      <c r="D1364" s="51" t="s">
        <v>1581</v>
      </c>
      <c r="E1364" s="51" t="s">
        <v>2727</v>
      </c>
      <c r="F1364" s="51" t="s">
        <v>1581</v>
      </c>
      <c r="G1364" s="51" t="s">
        <v>2727</v>
      </c>
      <c r="H1364" s="52" t="s">
        <v>2728</v>
      </c>
      <c r="I1364" s="52" t="s">
        <v>2729</v>
      </c>
      <c r="J1364" s="209" t="s">
        <v>38</v>
      </c>
      <c r="K1364" s="54">
        <v>100</v>
      </c>
      <c r="L1364" s="31">
        <v>471010000</v>
      </c>
      <c r="M1364" s="449" t="s">
        <v>125</v>
      </c>
      <c r="N1364" s="480" t="s">
        <v>847</v>
      </c>
      <c r="O1364" s="52" t="s">
        <v>2773</v>
      </c>
      <c r="P1364" s="52"/>
      <c r="Q1364" s="56" t="s">
        <v>2198</v>
      </c>
      <c r="R1364" s="50" t="s">
        <v>2410</v>
      </c>
      <c r="S1364" s="422"/>
      <c r="T1364" s="50" t="s">
        <v>51</v>
      </c>
      <c r="U1364" s="58"/>
      <c r="V1364" s="422">
        <v>365904.18</v>
      </c>
      <c r="W1364" s="422">
        <v>365904.18</v>
      </c>
      <c r="X1364" s="61">
        <f t="shared" si="202"/>
        <v>409812.68160000001</v>
      </c>
      <c r="Y1364" s="59" t="s">
        <v>77</v>
      </c>
      <c r="Z1364" s="51">
        <v>2016</v>
      </c>
      <c r="AA1364" s="51"/>
      <c r="AB1364" s="239" t="s">
        <v>2199</v>
      </c>
      <c r="AC1364" s="212" t="s">
        <v>209</v>
      </c>
      <c r="AD1364" s="197"/>
      <c r="AE1364" s="197"/>
      <c r="AF1364" s="197"/>
      <c r="AG1364" s="264"/>
      <c r="AH1364" s="264"/>
      <c r="AI1364" s="264"/>
      <c r="AJ1364" s="264"/>
      <c r="AK1364" s="2" t="s">
        <v>2377</v>
      </c>
      <c r="AL1364" s="191"/>
      <c r="AM1364" s="332"/>
      <c r="AN1364" s="332"/>
    </row>
    <row r="1365" spans="1:40" s="193" customFormat="1" ht="100.5" customHeight="1">
      <c r="A1365" s="4" t="s">
        <v>2774</v>
      </c>
      <c r="B1365" s="50" t="s">
        <v>243</v>
      </c>
      <c r="C1365" s="51" t="s">
        <v>2744</v>
      </c>
      <c r="D1365" s="52" t="s">
        <v>2745</v>
      </c>
      <c r="E1365" s="52" t="s">
        <v>2745</v>
      </c>
      <c r="F1365" s="52" t="s">
        <v>2745</v>
      </c>
      <c r="G1365" s="52" t="s">
        <v>2745</v>
      </c>
      <c r="H1365" s="52" t="s">
        <v>2746</v>
      </c>
      <c r="I1365" s="52" t="s">
        <v>2747</v>
      </c>
      <c r="J1365" s="52" t="s">
        <v>38</v>
      </c>
      <c r="K1365" s="54">
        <v>100</v>
      </c>
      <c r="L1365" s="8">
        <v>511010000</v>
      </c>
      <c r="M1365" s="27" t="s">
        <v>88</v>
      </c>
      <c r="N1365" s="480" t="s">
        <v>847</v>
      </c>
      <c r="O1365" s="53" t="s">
        <v>2521</v>
      </c>
      <c r="P1365" s="53"/>
      <c r="Q1365" s="56" t="s">
        <v>2198</v>
      </c>
      <c r="R1365" s="50" t="s">
        <v>2410</v>
      </c>
      <c r="S1365" s="58"/>
      <c r="T1365" s="50" t="s">
        <v>51</v>
      </c>
      <c r="U1365" s="58"/>
      <c r="V1365" s="58">
        <v>34240</v>
      </c>
      <c r="W1365" s="58">
        <v>34240</v>
      </c>
      <c r="X1365" s="61">
        <f t="shared" si="202"/>
        <v>38348.800000000003</v>
      </c>
      <c r="Y1365" s="59" t="s">
        <v>77</v>
      </c>
      <c r="Z1365" s="51">
        <v>2016</v>
      </c>
      <c r="AA1365" s="51"/>
      <c r="AB1365" s="239" t="s">
        <v>2199</v>
      </c>
      <c r="AC1365" s="212" t="s">
        <v>209</v>
      </c>
      <c r="AD1365" s="197"/>
      <c r="AE1365" s="197"/>
      <c r="AF1365" s="197"/>
      <c r="AG1365" s="264"/>
      <c r="AH1365" s="264"/>
      <c r="AI1365" s="264"/>
      <c r="AJ1365" s="264"/>
      <c r="AK1365" s="2" t="s">
        <v>2377</v>
      </c>
      <c r="AL1365" s="191"/>
      <c r="AM1365" s="332"/>
      <c r="AN1365" s="332"/>
    </row>
    <row r="1366" spans="1:40" s="193" customFormat="1" ht="100.5" customHeight="1">
      <c r="A1366" s="4" t="s">
        <v>2775</v>
      </c>
      <c r="B1366" s="50" t="s">
        <v>243</v>
      </c>
      <c r="C1366" s="51" t="s">
        <v>2776</v>
      </c>
      <c r="D1366" s="51" t="s">
        <v>2777</v>
      </c>
      <c r="E1366" s="51" t="s">
        <v>2778</v>
      </c>
      <c r="F1366" s="51" t="s">
        <v>2777</v>
      </c>
      <c r="G1366" s="51" t="s">
        <v>2778</v>
      </c>
      <c r="H1366" s="52" t="s">
        <v>2779</v>
      </c>
      <c r="I1366" s="52" t="s">
        <v>2780</v>
      </c>
      <c r="J1366" s="209" t="s">
        <v>38</v>
      </c>
      <c r="K1366" s="54">
        <v>100</v>
      </c>
      <c r="L1366" s="96">
        <v>231010000</v>
      </c>
      <c r="M1366" s="5" t="s">
        <v>128</v>
      </c>
      <c r="N1366" s="482" t="s">
        <v>1239</v>
      </c>
      <c r="O1366" s="483" t="s">
        <v>2781</v>
      </c>
      <c r="P1366" s="53"/>
      <c r="Q1366" s="56" t="s">
        <v>2198</v>
      </c>
      <c r="R1366" s="50" t="s">
        <v>2410</v>
      </c>
      <c r="S1366" s="425"/>
      <c r="T1366" s="50" t="s">
        <v>51</v>
      </c>
      <c r="U1366" s="474"/>
      <c r="V1366" s="425">
        <v>79319.460000000006</v>
      </c>
      <c r="W1366" s="425">
        <v>79319.460000000006</v>
      </c>
      <c r="X1366" s="61">
        <f t="shared" si="202"/>
        <v>88837.795200000022</v>
      </c>
      <c r="Y1366" s="59" t="s">
        <v>77</v>
      </c>
      <c r="Z1366" s="51">
        <v>2016</v>
      </c>
      <c r="AA1366" s="51"/>
      <c r="AB1366" s="239" t="s">
        <v>2199</v>
      </c>
      <c r="AC1366" s="212" t="s">
        <v>209</v>
      </c>
      <c r="AD1366" s="197"/>
      <c r="AE1366" s="197"/>
      <c r="AF1366" s="197"/>
      <c r="AG1366" s="264"/>
      <c r="AH1366" s="264"/>
      <c r="AI1366" s="264"/>
      <c r="AJ1366" s="264"/>
      <c r="AK1366" s="2" t="s">
        <v>2377</v>
      </c>
      <c r="AL1366" s="191"/>
      <c r="AM1366" s="332"/>
      <c r="AN1366" s="332"/>
    </row>
    <row r="1367" spans="1:40" s="193" customFormat="1" ht="100.5" customHeight="1">
      <c r="A1367" s="4" t="s">
        <v>2782</v>
      </c>
      <c r="B1367" s="50" t="s">
        <v>243</v>
      </c>
      <c r="C1367" s="51" t="s">
        <v>2776</v>
      </c>
      <c r="D1367" s="51" t="s">
        <v>2777</v>
      </c>
      <c r="E1367" s="51" t="s">
        <v>2778</v>
      </c>
      <c r="F1367" s="51" t="s">
        <v>2777</v>
      </c>
      <c r="G1367" s="51" t="s">
        <v>2778</v>
      </c>
      <c r="H1367" s="52" t="s">
        <v>2779</v>
      </c>
      <c r="I1367" s="52" t="s">
        <v>2780</v>
      </c>
      <c r="J1367" s="209" t="s">
        <v>38</v>
      </c>
      <c r="K1367" s="54">
        <v>100</v>
      </c>
      <c r="L1367" s="96">
        <v>231010000</v>
      </c>
      <c r="M1367" s="5" t="s">
        <v>128</v>
      </c>
      <c r="N1367" s="482" t="s">
        <v>1239</v>
      </c>
      <c r="O1367" s="53" t="s">
        <v>2783</v>
      </c>
      <c r="P1367" s="53"/>
      <c r="Q1367" s="56" t="s">
        <v>2198</v>
      </c>
      <c r="R1367" s="50" t="s">
        <v>2410</v>
      </c>
      <c r="S1367" s="425"/>
      <c r="T1367" s="50" t="s">
        <v>51</v>
      </c>
      <c r="U1367" s="474"/>
      <c r="V1367" s="425">
        <v>118082.2</v>
      </c>
      <c r="W1367" s="425">
        <v>118082.2</v>
      </c>
      <c r="X1367" s="61">
        <f t="shared" si="202"/>
        <v>132252.06400000001</v>
      </c>
      <c r="Y1367" s="59" t="s">
        <v>77</v>
      </c>
      <c r="Z1367" s="51">
        <v>2016</v>
      </c>
      <c r="AA1367" s="51"/>
      <c r="AB1367" s="239" t="s">
        <v>2199</v>
      </c>
      <c r="AC1367" s="212" t="s">
        <v>209</v>
      </c>
      <c r="AD1367" s="197"/>
      <c r="AE1367" s="197"/>
      <c r="AF1367" s="197"/>
      <c r="AG1367" s="264"/>
      <c r="AH1367" s="264"/>
      <c r="AI1367" s="264"/>
      <c r="AJ1367" s="264"/>
      <c r="AK1367" s="2" t="s">
        <v>2377</v>
      </c>
      <c r="AL1367" s="191"/>
      <c r="AM1367" s="332"/>
      <c r="AN1367" s="332"/>
    </row>
    <row r="1368" spans="1:40" s="193" customFormat="1" ht="100.5" customHeight="1">
      <c r="A1368" s="4" t="s">
        <v>2784</v>
      </c>
      <c r="B1368" s="50" t="s">
        <v>243</v>
      </c>
      <c r="C1368" s="51" t="s">
        <v>2776</v>
      </c>
      <c r="D1368" s="51" t="s">
        <v>2777</v>
      </c>
      <c r="E1368" s="51" t="s">
        <v>2778</v>
      </c>
      <c r="F1368" s="51" t="s">
        <v>2777</v>
      </c>
      <c r="G1368" s="51" t="s">
        <v>2778</v>
      </c>
      <c r="H1368" s="52" t="s">
        <v>2779</v>
      </c>
      <c r="I1368" s="52" t="s">
        <v>2780</v>
      </c>
      <c r="J1368" s="209" t="s">
        <v>38</v>
      </c>
      <c r="K1368" s="54">
        <v>100</v>
      </c>
      <c r="L1368" s="96">
        <v>231010000</v>
      </c>
      <c r="M1368" s="5" t="s">
        <v>128</v>
      </c>
      <c r="N1368" s="482" t="s">
        <v>1239</v>
      </c>
      <c r="O1368" s="53" t="s">
        <v>2785</v>
      </c>
      <c r="P1368" s="53"/>
      <c r="Q1368" s="56" t="s">
        <v>2198</v>
      </c>
      <c r="R1368" s="50" t="s">
        <v>2410</v>
      </c>
      <c r="S1368" s="425"/>
      <c r="T1368" s="50" t="s">
        <v>51</v>
      </c>
      <c r="U1368" s="474"/>
      <c r="V1368" s="425">
        <v>17712.330000000002</v>
      </c>
      <c r="W1368" s="425">
        <v>17712.330000000002</v>
      </c>
      <c r="X1368" s="61">
        <f t="shared" si="202"/>
        <v>19837.809600000004</v>
      </c>
      <c r="Y1368" s="59" t="s">
        <v>77</v>
      </c>
      <c r="Z1368" s="51">
        <v>2016</v>
      </c>
      <c r="AA1368" s="51"/>
      <c r="AB1368" s="239" t="s">
        <v>2199</v>
      </c>
      <c r="AC1368" s="212" t="s">
        <v>209</v>
      </c>
      <c r="AD1368" s="197"/>
      <c r="AE1368" s="197"/>
      <c r="AF1368" s="197"/>
      <c r="AG1368" s="264"/>
      <c r="AH1368" s="264"/>
      <c r="AI1368" s="264"/>
      <c r="AJ1368" s="264"/>
      <c r="AK1368" s="2" t="s">
        <v>2377</v>
      </c>
      <c r="AL1368" s="191"/>
      <c r="AM1368" s="332"/>
      <c r="AN1368" s="332"/>
    </row>
    <row r="1369" spans="1:40" s="193" customFormat="1" ht="100.5" customHeight="1">
      <c r="A1369" s="4" t="s">
        <v>2786</v>
      </c>
      <c r="B1369" s="50" t="s">
        <v>243</v>
      </c>
      <c r="C1369" s="51" t="s">
        <v>2776</v>
      </c>
      <c r="D1369" s="51" t="s">
        <v>2777</v>
      </c>
      <c r="E1369" s="51" t="s">
        <v>2778</v>
      </c>
      <c r="F1369" s="51" t="s">
        <v>2777</v>
      </c>
      <c r="G1369" s="51" t="s">
        <v>2778</v>
      </c>
      <c r="H1369" s="52" t="s">
        <v>2779</v>
      </c>
      <c r="I1369" s="52" t="s">
        <v>2780</v>
      </c>
      <c r="J1369" s="209" t="s">
        <v>38</v>
      </c>
      <c r="K1369" s="54">
        <v>100</v>
      </c>
      <c r="L1369" s="96">
        <v>231010000</v>
      </c>
      <c r="M1369" s="5" t="s">
        <v>128</v>
      </c>
      <c r="N1369" s="482" t="s">
        <v>1239</v>
      </c>
      <c r="O1369" s="53" t="s">
        <v>2787</v>
      </c>
      <c r="P1369" s="53"/>
      <c r="Q1369" s="56" t="s">
        <v>2198</v>
      </c>
      <c r="R1369" s="50" t="s">
        <v>2410</v>
      </c>
      <c r="S1369" s="425"/>
      <c r="T1369" s="50" t="s">
        <v>51</v>
      </c>
      <c r="U1369" s="474"/>
      <c r="V1369" s="425">
        <v>82142.84</v>
      </c>
      <c r="W1369" s="425">
        <v>82142.84</v>
      </c>
      <c r="X1369" s="61">
        <f t="shared" si="202"/>
        <v>91999.980800000005</v>
      </c>
      <c r="Y1369" s="59" t="s">
        <v>77</v>
      </c>
      <c r="Z1369" s="51">
        <v>2016</v>
      </c>
      <c r="AA1369" s="51"/>
      <c r="AB1369" s="239" t="s">
        <v>2199</v>
      </c>
      <c r="AC1369" s="212" t="s">
        <v>209</v>
      </c>
      <c r="AD1369" s="197"/>
      <c r="AE1369" s="197"/>
      <c r="AF1369" s="197"/>
      <c r="AG1369" s="264"/>
      <c r="AH1369" s="264"/>
      <c r="AI1369" s="264"/>
      <c r="AJ1369" s="264"/>
      <c r="AK1369" s="2" t="s">
        <v>2377</v>
      </c>
      <c r="AL1369" s="191"/>
      <c r="AM1369" s="332"/>
      <c r="AN1369" s="332"/>
    </row>
    <row r="1370" spans="1:40" s="193" customFormat="1" ht="100.5" customHeight="1">
      <c r="A1370" s="4" t="s">
        <v>2788</v>
      </c>
      <c r="B1370" s="50" t="s">
        <v>243</v>
      </c>
      <c r="C1370" s="51" t="s">
        <v>2776</v>
      </c>
      <c r="D1370" s="51" t="s">
        <v>2777</v>
      </c>
      <c r="E1370" s="51" t="s">
        <v>2778</v>
      </c>
      <c r="F1370" s="51" t="s">
        <v>2777</v>
      </c>
      <c r="G1370" s="51" t="s">
        <v>2778</v>
      </c>
      <c r="H1370" s="52" t="s">
        <v>2779</v>
      </c>
      <c r="I1370" s="52" t="s">
        <v>2780</v>
      </c>
      <c r="J1370" s="209" t="s">
        <v>38</v>
      </c>
      <c r="K1370" s="54">
        <v>100</v>
      </c>
      <c r="L1370" s="96">
        <v>231010000</v>
      </c>
      <c r="M1370" s="5" t="s">
        <v>128</v>
      </c>
      <c r="N1370" s="482" t="s">
        <v>1239</v>
      </c>
      <c r="O1370" s="53" t="s">
        <v>2789</v>
      </c>
      <c r="P1370" s="53"/>
      <c r="Q1370" s="56" t="s">
        <v>2198</v>
      </c>
      <c r="R1370" s="50" t="s">
        <v>2410</v>
      </c>
      <c r="S1370" s="425"/>
      <c r="T1370" s="50" t="s">
        <v>51</v>
      </c>
      <c r="U1370" s="474"/>
      <c r="V1370" s="425">
        <v>126294.99</v>
      </c>
      <c r="W1370" s="425">
        <v>126294.99</v>
      </c>
      <c r="X1370" s="61">
        <f t="shared" si="202"/>
        <v>141450.38880000002</v>
      </c>
      <c r="Y1370" s="59" t="s">
        <v>77</v>
      </c>
      <c r="Z1370" s="51">
        <v>2016</v>
      </c>
      <c r="AA1370" s="51"/>
      <c r="AB1370" s="239" t="s">
        <v>2199</v>
      </c>
      <c r="AC1370" s="212" t="s">
        <v>209</v>
      </c>
      <c r="AD1370" s="197"/>
      <c r="AE1370" s="197"/>
      <c r="AF1370" s="197"/>
      <c r="AG1370" s="264"/>
      <c r="AH1370" s="264"/>
      <c r="AI1370" s="264"/>
      <c r="AJ1370" s="264"/>
      <c r="AK1370" s="2" t="s">
        <v>2377</v>
      </c>
      <c r="AL1370" s="191"/>
      <c r="AM1370" s="332"/>
      <c r="AN1370" s="332"/>
    </row>
    <row r="1371" spans="1:40" s="193" customFormat="1" ht="100.5" customHeight="1">
      <c r="A1371" s="4" t="s">
        <v>2790</v>
      </c>
      <c r="B1371" s="50" t="s">
        <v>243</v>
      </c>
      <c r="C1371" s="51" t="s">
        <v>2776</v>
      </c>
      <c r="D1371" s="51" t="s">
        <v>2777</v>
      </c>
      <c r="E1371" s="51" t="s">
        <v>2778</v>
      </c>
      <c r="F1371" s="51" t="s">
        <v>2777</v>
      </c>
      <c r="G1371" s="51" t="s">
        <v>2778</v>
      </c>
      <c r="H1371" s="52" t="s">
        <v>2779</v>
      </c>
      <c r="I1371" s="52" t="s">
        <v>2780</v>
      </c>
      <c r="J1371" s="209" t="s">
        <v>38</v>
      </c>
      <c r="K1371" s="54">
        <v>100</v>
      </c>
      <c r="L1371" s="271">
        <v>151010000</v>
      </c>
      <c r="M1371" s="5" t="s">
        <v>82</v>
      </c>
      <c r="N1371" s="482" t="s">
        <v>1239</v>
      </c>
      <c r="O1371" s="51" t="s">
        <v>2479</v>
      </c>
      <c r="P1371" s="53"/>
      <c r="Q1371" s="56" t="s">
        <v>2198</v>
      </c>
      <c r="R1371" s="50" t="s">
        <v>2410</v>
      </c>
      <c r="S1371" s="425"/>
      <c r="T1371" s="50" t="s">
        <v>51</v>
      </c>
      <c r="U1371" s="474"/>
      <c r="V1371" s="422">
        <v>25000</v>
      </c>
      <c r="W1371" s="422">
        <v>25000</v>
      </c>
      <c r="X1371" s="61">
        <f t="shared" si="202"/>
        <v>28000.000000000004</v>
      </c>
      <c r="Y1371" s="59" t="s">
        <v>77</v>
      </c>
      <c r="Z1371" s="51">
        <v>2016</v>
      </c>
      <c r="AA1371" s="51"/>
      <c r="AB1371" s="239" t="s">
        <v>2199</v>
      </c>
      <c r="AC1371" s="212" t="s">
        <v>209</v>
      </c>
      <c r="AD1371" s="197"/>
      <c r="AE1371" s="197"/>
      <c r="AF1371" s="197"/>
      <c r="AG1371" s="264"/>
      <c r="AH1371" s="264"/>
      <c r="AI1371" s="264"/>
      <c r="AJ1371" s="264"/>
      <c r="AK1371" s="2" t="s">
        <v>2377</v>
      </c>
      <c r="AL1371" s="191"/>
      <c r="AM1371" s="332"/>
      <c r="AN1371" s="332"/>
    </row>
    <row r="1372" spans="1:40" s="193" customFormat="1" ht="100.5" customHeight="1">
      <c r="A1372" s="4" t="s">
        <v>2791</v>
      </c>
      <c r="B1372" s="50" t="s">
        <v>243</v>
      </c>
      <c r="C1372" s="51" t="s">
        <v>2776</v>
      </c>
      <c r="D1372" s="51" t="s">
        <v>2777</v>
      </c>
      <c r="E1372" s="51" t="s">
        <v>2778</v>
      </c>
      <c r="F1372" s="51" t="s">
        <v>2777</v>
      </c>
      <c r="G1372" s="51" t="s">
        <v>2778</v>
      </c>
      <c r="H1372" s="52" t="s">
        <v>2779</v>
      </c>
      <c r="I1372" s="52" t="s">
        <v>2780</v>
      </c>
      <c r="J1372" s="209" t="s">
        <v>38</v>
      </c>
      <c r="K1372" s="54">
        <v>100</v>
      </c>
      <c r="L1372" s="271">
        <v>151010000</v>
      </c>
      <c r="M1372" s="5" t="s">
        <v>82</v>
      </c>
      <c r="N1372" s="482" t="s">
        <v>1239</v>
      </c>
      <c r="O1372" s="484" t="s">
        <v>2236</v>
      </c>
      <c r="P1372" s="53"/>
      <c r="Q1372" s="56" t="s">
        <v>2198</v>
      </c>
      <c r="R1372" s="50" t="s">
        <v>2410</v>
      </c>
      <c r="S1372" s="425"/>
      <c r="T1372" s="50" t="s">
        <v>51</v>
      </c>
      <c r="U1372" s="474"/>
      <c r="V1372" s="422">
        <v>189864</v>
      </c>
      <c r="W1372" s="422">
        <v>189864</v>
      </c>
      <c r="X1372" s="61">
        <f t="shared" si="202"/>
        <v>212647.68000000002</v>
      </c>
      <c r="Y1372" s="59" t="s">
        <v>77</v>
      </c>
      <c r="Z1372" s="51">
        <v>2016</v>
      </c>
      <c r="AA1372" s="51"/>
      <c r="AB1372" s="239" t="s">
        <v>2199</v>
      </c>
      <c r="AC1372" s="212" t="s">
        <v>209</v>
      </c>
      <c r="AD1372" s="197"/>
      <c r="AE1372" s="197"/>
      <c r="AF1372" s="197"/>
      <c r="AG1372" s="264"/>
      <c r="AH1372" s="264"/>
      <c r="AI1372" s="264"/>
      <c r="AJ1372" s="264"/>
      <c r="AK1372" s="2" t="s">
        <v>2377</v>
      </c>
      <c r="AL1372" s="191"/>
      <c r="AM1372" s="332"/>
      <c r="AN1372" s="332"/>
    </row>
    <row r="1373" spans="1:40" s="193" customFormat="1" ht="100.5" customHeight="1">
      <c r="A1373" s="4" t="s">
        <v>2792</v>
      </c>
      <c r="B1373" s="50" t="s">
        <v>243</v>
      </c>
      <c r="C1373" s="51" t="s">
        <v>2776</v>
      </c>
      <c r="D1373" s="51" t="s">
        <v>2777</v>
      </c>
      <c r="E1373" s="51" t="s">
        <v>2778</v>
      </c>
      <c r="F1373" s="51" t="s">
        <v>2777</v>
      </c>
      <c r="G1373" s="51" t="s">
        <v>2778</v>
      </c>
      <c r="H1373" s="52" t="s">
        <v>2779</v>
      </c>
      <c r="I1373" s="52" t="s">
        <v>2780</v>
      </c>
      <c r="J1373" s="209" t="s">
        <v>38</v>
      </c>
      <c r="K1373" s="54">
        <v>100</v>
      </c>
      <c r="L1373" s="271">
        <v>151010000</v>
      </c>
      <c r="M1373" s="5" t="s">
        <v>82</v>
      </c>
      <c r="N1373" s="482" t="s">
        <v>1239</v>
      </c>
      <c r="O1373" s="53" t="s">
        <v>2793</v>
      </c>
      <c r="P1373" s="53"/>
      <c r="Q1373" s="56" t="s">
        <v>2198</v>
      </c>
      <c r="R1373" s="50" t="s">
        <v>2410</v>
      </c>
      <c r="S1373" s="425"/>
      <c r="T1373" s="50" t="s">
        <v>51</v>
      </c>
      <c r="U1373" s="474"/>
      <c r="V1373" s="422">
        <v>83866</v>
      </c>
      <c r="W1373" s="422">
        <v>83866</v>
      </c>
      <c r="X1373" s="61">
        <f t="shared" si="202"/>
        <v>93929.920000000013</v>
      </c>
      <c r="Y1373" s="59" t="s">
        <v>77</v>
      </c>
      <c r="Z1373" s="51">
        <v>2016</v>
      </c>
      <c r="AA1373" s="51"/>
      <c r="AB1373" s="239" t="s">
        <v>2199</v>
      </c>
      <c r="AC1373" s="212" t="s">
        <v>209</v>
      </c>
      <c r="AD1373" s="197"/>
      <c r="AE1373" s="197"/>
      <c r="AF1373" s="197"/>
      <c r="AG1373" s="264"/>
      <c r="AH1373" s="264"/>
      <c r="AI1373" s="264"/>
      <c r="AJ1373" s="264"/>
      <c r="AK1373" s="2" t="s">
        <v>2377</v>
      </c>
      <c r="AL1373" s="191"/>
      <c r="AM1373" s="332"/>
      <c r="AN1373" s="332"/>
    </row>
    <row r="1374" spans="1:40" s="193" customFormat="1" ht="100.5" customHeight="1">
      <c r="A1374" s="4" t="s">
        <v>2794</v>
      </c>
      <c r="B1374" s="50" t="s">
        <v>243</v>
      </c>
      <c r="C1374" s="51" t="s">
        <v>2776</v>
      </c>
      <c r="D1374" s="51" t="s">
        <v>2777</v>
      </c>
      <c r="E1374" s="51" t="s">
        <v>2778</v>
      </c>
      <c r="F1374" s="51" t="s">
        <v>2777</v>
      </c>
      <c r="G1374" s="51" t="s">
        <v>2778</v>
      </c>
      <c r="H1374" s="52" t="s">
        <v>2779</v>
      </c>
      <c r="I1374" s="52" t="s">
        <v>2780</v>
      </c>
      <c r="J1374" s="209" t="s">
        <v>38</v>
      </c>
      <c r="K1374" s="54">
        <v>100</v>
      </c>
      <c r="L1374" s="271">
        <v>151010000</v>
      </c>
      <c r="M1374" s="5" t="s">
        <v>82</v>
      </c>
      <c r="N1374" s="482" t="s">
        <v>1239</v>
      </c>
      <c r="O1374" s="53" t="s">
        <v>2795</v>
      </c>
      <c r="P1374" s="53"/>
      <c r="Q1374" s="56" t="s">
        <v>2198</v>
      </c>
      <c r="R1374" s="50" t="s">
        <v>2410</v>
      </c>
      <c r="S1374" s="425"/>
      <c r="T1374" s="50" t="s">
        <v>51</v>
      </c>
      <c r="U1374" s="474"/>
      <c r="V1374" s="422">
        <v>50000</v>
      </c>
      <c r="W1374" s="422">
        <v>50000</v>
      </c>
      <c r="X1374" s="61">
        <f t="shared" si="202"/>
        <v>56000.000000000007</v>
      </c>
      <c r="Y1374" s="59" t="s">
        <v>77</v>
      </c>
      <c r="Z1374" s="51">
        <v>2016</v>
      </c>
      <c r="AA1374" s="51"/>
      <c r="AB1374" s="239" t="s">
        <v>2199</v>
      </c>
      <c r="AC1374" s="212" t="s">
        <v>209</v>
      </c>
      <c r="AD1374" s="197"/>
      <c r="AE1374" s="197"/>
      <c r="AF1374" s="197"/>
      <c r="AG1374" s="264"/>
      <c r="AH1374" s="264"/>
      <c r="AI1374" s="264"/>
      <c r="AJ1374" s="264"/>
      <c r="AK1374" s="2" t="s">
        <v>2377</v>
      </c>
      <c r="AL1374" s="191"/>
      <c r="AM1374" s="332"/>
      <c r="AN1374" s="332"/>
    </row>
    <row r="1375" spans="1:40" s="193" customFormat="1" ht="100.5" customHeight="1">
      <c r="A1375" s="4" t="s">
        <v>2796</v>
      </c>
      <c r="B1375" s="50" t="s">
        <v>243</v>
      </c>
      <c r="C1375" s="51" t="s">
        <v>2776</v>
      </c>
      <c r="D1375" s="51" t="s">
        <v>2777</v>
      </c>
      <c r="E1375" s="51" t="s">
        <v>2778</v>
      </c>
      <c r="F1375" s="51" t="s">
        <v>2777</v>
      </c>
      <c r="G1375" s="51" t="s">
        <v>2778</v>
      </c>
      <c r="H1375" s="52" t="s">
        <v>2779</v>
      </c>
      <c r="I1375" s="52" t="s">
        <v>2780</v>
      </c>
      <c r="J1375" s="209" t="s">
        <v>38</v>
      </c>
      <c r="K1375" s="54">
        <v>100</v>
      </c>
      <c r="L1375" s="271">
        <v>151010000</v>
      </c>
      <c r="M1375" s="5" t="s">
        <v>82</v>
      </c>
      <c r="N1375" s="482" t="s">
        <v>1239</v>
      </c>
      <c r="O1375" s="484" t="s">
        <v>2797</v>
      </c>
      <c r="P1375" s="53"/>
      <c r="Q1375" s="56" t="s">
        <v>2198</v>
      </c>
      <c r="R1375" s="50" t="s">
        <v>2410</v>
      </c>
      <c r="S1375" s="425"/>
      <c r="T1375" s="50" t="s">
        <v>51</v>
      </c>
      <c r="U1375" s="474"/>
      <c r="V1375" s="422">
        <v>173325</v>
      </c>
      <c r="W1375" s="422">
        <v>173325</v>
      </c>
      <c r="X1375" s="61">
        <f t="shared" si="202"/>
        <v>194124.00000000003</v>
      </c>
      <c r="Y1375" s="59" t="s">
        <v>77</v>
      </c>
      <c r="Z1375" s="51">
        <v>2016</v>
      </c>
      <c r="AA1375" s="51"/>
      <c r="AB1375" s="239" t="s">
        <v>2199</v>
      </c>
      <c r="AC1375" s="212" t="s">
        <v>209</v>
      </c>
      <c r="AD1375" s="197"/>
      <c r="AE1375" s="197"/>
      <c r="AF1375" s="197"/>
      <c r="AG1375" s="264"/>
      <c r="AH1375" s="264"/>
      <c r="AI1375" s="264"/>
      <c r="AJ1375" s="264"/>
      <c r="AK1375" s="2" t="s">
        <v>2377</v>
      </c>
      <c r="AL1375" s="191"/>
      <c r="AM1375" s="332"/>
      <c r="AN1375" s="332"/>
    </row>
    <row r="1376" spans="1:40" s="193" customFormat="1" ht="100.5" customHeight="1">
      <c r="A1376" s="4" t="s">
        <v>2798</v>
      </c>
      <c r="B1376" s="50" t="s">
        <v>243</v>
      </c>
      <c r="C1376" s="51" t="s">
        <v>2776</v>
      </c>
      <c r="D1376" s="51" t="s">
        <v>2777</v>
      </c>
      <c r="E1376" s="51" t="s">
        <v>2778</v>
      </c>
      <c r="F1376" s="51" t="s">
        <v>2777</v>
      </c>
      <c r="G1376" s="51" t="s">
        <v>2778</v>
      </c>
      <c r="H1376" s="52" t="s">
        <v>2779</v>
      </c>
      <c r="I1376" s="52" t="s">
        <v>2780</v>
      </c>
      <c r="J1376" s="209" t="s">
        <v>38</v>
      </c>
      <c r="K1376" s="54">
        <v>100</v>
      </c>
      <c r="L1376" s="5">
        <v>431010000</v>
      </c>
      <c r="M1376" s="5" t="s">
        <v>129</v>
      </c>
      <c r="N1376" s="482" t="s">
        <v>1239</v>
      </c>
      <c r="O1376" s="485" t="s">
        <v>2799</v>
      </c>
      <c r="P1376" s="53"/>
      <c r="Q1376" s="56" t="s">
        <v>2198</v>
      </c>
      <c r="R1376" s="50" t="s">
        <v>2410</v>
      </c>
      <c r="S1376" s="425"/>
      <c r="T1376" s="50" t="s">
        <v>51</v>
      </c>
      <c r="U1376" s="474"/>
      <c r="V1376" s="425">
        <v>405745.2</v>
      </c>
      <c r="W1376" s="425">
        <v>405745.2</v>
      </c>
      <c r="X1376" s="61">
        <f t="shared" si="202"/>
        <v>454434.62400000007</v>
      </c>
      <c r="Y1376" s="59" t="s">
        <v>77</v>
      </c>
      <c r="Z1376" s="51">
        <v>2016</v>
      </c>
      <c r="AA1376" s="51"/>
      <c r="AB1376" s="239" t="s">
        <v>2199</v>
      </c>
      <c r="AC1376" s="212" t="s">
        <v>209</v>
      </c>
      <c r="AD1376" s="197"/>
      <c r="AE1376" s="197"/>
      <c r="AF1376" s="197"/>
      <c r="AG1376" s="264"/>
      <c r="AH1376" s="264"/>
      <c r="AI1376" s="264"/>
      <c r="AJ1376" s="264"/>
      <c r="AK1376" s="2" t="s">
        <v>2377</v>
      </c>
      <c r="AL1376" s="191"/>
      <c r="AM1376" s="332"/>
      <c r="AN1376" s="332"/>
    </row>
    <row r="1377" spans="1:40" s="193" customFormat="1" ht="100.5" customHeight="1">
      <c r="A1377" s="4" t="s">
        <v>2800</v>
      </c>
      <c r="B1377" s="50" t="s">
        <v>243</v>
      </c>
      <c r="C1377" s="51" t="s">
        <v>2776</v>
      </c>
      <c r="D1377" s="51" t="s">
        <v>2777</v>
      </c>
      <c r="E1377" s="51" t="s">
        <v>2778</v>
      </c>
      <c r="F1377" s="51" t="s">
        <v>2777</v>
      </c>
      <c r="G1377" s="51" t="s">
        <v>2778</v>
      </c>
      <c r="H1377" s="52" t="s">
        <v>2779</v>
      </c>
      <c r="I1377" s="52" t="s">
        <v>2780</v>
      </c>
      <c r="J1377" s="209" t="s">
        <v>38</v>
      </c>
      <c r="K1377" s="54">
        <v>100</v>
      </c>
      <c r="L1377" s="31">
        <v>751000000</v>
      </c>
      <c r="M1377" s="5" t="s">
        <v>83</v>
      </c>
      <c r="N1377" s="482" t="s">
        <v>1239</v>
      </c>
      <c r="O1377" s="50" t="s">
        <v>2801</v>
      </c>
      <c r="P1377" s="53"/>
      <c r="Q1377" s="56" t="s">
        <v>2198</v>
      </c>
      <c r="R1377" s="50" t="s">
        <v>2410</v>
      </c>
      <c r="S1377" s="425"/>
      <c r="T1377" s="50" t="s">
        <v>51</v>
      </c>
      <c r="U1377" s="474"/>
      <c r="V1377" s="425">
        <v>254000</v>
      </c>
      <c r="W1377" s="425">
        <v>254000</v>
      </c>
      <c r="X1377" s="61">
        <f t="shared" si="202"/>
        <v>284480</v>
      </c>
      <c r="Y1377" s="59" t="s">
        <v>77</v>
      </c>
      <c r="Z1377" s="51">
        <v>2016</v>
      </c>
      <c r="AA1377" s="51"/>
      <c r="AB1377" s="239" t="s">
        <v>2199</v>
      </c>
      <c r="AC1377" s="212" t="s">
        <v>209</v>
      </c>
      <c r="AD1377" s="197"/>
      <c r="AE1377" s="197"/>
      <c r="AF1377" s="197"/>
      <c r="AG1377" s="264"/>
      <c r="AH1377" s="264"/>
      <c r="AI1377" s="264"/>
      <c r="AJ1377" s="264"/>
      <c r="AK1377" s="2" t="s">
        <v>2377</v>
      </c>
      <c r="AL1377" s="191"/>
      <c r="AM1377" s="332"/>
      <c r="AN1377" s="332"/>
    </row>
    <row r="1378" spans="1:40" s="193" customFormat="1" ht="100.5" customHeight="1">
      <c r="A1378" s="4" t="s">
        <v>2802</v>
      </c>
      <c r="B1378" s="50" t="s">
        <v>243</v>
      </c>
      <c r="C1378" s="51" t="s">
        <v>2776</v>
      </c>
      <c r="D1378" s="51" t="s">
        <v>2777</v>
      </c>
      <c r="E1378" s="51" t="s">
        <v>2778</v>
      </c>
      <c r="F1378" s="51" t="s">
        <v>2777</v>
      </c>
      <c r="G1378" s="51" t="s">
        <v>2778</v>
      </c>
      <c r="H1378" s="52" t="s">
        <v>2779</v>
      </c>
      <c r="I1378" s="52" t="s">
        <v>2780</v>
      </c>
      <c r="J1378" s="209" t="s">
        <v>38</v>
      </c>
      <c r="K1378" s="54">
        <v>100</v>
      </c>
      <c r="L1378" s="31">
        <v>751000000</v>
      </c>
      <c r="M1378" s="5" t="s">
        <v>83</v>
      </c>
      <c r="N1378" s="482" t="s">
        <v>1239</v>
      </c>
      <c r="O1378" s="53" t="s">
        <v>2669</v>
      </c>
      <c r="P1378" s="53"/>
      <c r="Q1378" s="56" t="s">
        <v>2198</v>
      </c>
      <c r="R1378" s="50" t="s">
        <v>2410</v>
      </c>
      <c r="S1378" s="425"/>
      <c r="T1378" s="50" t="s">
        <v>51</v>
      </c>
      <c r="U1378" s="474"/>
      <c r="V1378" s="425">
        <v>293822</v>
      </c>
      <c r="W1378" s="425">
        <v>293822</v>
      </c>
      <c r="X1378" s="61">
        <f t="shared" si="202"/>
        <v>329080.64</v>
      </c>
      <c r="Y1378" s="59" t="s">
        <v>77</v>
      </c>
      <c r="Z1378" s="51">
        <v>2016</v>
      </c>
      <c r="AA1378" s="51"/>
      <c r="AB1378" s="239" t="s">
        <v>2199</v>
      </c>
      <c r="AC1378" s="212" t="s">
        <v>209</v>
      </c>
      <c r="AD1378" s="197"/>
      <c r="AE1378" s="197"/>
      <c r="AF1378" s="197"/>
      <c r="AG1378" s="264"/>
      <c r="AH1378" s="264"/>
      <c r="AI1378" s="264"/>
      <c r="AJ1378" s="264"/>
      <c r="AK1378" s="2" t="s">
        <v>2377</v>
      </c>
      <c r="AL1378" s="191"/>
      <c r="AM1378" s="332"/>
      <c r="AN1378" s="332"/>
    </row>
    <row r="1379" spans="1:40" s="193" customFormat="1" ht="100.5" customHeight="1">
      <c r="A1379" s="4" t="s">
        <v>2803</v>
      </c>
      <c r="B1379" s="50" t="s">
        <v>243</v>
      </c>
      <c r="C1379" s="51" t="s">
        <v>2776</v>
      </c>
      <c r="D1379" s="51" t="s">
        <v>2777</v>
      </c>
      <c r="E1379" s="51" t="s">
        <v>2778</v>
      </c>
      <c r="F1379" s="51" t="s">
        <v>2777</v>
      </c>
      <c r="G1379" s="51" t="s">
        <v>2778</v>
      </c>
      <c r="H1379" s="52" t="s">
        <v>2779</v>
      </c>
      <c r="I1379" s="52" t="s">
        <v>2780</v>
      </c>
      <c r="J1379" s="209" t="s">
        <v>38</v>
      </c>
      <c r="K1379" s="54">
        <v>100</v>
      </c>
      <c r="L1379" s="31">
        <v>471010000</v>
      </c>
      <c r="M1379" s="449" t="s">
        <v>125</v>
      </c>
      <c r="N1379" s="482" t="s">
        <v>1239</v>
      </c>
      <c r="O1379" s="53" t="s">
        <v>2284</v>
      </c>
      <c r="P1379" s="53"/>
      <c r="Q1379" s="56" t="s">
        <v>2198</v>
      </c>
      <c r="R1379" s="50" t="s">
        <v>2410</v>
      </c>
      <c r="S1379" s="425"/>
      <c r="T1379" s="50" t="s">
        <v>51</v>
      </c>
      <c r="U1379" s="474"/>
      <c r="V1379" s="425">
        <v>37782</v>
      </c>
      <c r="W1379" s="425">
        <v>37782</v>
      </c>
      <c r="X1379" s="61">
        <f t="shared" si="202"/>
        <v>42315.840000000004</v>
      </c>
      <c r="Y1379" s="59" t="s">
        <v>77</v>
      </c>
      <c r="Z1379" s="51">
        <v>2016</v>
      </c>
      <c r="AA1379" s="51"/>
      <c r="AB1379" s="239" t="s">
        <v>2199</v>
      </c>
      <c r="AC1379" s="212" t="s">
        <v>209</v>
      </c>
      <c r="AD1379" s="197"/>
      <c r="AE1379" s="197"/>
      <c r="AF1379" s="197"/>
      <c r="AG1379" s="264"/>
      <c r="AH1379" s="264"/>
      <c r="AI1379" s="264"/>
      <c r="AJ1379" s="264"/>
      <c r="AK1379" s="2" t="s">
        <v>2377</v>
      </c>
      <c r="AL1379" s="191"/>
      <c r="AM1379" s="332"/>
      <c r="AN1379" s="332"/>
    </row>
    <row r="1380" spans="1:40" s="193" customFormat="1" ht="100.5" customHeight="1">
      <c r="A1380" s="4" t="s">
        <v>2804</v>
      </c>
      <c r="B1380" s="50" t="s">
        <v>243</v>
      </c>
      <c r="C1380" s="51" t="s">
        <v>2776</v>
      </c>
      <c r="D1380" s="51" t="s">
        <v>2777</v>
      </c>
      <c r="E1380" s="51" t="s">
        <v>2778</v>
      </c>
      <c r="F1380" s="51" t="s">
        <v>2777</v>
      </c>
      <c r="G1380" s="51" t="s">
        <v>2778</v>
      </c>
      <c r="H1380" s="52" t="s">
        <v>2779</v>
      </c>
      <c r="I1380" s="52" t="s">
        <v>2780</v>
      </c>
      <c r="J1380" s="209" t="s">
        <v>38</v>
      </c>
      <c r="K1380" s="54">
        <v>100</v>
      </c>
      <c r="L1380" s="31">
        <v>471010000</v>
      </c>
      <c r="M1380" s="449" t="s">
        <v>125</v>
      </c>
      <c r="N1380" s="482" t="s">
        <v>1239</v>
      </c>
      <c r="O1380" s="53" t="s">
        <v>2286</v>
      </c>
      <c r="P1380" s="53"/>
      <c r="Q1380" s="56" t="s">
        <v>2198</v>
      </c>
      <c r="R1380" s="50" t="s">
        <v>2410</v>
      </c>
      <c r="S1380" s="425"/>
      <c r="T1380" s="50" t="s">
        <v>51</v>
      </c>
      <c r="U1380" s="474"/>
      <c r="V1380" s="425">
        <v>62970</v>
      </c>
      <c r="W1380" s="425">
        <v>62970</v>
      </c>
      <c r="X1380" s="61">
        <f t="shared" si="202"/>
        <v>70526.400000000009</v>
      </c>
      <c r="Y1380" s="59" t="s">
        <v>77</v>
      </c>
      <c r="Z1380" s="51">
        <v>2016</v>
      </c>
      <c r="AA1380" s="51"/>
      <c r="AB1380" s="239" t="s">
        <v>2199</v>
      </c>
      <c r="AC1380" s="212" t="s">
        <v>209</v>
      </c>
      <c r="AD1380" s="197"/>
      <c r="AE1380" s="197"/>
      <c r="AF1380" s="197"/>
      <c r="AG1380" s="264"/>
      <c r="AH1380" s="264"/>
      <c r="AI1380" s="264"/>
      <c r="AJ1380" s="264"/>
      <c r="AK1380" s="2" t="s">
        <v>2377</v>
      </c>
      <c r="AL1380" s="191"/>
      <c r="AM1380" s="332"/>
      <c r="AN1380" s="332"/>
    </row>
    <row r="1381" spans="1:40" s="193" customFormat="1" ht="100.5" customHeight="1">
      <c r="A1381" s="4" t="s">
        <v>2805</v>
      </c>
      <c r="B1381" s="50" t="s">
        <v>243</v>
      </c>
      <c r="C1381" s="51" t="s">
        <v>2776</v>
      </c>
      <c r="D1381" s="51" t="s">
        <v>2777</v>
      </c>
      <c r="E1381" s="51" t="s">
        <v>2778</v>
      </c>
      <c r="F1381" s="51" t="s">
        <v>2777</v>
      </c>
      <c r="G1381" s="51" t="s">
        <v>2778</v>
      </c>
      <c r="H1381" s="52" t="s">
        <v>2779</v>
      </c>
      <c r="I1381" s="52" t="s">
        <v>2780</v>
      </c>
      <c r="J1381" s="209" t="s">
        <v>38</v>
      </c>
      <c r="K1381" s="54">
        <v>100</v>
      </c>
      <c r="L1381" s="31">
        <v>471010000</v>
      </c>
      <c r="M1381" s="449" t="s">
        <v>125</v>
      </c>
      <c r="N1381" s="482" t="s">
        <v>1239</v>
      </c>
      <c r="O1381" s="53" t="s">
        <v>2288</v>
      </c>
      <c r="P1381" s="53"/>
      <c r="Q1381" s="56" t="s">
        <v>2198</v>
      </c>
      <c r="R1381" s="50" t="s">
        <v>2410</v>
      </c>
      <c r="S1381" s="425"/>
      <c r="T1381" s="50" t="s">
        <v>51</v>
      </c>
      <c r="U1381" s="474"/>
      <c r="V1381" s="425">
        <v>69267</v>
      </c>
      <c r="W1381" s="425">
        <v>69267</v>
      </c>
      <c r="X1381" s="61">
        <f t="shared" si="202"/>
        <v>77579.040000000008</v>
      </c>
      <c r="Y1381" s="59" t="s">
        <v>77</v>
      </c>
      <c r="Z1381" s="51">
        <v>2016</v>
      </c>
      <c r="AA1381" s="51"/>
      <c r="AB1381" s="239" t="s">
        <v>2199</v>
      </c>
      <c r="AC1381" s="212" t="s">
        <v>209</v>
      </c>
      <c r="AD1381" s="197"/>
      <c r="AE1381" s="197"/>
      <c r="AF1381" s="197"/>
      <c r="AG1381" s="264"/>
      <c r="AH1381" s="264"/>
      <c r="AI1381" s="264"/>
      <c r="AJ1381" s="264"/>
      <c r="AK1381" s="2" t="s">
        <v>2377</v>
      </c>
      <c r="AL1381" s="191"/>
      <c r="AM1381" s="332"/>
      <c r="AN1381" s="332"/>
    </row>
    <row r="1382" spans="1:40" s="193" customFormat="1" ht="100.5" customHeight="1">
      <c r="A1382" s="4" t="s">
        <v>2806</v>
      </c>
      <c r="B1382" s="50" t="s">
        <v>243</v>
      </c>
      <c r="C1382" s="51" t="s">
        <v>2776</v>
      </c>
      <c r="D1382" s="51" t="s">
        <v>2777</v>
      </c>
      <c r="E1382" s="51" t="s">
        <v>2778</v>
      </c>
      <c r="F1382" s="51" t="s">
        <v>2777</v>
      </c>
      <c r="G1382" s="51" t="s">
        <v>2778</v>
      </c>
      <c r="H1382" s="52" t="s">
        <v>2779</v>
      </c>
      <c r="I1382" s="52" t="s">
        <v>2780</v>
      </c>
      <c r="J1382" s="209" t="s">
        <v>38</v>
      </c>
      <c r="K1382" s="54">
        <v>100</v>
      </c>
      <c r="L1382" s="31">
        <v>751000000</v>
      </c>
      <c r="M1382" s="5" t="s">
        <v>83</v>
      </c>
      <c r="N1382" s="482" t="s">
        <v>1239</v>
      </c>
      <c r="O1382" s="52" t="s">
        <v>2807</v>
      </c>
      <c r="P1382" s="53"/>
      <c r="Q1382" s="56" t="s">
        <v>2198</v>
      </c>
      <c r="R1382" s="50" t="s">
        <v>2410</v>
      </c>
      <c r="S1382" s="425"/>
      <c r="T1382" s="50" t="s">
        <v>51</v>
      </c>
      <c r="U1382" s="474"/>
      <c r="V1382" s="422">
        <v>29960</v>
      </c>
      <c r="W1382" s="422">
        <v>29960</v>
      </c>
      <c r="X1382" s="61">
        <f t="shared" si="202"/>
        <v>33555.200000000004</v>
      </c>
      <c r="Y1382" s="59" t="s">
        <v>77</v>
      </c>
      <c r="Z1382" s="51">
        <v>2016</v>
      </c>
      <c r="AA1382" s="51"/>
      <c r="AB1382" s="239" t="s">
        <v>2199</v>
      </c>
      <c r="AC1382" s="212" t="s">
        <v>209</v>
      </c>
      <c r="AD1382" s="197"/>
      <c r="AE1382" s="197"/>
      <c r="AF1382" s="197"/>
      <c r="AG1382" s="264"/>
      <c r="AH1382" s="264"/>
      <c r="AI1382" s="264"/>
      <c r="AJ1382" s="264"/>
      <c r="AK1382" s="2" t="s">
        <v>2377</v>
      </c>
      <c r="AL1382" s="191"/>
      <c r="AM1382" s="332"/>
      <c r="AN1382" s="332"/>
    </row>
    <row r="1383" spans="1:40" s="193" customFormat="1" ht="100.5" customHeight="1">
      <c r="A1383" s="4" t="s">
        <v>2808</v>
      </c>
      <c r="B1383" s="50" t="s">
        <v>243</v>
      </c>
      <c r="C1383" s="51" t="s">
        <v>2776</v>
      </c>
      <c r="D1383" s="51" t="s">
        <v>2777</v>
      </c>
      <c r="E1383" s="51" t="s">
        <v>2778</v>
      </c>
      <c r="F1383" s="51" t="s">
        <v>2777</v>
      </c>
      <c r="G1383" s="51" t="s">
        <v>2778</v>
      </c>
      <c r="H1383" s="52" t="s">
        <v>2779</v>
      </c>
      <c r="I1383" s="52" t="s">
        <v>2780</v>
      </c>
      <c r="J1383" s="209" t="s">
        <v>38</v>
      </c>
      <c r="K1383" s="54">
        <v>100</v>
      </c>
      <c r="L1383" s="8">
        <v>511010000</v>
      </c>
      <c r="M1383" s="27" t="s">
        <v>88</v>
      </c>
      <c r="N1383" s="482" t="s">
        <v>1239</v>
      </c>
      <c r="O1383" s="52" t="s">
        <v>2527</v>
      </c>
      <c r="P1383" s="53"/>
      <c r="Q1383" s="56" t="s">
        <v>2198</v>
      </c>
      <c r="R1383" s="50" t="s">
        <v>2410</v>
      </c>
      <c r="S1383" s="425"/>
      <c r="T1383" s="50" t="s">
        <v>51</v>
      </c>
      <c r="U1383" s="474"/>
      <c r="V1383" s="425">
        <v>445000</v>
      </c>
      <c r="W1383" s="425">
        <v>445000</v>
      </c>
      <c r="X1383" s="61">
        <f t="shared" si="202"/>
        <v>498400.00000000006</v>
      </c>
      <c r="Y1383" s="59" t="s">
        <v>77</v>
      </c>
      <c r="Z1383" s="51">
        <v>2016</v>
      </c>
      <c r="AA1383" s="51"/>
      <c r="AB1383" s="239" t="s">
        <v>2199</v>
      </c>
      <c r="AC1383" s="212" t="s">
        <v>209</v>
      </c>
      <c r="AD1383" s="197"/>
      <c r="AE1383" s="197"/>
      <c r="AF1383" s="197"/>
      <c r="AG1383" s="264"/>
      <c r="AH1383" s="264"/>
      <c r="AI1383" s="264"/>
      <c r="AJ1383" s="264"/>
      <c r="AK1383" s="2" t="s">
        <v>2377</v>
      </c>
      <c r="AL1383" s="191"/>
      <c r="AM1383" s="332"/>
      <c r="AN1383" s="332"/>
    </row>
    <row r="1384" spans="1:40" s="193" customFormat="1" ht="100.5" customHeight="1">
      <c r="A1384" s="4" t="s">
        <v>2809</v>
      </c>
      <c r="B1384" s="50" t="s">
        <v>243</v>
      </c>
      <c r="C1384" s="51" t="s">
        <v>2776</v>
      </c>
      <c r="D1384" s="51" t="s">
        <v>2777</v>
      </c>
      <c r="E1384" s="51" t="s">
        <v>2778</v>
      </c>
      <c r="F1384" s="51" t="s">
        <v>2777</v>
      </c>
      <c r="G1384" s="51" t="s">
        <v>2778</v>
      </c>
      <c r="H1384" s="52" t="s">
        <v>2779</v>
      </c>
      <c r="I1384" s="52" t="s">
        <v>2780</v>
      </c>
      <c r="J1384" s="209" t="s">
        <v>38</v>
      </c>
      <c r="K1384" s="54">
        <v>100</v>
      </c>
      <c r="L1384" s="8">
        <v>511010000</v>
      </c>
      <c r="M1384" s="27" t="s">
        <v>88</v>
      </c>
      <c r="N1384" s="482" t="s">
        <v>1239</v>
      </c>
      <c r="O1384" s="52" t="s">
        <v>2305</v>
      </c>
      <c r="P1384" s="53"/>
      <c r="Q1384" s="56" t="s">
        <v>2198</v>
      </c>
      <c r="R1384" s="50" t="s">
        <v>2410</v>
      </c>
      <c r="S1384" s="425"/>
      <c r="T1384" s="50" t="s">
        <v>51</v>
      </c>
      <c r="U1384" s="474"/>
      <c r="V1384" s="425">
        <v>207000</v>
      </c>
      <c r="W1384" s="425">
        <v>207000</v>
      </c>
      <c r="X1384" s="61">
        <f t="shared" si="202"/>
        <v>231840.00000000003</v>
      </c>
      <c r="Y1384" s="59" t="s">
        <v>77</v>
      </c>
      <c r="Z1384" s="51">
        <v>2016</v>
      </c>
      <c r="AA1384" s="51"/>
      <c r="AB1384" s="239" t="s">
        <v>2199</v>
      </c>
      <c r="AC1384" s="212" t="s">
        <v>209</v>
      </c>
      <c r="AD1384" s="197"/>
      <c r="AE1384" s="197"/>
      <c r="AF1384" s="197"/>
      <c r="AG1384" s="264"/>
      <c r="AH1384" s="264"/>
      <c r="AI1384" s="264"/>
      <c r="AJ1384" s="264"/>
      <c r="AK1384" s="2" t="s">
        <v>2377</v>
      </c>
      <c r="AL1384" s="191"/>
      <c r="AM1384" s="332"/>
      <c r="AN1384" s="332"/>
    </row>
    <row r="1385" spans="1:40" s="193" customFormat="1" ht="100.5" customHeight="1">
      <c r="A1385" s="4" t="s">
        <v>2810</v>
      </c>
      <c r="B1385" s="50" t="s">
        <v>243</v>
      </c>
      <c r="C1385" s="51" t="s">
        <v>2776</v>
      </c>
      <c r="D1385" s="51" t="s">
        <v>2777</v>
      </c>
      <c r="E1385" s="51" t="s">
        <v>2778</v>
      </c>
      <c r="F1385" s="51" t="s">
        <v>2777</v>
      </c>
      <c r="G1385" s="51" t="s">
        <v>2778</v>
      </c>
      <c r="H1385" s="52" t="s">
        <v>2779</v>
      </c>
      <c r="I1385" s="52" t="s">
        <v>2780</v>
      </c>
      <c r="J1385" s="209" t="s">
        <v>38</v>
      </c>
      <c r="K1385" s="54">
        <v>100</v>
      </c>
      <c r="L1385" s="8">
        <v>511010000</v>
      </c>
      <c r="M1385" s="27" t="s">
        <v>88</v>
      </c>
      <c r="N1385" s="482" t="s">
        <v>1239</v>
      </c>
      <c r="O1385" s="50" t="s">
        <v>2811</v>
      </c>
      <c r="P1385" s="53"/>
      <c r="Q1385" s="56" t="s">
        <v>2198</v>
      </c>
      <c r="R1385" s="50" t="s">
        <v>2410</v>
      </c>
      <c r="S1385" s="425"/>
      <c r="T1385" s="50" t="s">
        <v>51</v>
      </c>
      <c r="U1385" s="474"/>
      <c r="V1385" s="425">
        <v>695050</v>
      </c>
      <c r="W1385" s="425">
        <v>695050</v>
      </c>
      <c r="X1385" s="61">
        <f t="shared" si="202"/>
        <v>778456.00000000012</v>
      </c>
      <c r="Y1385" s="59" t="s">
        <v>77</v>
      </c>
      <c r="Z1385" s="51">
        <v>2016</v>
      </c>
      <c r="AA1385" s="51"/>
      <c r="AB1385" s="239" t="s">
        <v>2199</v>
      </c>
      <c r="AC1385" s="212" t="s">
        <v>209</v>
      </c>
      <c r="AD1385" s="197"/>
      <c r="AE1385" s="197"/>
      <c r="AF1385" s="197"/>
      <c r="AG1385" s="264"/>
      <c r="AH1385" s="264"/>
      <c r="AI1385" s="264"/>
      <c r="AJ1385" s="264"/>
      <c r="AK1385" s="2" t="s">
        <v>2377</v>
      </c>
      <c r="AL1385" s="191"/>
      <c r="AM1385" s="332"/>
      <c r="AN1385" s="332"/>
    </row>
    <row r="1386" spans="1:40" s="193" customFormat="1" ht="100.5" customHeight="1">
      <c r="A1386" s="4" t="s">
        <v>2812</v>
      </c>
      <c r="B1386" s="50" t="s">
        <v>243</v>
      </c>
      <c r="C1386" s="51" t="s">
        <v>2776</v>
      </c>
      <c r="D1386" s="51" t="s">
        <v>2777</v>
      </c>
      <c r="E1386" s="51" t="s">
        <v>2778</v>
      </c>
      <c r="F1386" s="51" t="s">
        <v>2777</v>
      </c>
      <c r="G1386" s="51" t="s">
        <v>2778</v>
      </c>
      <c r="H1386" s="52" t="s">
        <v>2779</v>
      </c>
      <c r="I1386" s="52" t="s">
        <v>2780</v>
      </c>
      <c r="J1386" s="209" t="s">
        <v>38</v>
      </c>
      <c r="K1386" s="54">
        <v>100</v>
      </c>
      <c r="L1386" s="8">
        <v>511010000</v>
      </c>
      <c r="M1386" s="27" t="s">
        <v>88</v>
      </c>
      <c r="N1386" s="482" t="s">
        <v>1239</v>
      </c>
      <c r="O1386" s="53" t="s">
        <v>2813</v>
      </c>
      <c r="P1386" s="53"/>
      <c r="Q1386" s="56" t="s">
        <v>2198</v>
      </c>
      <c r="R1386" s="50" t="s">
        <v>2410</v>
      </c>
      <c r="S1386" s="425"/>
      <c r="T1386" s="50" t="s">
        <v>51</v>
      </c>
      <c r="U1386" s="474"/>
      <c r="V1386" s="425">
        <v>64000</v>
      </c>
      <c r="W1386" s="425">
        <v>64000</v>
      </c>
      <c r="X1386" s="61">
        <f t="shared" si="202"/>
        <v>71680</v>
      </c>
      <c r="Y1386" s="59" t="s">
        <v>77</v>
      </c>
      <c r="Z1386" s="51">
        <v>2016</v>
      </c>
      <c r="AA1386" s="51"/>
      <c r="AB1386" s="239" t="s">
        <v>2199</v>
      </c>
      <c r="AC1386" s="212" t="s">
        <v>209</v>
      </c>
      <c r="AD1386" s="197"/>
      <c r="AE1386" s="197"/>
      <c r="AF1386" s="197"/>
      <c r="AG1386" s="264"/>
      <c r="AH1386" s="264"/>
      <c r="AI1386" s="264"/>
      <c r="AJ1386" s="264"/>
      <c r="AK1386" s="2" t="s">
        <v>2377</v>
      </c>
      <c r="AL1386" s="191"/>
      <c r="AM1386" s="332"/>
      <c r="AN1386" s="332"/>
    </row>
    <row r="1387" spans="1:40" s="193" customFormat="1" ht="100.5" customHeight="1">
      <c r="A1387" s="4" t="s">
        <v>2814</v>
      </c>
      <c r="B1387" s="50" t="s">
        <v>243</v>
      </c>
      <c r="C1387" s="51" t="s">
        <v>2776</v>
      </c>
      <c r="D1387" s="51" t="s">
        <v>2777</v>
      </c>
      <c r="E1387" s="51" t="s">
        <v>2778</v>
      </c>
      <c r="F1387" s="51" t="s">
        <v>2777</v>
      </c>
      <c r="G1387" s="51" t="s">
        <v>2778</v>
      </c>
      <c r="H1387" s="52" t="s">
        <v>2779</v>
      </c>
      <c r="I1387" s="52" t="s">
        <v>2780</v>
      </c>
      <c r="J1387" s="209" t="s">
        <v>38</v>
      </c>
      <c r="K1387" s="54">
        <v>100</v>
      </c>
      <c r="L1387" s="8">
        <v>511010000</v>
      </c>
      <c r="M1387" s="27" t="s">
        <v>88</v>
      </c>
      <c r="N1387" s="482" t="s">
        <v>1239</v>
      </c>
      <c r="O1387" s="53" t="s">
        <v>2815</v>
      </c>
      <c r="P1387" s="53"/>
      <c r="Q1387" s="56" t="s">
        <v>2198</v>
      </c>
      <c r="R1387" s="50" t="s">
        <v>2410</v>
      </c>
      <c r="S1387" s="425"/>
      <c r="T1387" s="50" t="s">
        <v>51</v>
      </c>
      <c r="U1387" s="474"/>
      <c r="V1387" s="425">
        <v>42000</v>
      </c>
      <c r="W1387" s="425">
        <v>42000</v>
      </c>
      <c r="X1387" s="61">
        <f t="shared" si="202"/>
        <v>47040.000000000007</v>
      </c>
      <c r="Y1387" s="59" t="s">
        <v>77</v>
      </c>
      <c r="Z1387" s="51">
        <v>2016</v>
      </c>
      <c r="AA1387" s="51"/>
      <c r="AB1387" s="239" t="s">
        <v>2199</v>
      </c>
      <c r="AC1387" s="212" t="s">
        <v>209</v>
      </c>
      <c r="AD1387" s="197"/>
      <c r="AE1387" s="197"/>
      <c r="AF1387" s="197"/>
      <c r="AG1387" s="264"/>
      <c r="AH1387" s="264"/>
      <c r="AI1387" s="264"/>
      <c r="AJ1387" s="264"/>
      <c r="AK1387" s="2" t="s">
        <v>2377</v>
      </c>
      <c r="AL1387" s="191"/>
      <c r="AM1387" s="332"/>
      <c r="AN1387" s="332"/>
    </row>
    <row r="1388" spans="1:40" s="193" customFormat="1" ht="100.5" customHeight="1">
      <c r="A1388" s="4" t="s">
        <v>2816</v>
      </c>
      <c r="B1388" s="50" t="s">
        <v>243</v>
      </c>
      <c r="C1388" s="51" t="s">
        <v>2776</v>
      </c>
      <c r="D1388" s="51" t="s">
        <v>2777</v>
      </c>
      <c r="E1388" s="51" t="s">
        <v>2778</v>
      </c>
      <c r="F1388" s="51" t="s">
        <v>2777</v>
      </c>
      <c r="G1388" s="51" t="s">
        <v>2778</v>
      </c>
      <c r="H1388" s="52" t="s">
        <v>2779</v>
      </c>
      <c r="I1388" s="52" t="s">
        <v>2780</v>
      </c>
      <c r="J1388" s="209" t="s">
        <v>38</v>
      </c>
      <c r="K1388" s="54">
        <v>100</v>
      </c>
      <c r="L1388" s="31">
        <v>271010000</v>
      </c>
      <c r="M1388" s="8" t="s">
        <v>127</v>
      </c>
      <c r="N1388" s="482" t="s">
        <v>1239</v>
      </c>
      <c r="O1388" s="50" t="s">
        <v>270</v>
      </c>
      <c r="P1388" s="422"/>
      <c r="Q1388" s="56" t="s">
        <v>2198</v>
      </c>
      <c r="R1388" s="50" t="s">
        <v>2410</v>
      </c>
      <c r="S1388" s="425"/>
      <c r="T1388" s="50" t="s">
        <v>51</v>
      </c>
      <c r="U1388" s="474"/>
      <c r="V1388" s="425">
        <v>1277720</v>
      </c>
      <c r="W1388" s="425">
        <v>1277720</v>
      </c>
      <c r="X1388" s="61">
        <f t="shared" si="202"/>
        <v>1431046.4000000001</v>
      </c>
      <c r="Y1388" s="59" t="s">
        <v>77</v>
      </c>
      <c r="Z1388" s="51">
        <v>2016</v>
      </c>
      <c r="AA1388" s="51"/>
      <c r="AB1388" s="239" t="s">
        <v>2199</v>
      </c>
      <c r="AC1388" s="212" t="s">
        <v>209</v>
      </c>
      <c r="AD1388" s="197"/>
      <c r="AE1388" s="197"/>
      <c r="AF1388" s="197"/>
      <c r="AG1388" s="264"/>
      <c r="AH1388" s="264"/>
      <c r="AI1388" s="264"/>
      <c r="AJ1388" s="264"/>
      <c r="AK1388" s="2" t="s">
        <v>2377</v>
      </c>
      <c r="AL1388" s="191"/>
      <c r="AM1388" s="332"/>
      <c r="AN1388" s="332"/>
    </row>
    <row r="1389" spans="1:40" s="193" customFormat="1" ht="100.5" customHeight="1">
      <c r="A1389" s="4" t="s">
        <v>2817</v>
      </c>
      <c r="B1389" s="50" t="s">
        <v>243</v>
      </c>
      <c r="C1389" s="51" t="s">
        <v>2776</v>
      </c>
      <c r="D1389" s="51" t="s">
        <v>2777</v>
      </c>
      <c r="E1389" s="51" t="s">
        <v>2778</v>
      </c>
      <c r="F1389" s="51" t="s">
        <v>2777</v>
      </c>
      <c r="G1389" s="51" t="s">
        <v>2778</v>
      </c>
      <c r="H1389" s="52" t="s">
        <v>2779</v>
      </c>
      <c r="I1389" s="52" t="s">
        <v>2780</v>
      </c>
      <c r="J1389" s="209" t="s">
        <v>38</v>
      </c>
      <c r="K1389" s="54">
        <v>100</v>
      </c>
      <c r="L1389" s="8">
        <v>511010000</v>
      </c>
      <c r="M1389" s="27" t="s">
        <v>88</v>
      </c>
      <c r="N1389" s="482" t="s">
        <v>1239</v>
      </c>
      <c r="O1389" s="53" t="s">
        <v>2521</v>
      </c>
      <c r="P1389" s="53"/>
      <c r="Q1389" s="56" t="s">
        <v>2198</v>
      </c>
      <c r="R1389" s="50" t="s">
        <v>2410</v>
      </c>
      <c r="S1389" s="425"/>
      <c r="T1389" s="50" t="s">
        <v>51</v>
      </c>
      <c r="U1389" s="474"/>
      <c r="V1389" s="425">
        <v>31600</v>
      </c>
      <c r="W1389" s="425">
        <v>31600</v>
      </c>
      <c r="X1389" s="61">
        <f t="shared" si="202"/>
        <v>35392</v>
      </c>
      <c r="Y1389" s="59" t="s">
        <v>77</v>
      </c>
      <c r="Z1389" s="51">
        <v>2016</v>
      </c>
      <c r="AA1389" s="51"/>
      <c r="AB1389" s="239" t="s">
        <v>2199</v>
      </c>
      <c r="AC1389" s="212" t="s">
        <v>209</v>
      </c>
      <c r="AD1389" s="197"/>
      <c r="AE1389" s="197"/>
      <c r="AF1389" s="197"/>
      <c r="AG1389" s="264"/>
      <c r="AH1389" s="264"/>
      <c r="AI1389" s="264"/>
      <c r="AJ1389" s="264"/>
      <c r="AK1389" s="2" t="s">
        <v>2377</v>
      </c>
      <c r="AL1389" s="191"/>
      <c r="AM1389" s="332"/>
      <c r="AN1389" s="332"/>
    </row>
    <row r="1390" spans="1:40" s="193" customFormat="1" ht="100.5" customHeight="1">
      <c r="A1390" s="4" t="s">
        <v>2818</v>
      </c>
      <c r="B1390" s="50" t="s">
        <v>243</v>
      </c>
      <c r="C1390" s="51" t="s">
        <v>2819</v>
      </c>
      <c r="D1390" s="50" t="s">
        <v>2820</v>
      </c>
      <c r="E1390" s="50" t="s">
        <v>2821</v>
      </c>
      <c r="F1390" s="51" t="s">
        <v>2822</v>
      </c>
      <c r="G1390" s="50" t="s">
        <v>2823</v>
      </c>
      <c r="H1390" s="51" t="s">
        <v>2822</v>
      </c>
      <c r="I1390" s="50" t="s">
        <v>2824</v>
      </c>
      <c r="J1390" s="50" t="s">
        <v>38</v>
      </c>
      <c r="K1390" s="54">
        <v>100</v>
      </c>
      <c r="L1390" s="31">
        <v>471010000</v>
      </c>
      <c r="M1390" s="449" t="s">
        <v>125</v>
      </c>
      <c r="N1390" s="101" t="s">
        <v>847</v>
      </c>
      <c r="O1390" s="53" t="s">
        <v>2372</v>
      </c>
      <c r="P1390" s="53"/>
      <c r="Q1390" s="56" t="s">
        <v>2198</v>
      </c>
      <c r="R1390" s="50" t="s">
        <v>2410</v>
      </c>
      <c r="S1390" s="94"/>
      <c r="T1390" s="50" t="s">
        <v>51</v>
      </c>
      <c r="U1390" s="94"/>
      <c r="V1390" s="94">
        <v>868000</v>
      </c>
      <c r="W1390" s="94">
        <v>868000</v>
      </c>
      <c r="X1390" s="61">
        <f t="shared" si="202"/>
        <v>972160.00000000012</v>
      </c>
      <c r="Y1390" s="59" t="s">
        <v>77</v>
      </c>
      <c r="Z1390" s="51">
        <v>2016</v>
      </c>
      <c r="AA1390" s="51"/>
      <c r="AB1390" s="239" t="s">
        <v>2199</v>
      </c>
      <c r="AC1390" s="212" t="s">
        <v>209</v>
      </c>
      <c r="AD1390" s="197"/>
      <c r="AE1390" s="197"/>
      <c r="AF1390" s="197"/>
      <c r="AG1390" s="264"/>
      <c r="AH1390" s="264"/>
      <c r="AI1390" s="264"/>
      <c r="AJ1390" s="264"/>
      <c r="AK1390" s="2" t="s">
        <v>2377</v>
      </c>
      <c r="AL1390" s="191"/>
      <c r="AM1390" s="332"/>
      <c r="AN1390" s="332"/>
    </row>
    <row r="1391" spans="1:40" s="193" customFormat="1" ht="100.5" customHeight="1">
      <c r="A1391" s="4" t="s">
        <v>2825</v>
      </c>
      <c r="B1391" s="50" t="s">
        <v>243</v>
      </c>
      <c r="C1391" s="51" t="s">
        <v>2819</v>
      </c>
      <c r="D1391" s="50" t="s">
        <v>2820</v>
      </c>
      <c r="E1391" s="50" t="s">
        <v>2821</v>
      </c>
      <c r="F1391" s="51" t="s">
        <v>2822</v>
      </c>
      <c r="G1391" s="50" t="s">
        <v>2823</v>
      </c>
      <c r="H1391" s="51" t="s">
        <v>2822</v>
      </c>
      <c r="I1391" s="50" t="s">
        <v>2824</v>
      </c>
      <c r="J1391" s="50" t="s">
        <v>38</v>
      </c>
      <c r="K1391" s="54">
        <v>100</v>
      </c>
      <c r="L1391" s="31">
        <v>471010000</v>
      </c>
      <c r="M1391" s="449" t="s">
        <v>125</v>
      </c>
      <c r="N1391" s="101" t="s">
        <v>847</v>
      </c>
      <c r="O1391" s="53" t="s">
        <v>2374</v>
      </c>
      <c r="P1391" s="53"/>
      <c r="Q1391" s="56" t="s">
        <v>2198</v>
      </c>
      <c r="R1391" s="50" t="s">
        <v>2410</v>
      </c>
      <c r="S1391" s="422"/>
      <c r="T1391" s="50" t="s">
        <v>51</v>
      </c>
      <c r="U1391" s="422"/>
      <c r="V1391" s="422">
        <v>280000</v>
      </c>
      <c r="W1391" s="422">
        <v>280000</v>
      </c>
      <c r="X1391" s="61">
        <f t="shared" si="202"/>
        <v>313600.00000000006</v>
      </c>
      <c r="Y1391" s="59" t="s">
        <v>77</v>
      </c>
      <c r="Z1391" s="51">
        <v>2016</v>
      </c>
      <c r="AA1391" s="51"/>
      <c r="AB1391" s="239" t="s">
        <v>2199</v>
      </c>
      <c r="AC1391" s="212" t="s">
        <v>209</v>
      </c>
      <c r="AD1391" s="197"/>
      <c r="AE1391" s="197"/>
      <c r="AF1391" s="197"/>
      <c r="AG1391" s="264"/>
      <c r="AH1391" s="264"/>
      <c r="AI1391" s="264"/>
      <c r="AJ1391" s="264"/>
      <c r="AK1391" s="2" t="s">
        <v>2377</v>
      </c>
      <c r="AL1391" s="191"/>
      <c r="AM1391" s="332"/>
      <c r="AN1391" s="332"/>
    </row>
    <row r="1392" spans="1:40" s="193" customFormat="1" ht="100.5" customHeight="1">
      <c r="A1392" s="4" t="s">
        <v>2826</v>
      </c>
      <c r="B1392" s="50" t="s">
        <v>243</v>
      </c>
      <c r="C1392" s="51" t="s">
        <v>2819</v>
      </c>
      <c r="D1392" s="50" t="s">
        <v>2820</v>
      </c>
      <c r="E1392" s="50" t="s">
        <v>2821</v>
      </c>
      <c r="F1392" s="51" t="s">
        <v>2822</v>
      </c>
      <c r="G1392" s="50" t="s">
        <v>2823</v>
      </c>
      <c r="H1392" s="51" t="s">
        <v>2822</v>
      </c>
      <c r="I1392" s="50" t="s">
        <v>2824</v>
      </c>
      <c r="J1392" s="50" t="s">
        <v>38</v>
      </c>
      <c r="K1392" s="54">
        <v>100</v>
      </c>
      <c r="L1392" s="31">
        <v>471010000</v>
      </c>
      <c r="M1392" s="449" t="s">
        <v>125</v>
      </c>
      <c r="N1392" s="101" t="s">
        <v>847</v>
      </c>
      <c r="O1392" s="53" t="s">
        <v>2376</v>
      </c>
      <c r="P1392" s="53"/>
      <c r="Q1392" s="56" t="s">
        <v>2198</v>
      </c>
      <c r="R1392" s="50" t="s">
        <v>2410</v>
      </c>
      <c r="S1392" s="422"/>
      <c r="T1392" s="50" t="s">
        <v>51</v>
      </c>
      <c r="U1392" s="422"/>
      <c r="V1392" s="422">
        <v>378000</v>
      </c>
      <c r="W1392" s="422">
        <v>378000</v>
      </c>
      <c r="X1392" s="61">
        <f t="shared" si="202"/>
        <v>423360.00000000006</v>
      </c>
      <c r="Y1392" s="59" t="s">
        <v>77</v>
      </c>
      <c r="Z1392" s="51">
        <v>2016</v>
      </c>
      <c r="AA1392" s="51"/>
      <c r="AB1392" s="239" t="s">
        <v>2199</v>
      </c>
      <c r="AC1392" s="212" t="s">
        <v>209</v>
      </c>
      <c r="AD1392" s="197"/>
      <c r="AE1392" s="197"/>
      <c r="AF1392" s="197"/>
      <c r="AG1392" s="264"/>
      <c r="AH1392" s="264"/>
      <c r="AI1392" s="264"/>
      <c r="AJ1392" s="264"/>
      <c r="AK1392" s="2" t="s">
        <v>2377</v>
      </c>
      <c r="AL1392" s="191"/>
      <c r="AM1392" s="332"/>
      <c r="AN1392" s="332"/>
    </row>
    <row r="1393" spans="1:40" s="193" customFormat="1" ht="100.5" customHeight="1">
      <c r="A1393" s="4" t="s">
        <v>2827</v>
      </c>
      <c r="B1393" s="50" t="s">
        <v>243</v>
      </c>
      <c r="C1393" s="51" t="s">
        <v>2819</v>
      </c>
      <c r="D1393" s="50" t="s">
        <v>2820</v>
      </c>
      <c r="E1393" s="50" t="s">
        <v>2821</v>
      </c>
      <c r="F1393" s="51" t="s">
        <v>2822</v>
      </c>
      <c r="G1393" s="50" t="s">
        <v>2823</v>
      </c>
      <c r="H1393" s="51" t="s">
        <v>2822</v>
      </c>
      <c r="I1393" s="50" t="s">
        <v>2824</v>
      </c>
      <c r="J1393" s="50" t="s">
        <v>1141</v>
      </c>
      <c r="K1393" s="54">
        <v>100</v>
      </c>
      <c r="L1393" s="96">
        <v>231010000</v>
      </c>
      <c r="M1393" s="5" t="s">
        <v>128</v>
      </c>
      <c r="N1393" s="101" t="s">
        <v>847</v>
      </c>
      <c r="O1393" s="53" t="s">
        <v>2254</v>
      </c>
      <c r="P1393" s="53"/>
      <c r="Q1393" s="56" t="s">
        <v>2198</v>
      </c>
      <c r="R1393" s="50" t="s">
        <v>2410</v>
      </c>
      <c r="S1393" s="422"/>
      <c r="T1393" s="50" t="s">
        <v>51</v>
      </c>
      <c r="U1393" s="422"/>
      <c r="V1393" s="422">
        <v>592200</v>
      </c>
      <c r="W1393" s="422">
        <v>592200</v>
      </c>
      <c r="X1393" s="61">
        <f t="shared" si="202"/>
        <v>663264.00000000012</v>
      </c>
      <c r="Y1393" s="59" t="s">
        <v>77</v>
      </c>
      <c r="Z1393" s="51">
        <v>2016</v>
      </c>
      <c r="AA1393" s="51"/>
      <c r="AB1393" s="239" t="s">
        <v>2199</v>
      </c>
      <c r="AC1393" s="212"/>
      <c r="AD1393" s="197"/>
      <c r="AE1393" s="197"/>
      <c r="AF1393" s="197"/>
      <c r="AG1393" s="264"/>
      <c r="AH1393" s="264"/>
      <c r="AI1393" s="264"/>
      <c r="AJ1393" s="264"/>
      <c r="AK1393" s="2" t="s">
        <v>2377</v>
      </c>
      <c r="AL1393" s="191"/>
      <c r="AM1393" s="332"/>
      <c r="AN1393" s="332"/>
    </row>
    <row r="1394" spans="1:40" s="193" customFormat="1" ht="100.5" customHeight="1">
      <c r="A1394" s="4" t="s">
        <v>2828</v>
      </c>
      <c r="B1394" s="50" t="s">
        <v>243</v>
      </c>
      <c r="C1394" s="51" t="s">
        <v>2819</v>
      </c>
      <c r="D1394" s="50" t="s">
        <v>2820</v>
      </c>
      <c r="E1394" s="50" t="s">
        <v>2821</v>
      </c>
      <c r="F1394" s="51" t="s">
        <v>2822</v>
      </c>
      <c r="G1394" s="50" t="s">
        <v>2823</v>
      </c>
      <c r="H1394" s="51" t="s">
        <v>2822</v>
      </c>
      <c r="I1394" s="50" t="s">
        <v>2824</v>
      </c>
      <c r="J1394" s="50" t="s">
        <v>1141</v>
      </c>
      <c r="K1394" s="54">
        <v>100</v>
      </c>
      <c r="L1394" s="96">
        <v>231010000</v>
      </c>
      <c r="M1394" s="5" t="s">
        <v>128</v>
      </c>
      <c r="N1394" s="101" t="s">
        <v>847</v>
      </c>
      <c r="O1394" s="53" t="s">
        <v>2829</v>
      </c>
      <c r="P1394" s="53"/>
      <c r="Q1394" s="56" t="s">
        <v>2198</v>
      </c>
      <c r="R1394" s="50" t="s">
        <v>2410</v>
      </c>
      <c r="S1394" s="422"/>
      <c r="T1394" s="50" t="s">
        <v>51</v>
      </c>
      <c r="U1394" s="422"/>
      <c r="V1394" s="422">
        <v>296100</v>
      </c>
      <c r="W1394" s="422">
        <v>296100</v>
      </c>
      <c r="X1394" s="61">
        <f t="shared" si="202"/>
        <v>331632.00000000006</v>
      </c>
      <c r="Y1394" s="59" t="s">
        <v>77</v>
      </c>
      <c r="Z1394" s="51">
        <v>2016</v>
      </c>
      <c r="AA1394" s="51"/>
      <c r="AB1394" s="239" t="s">
        <v>2199</v>
      </c>
      <c r="AC1394" s="212"/>
      <c r="AD1394" s="197"/>
      <c r="AE1394" s="197"/>
      <c r="AF1394" s="197"/>
      <c r="AG1394" s="264"/>
      <c r="AH1394" s="264"/>
      <c r="AI1394" s="264"/>
      <c r="AJ1394" s="264"/>
      <c r="AK1394" s="2" t="s">
        <v>2377</v>
      </c>
      <c r="AL1394" s="191"/>
      <c r="AM1394" s="332"/>
      <c r="AN1394" s="332"/>
    </row>
    <row r="1395" spans="1:40" s="193" customFormat="1" ht="100.5" customHeight="1">
      <c r="A1395" s="4" t="s">
        <v>2830</v>
      </c>
      <c r="B1395" s="50" t="s">
        <v>243</v>
      </c>
      <c r="C1395" s="51" t="s">
        <v>2819</v>
      </c>
      <c r="D1395" s="50" t="s">
        <v>2820</v>
      </c>
      <c r="E1395" s="50" t="s">
        <v>2821</v>
      </c>
      <c r="F1395" s="51" t="s">
        <v>2822</v>
      </c>
      <c r="G1395" s="50" t="s">
        <v>2823</v>
      </c>
      <c r="H1395" s="51" t="s">
        <v>2822</v>
      </c>
      <c r="I1395" s="50" t="s">
        <v>2824</v>
      </c>
      <c r="J1395" s="50" t="s">
        <v>1141</v>
      </c>
      <c r="K1395" s="54">
        <v>100</v>
      </c>
      <c r="L1395" s="96">
        <v>231010000</v>
      </c>
      <c r="M1395" s="5" t="s">
        <v>128</v>
      </c>
      <c r="N1395" s="101" t="s">
        <v>847</v>
      </c>
      <c r="O1395" s="53" t="s">
        <v>2831</v>
      </c>
      <c r="P1395" s="53"/>
      <c r="Q1395" s="56" t="s">
        <v>2198</v>
      </c>
      <c r="R1395" s="50" t="s">
        <v>2410</v>
      </c>
      <c r="S1395" s="422"/>
      <c r="T1395" s="50" t="s">
        <v>51</v>
      </c>
      <c r="U1395" s="422"/>
      <c r="V1395" s="422">
        <v>592200</v>
      </c>
      <c r="W1395" s="422">
        <v>592200</v>
      </c>
      <c r="X1395" s="61">
        <f t="shared" si="202"/>
        <v>663264.00000000012</v>
      </c>
      <c r="Y1395" s="59" t="s">
        <v>77</v>
      </c>
      <c r="Z1395" s="51">
        <v>2016</v>
      </c>
      <c r="AA1395" s="51"/>
      <c r="AB1395" s="239" t="s">
        <v>2199</v>
      </c>
      <c r="AC1395" s="212"/>
      <c r="AD1395" s="197"/>
      <c r="AE1395" s="197"/>
      <c r="AF1395" s="197"/>
      <c r="AG1395" s="264"/>
      <c r="AH1395" s="264"/>
      <c r="AI1395" s="264"/>
      <c r="AJ1395" s="264"/>
      <c r="AK1395" s="2" t="s">
        <v>2377</v>
      </c>
      <c r="AL1395" s="191"/>
      <c r="AM1395" s="332"/>
      <c r="AN1395" s="332"/>
    </row>
    <row r="1396" spans="1:40" s="193" customFormat="1" ht="100.5" customHeight="1">
      <c r="A1396" s="4" t="s">
        <v>2832</v>
      </c>
      <c r="B1396" s="50" t="s">
        <v>243</v>
      </c>
      <c r="C1396" s="51" t="s">
        <v>2819</v>
      </c>
      <c r="D1396" s="50" t="s">
        <v>2820</v>
      </c>
      <c r="E1396" s="50" t="s">
        <v>2821</v>
      </c>
      <c r="F1396" s="51" t="s">
        <v>2822</v>
      </c>
      <c r="G1396" s="50" t="s">
        <v>2823</v>
      </c>
      <c r="H1396" s="51" t="s">
        <v>2822</v>
      </c>
      <c r="I1396" s="50" t="s">
        <v>2824</v>
      </c>
      <c r="J1396" s="50" t="s">
        <v>1141</v>
      </c>
      <c r="K1396" s="54">
        <v>100</v>
      </c>
      <c r="L1396" s="96">
        <v>231010000</v>
      </c>
      <c r="M1396" s="5" t="s">
        <v>128</v>
      </c>
      <c r="N1396" s="101" t="s">
        <v>847</v>
      </c>
      <c r="O1396" s="53" t="s">
        <v>2258</v>
      </c>
      <c r="P1396" s="53"/>
      <c r="Q1396" s="56" t="s">
        <v>2198</v>
      </c>
      <c r="R1396" s="50" t="s">
        <v>2410</v>
      </c>
      <c r="S1396" s="422"/>
      <c r="T1396" s="50" t="s">
        <v>51</v>
      </c>
      <c r="U1396" s="422"/>
      <c r="V1396" s="422">
        <v>620400</v>
      </c>
      <c r="W1396" s="422">
        <v>620400</v>
      </c>
      <c r="X1396" s="61">
        <f t="shared" si="202"/>
        <v>694848.00000000012</v>
      </c>
      <c r="Y1396" s="59" t="s">
        <v>77</v>
      </c>
      <c r="Z1396" s="51">
        <v>2016</v>
      </c>
      <c r="AA1396" s="51"/>
      <c r="AB1396" s="239" t="s">
        <v>2199</v>
      </c>
      <c r="AC1396" s="212"/>
      <c r="AD1396" s="197"/>
      <c r="AE1396" s="197"/>
      <c r="AF1396" s="197"/>
      <c r="AG1396" s="264"/>
      <c r="AH1396" s="264"/>
      <c r="AI1396" s="264"/>
      <c r="AJ1396" s="264"/>
      <c r="AK1396" s="2" t="s">
        <v>2377</v>
      </c>
      <c r="AL1396" s="191"/>
      <c r="AM1396" s="332"/>
      <c r="AN1396" s="332"/>
    </row>
    <row r="1397" spans="1:40" s="193" customFormat="1" ht="100.5" customHeight="1">
      <c r="A1397" s="4" t="s">
        <v>2833</v>
      </c>
      <c r="B1397" s="50" t="s">
        <v>243</v>
      </c>
      <c r="C1397" s="51" t="s">
        <v>2819</v>
      </c>
      <c r="D1397" s="50" t="s">
        <v>2820</v>
      </c>
      <c r="E1397" s="50" t="s">
        <v>2821</v>
      </c>
      <c r="F1397" s="51" t="s">
        <v>2822</v>
      </c>
      <c r="G1397" s="50" t="s">
        <v>2823</v>
      </c>
      <c r="H1397" s="51" t="s">
        <v>2822</v>
      </c>
      <c r="I1397" s="50" t="s">
        <v>2824</v>
      </c>
      <c r="J1397" s="50" t="s">
        <v>1141</v>
      </c>
      <c r="K1397" s="54">
        <v>100</v>
      </c>
      <c r="L1397" s="96">
        <v>231010000</v>
      </c>
      <c r="M1397" s="5" t="s">
        <v>128</v>
      </c>
      <c r="N1397" s="101" t="s">
        <v>847</v>
      </c>
      <c r="O1397" s="53" t="s">
        <v>2260</v>
      </c>
      <c r="P1397" s="53"/>
      <c r="Q1397" s="56" t="s">
        <v>2198</v>
      </c>
      <c r="R1397" s="50" t="s">
        <v>2410</v>
      </c>
      <c r="S1397" s="422"/>
      <c r="T1397" s="50" t="s">
        <v>51</v>
      </c>
      <c r="U1397" s="422"/>
      <c r="V1397" s="422">
        <v>676800</v>
      </c>
      <c r="W1397" s="422">
        <v>676800</v>
      </c>
      <c r="X1397" s="61">
        <f t="shared" si="202"/>
        <v>758016.00000000012</v>
      </c>
      <c r="Y1397" s="59" t="s">
        <v>77</v>
      </c>
      <c r="Z1397" s="51">
        <v>2016</v>
      </c>
      <c r="AA1397" s="51"/>
      <c r="AB1397" s="239" t="s">
        <v>2199</v>
      </c>
      <c r="AC1397" s="212"/>
      <c r="AD1397" s="197"/>
      <c r="AE1397" s="197"/>
      <c r="AF1397" s="197"/>
      <c r="AG1397" s="264"/>
      <c r="AH1397" s="264"/>
      <c r="AI1397" s="264"/>
      <c r="AJ1397" s="264"/>
      <c r="AK1397" s="2" t="s">
        <v>2377</v>
      </c>
      <c r="AL1397" s="191"/>
      <c r="AM1397" s="332"/>
      <c r="AN1397" s="332"/>
    </row>
    <row r="1398" spans="1:40" s="193" customFormat="1" ht="100.5" customHeight="1">
      <c r="A1398" s="4" t="s">
        <v>2834</v>
      </c>
      <c r="B1398" s="50" t="s">
        <v>243</v>
      </c>
      <c r="C1398" s="51" t="s">
        <v>2819</v>
      </c>
      <c r="D1398" s="50" t="s">
        <v>2820</v>
      </c>
      <c r="E1398" s="50" t="s">
        <v>2821</v>
      </c>
      <c r="F1398" s="51" t="s">
        <v>2822</v>
      </c>
      <c r="G1398" s="50" t="s">
        <v>2823</v>
      </c>
      <c r="H1398" s="51" t="s">
        <v>2822</v>
      </c>
      <c r="I1398" s="50" t="s">
        <v>2824</v>
      </c>
      <c r="J1398" s="50" t="s">
        <v>1141</v>
      </c>
      <c r="K1398" s="54">
        <v>100</v>
      </c>
      <c r="L1398" s="96">
        <v>231010000</v>
      </c>
      <c r="M1398" s="5" t="s">
        <v>128</v>
      </c>
      <c r="N1398" s="101" t="s">
        <v>847</v>
      </c>
      <c r="O1398" s="53" t="s">
        <v>2262</v>
      </c>
      <c r="P1398" s="53"/>
      <c r="Q1398" s="56" t="s">
        <v>2198</v>
      </c>
      <c r="R1398" s="50" t="s">
        <v>2410</v>
      </c>
      <c r="S1398" s="422"/>
      <c r="T1398" s="50" t="s">
        <v>51</v>
      </c>
      <c r="U1398" s="422"/>
      <c r="V1398" s="422">
        <v>592200</v>
      </c>
      <c r="W1398" s="422">
        <v>592200</v>
      </c>
      <c r="X1398" s="61">
        <f t="shared" si="202"/>
        <v>663264.00000000012</v>
      </c>
      <c r="Y1398" s="59" t="s">
        <v>77</v>
      </c>
      <c r="Z1398" s="51">
        <v>2016</v>
      </c>
      <c r="AA1398" s="51"/>
      <c r="AB1398" s="239" t="s">
        <v>2199</v>
      </c>
      <c r="AC1398" s="212"/>
      <c r="AD1398" s="197"/>
      <c r="AE1398" s="197"/>
      <c r="AF1398" s="197"/>
      <c r="AG1398" s="264"/>
      <c r="AH1398" s="264"/>
      <c r="AI1398" s="264"/>
      <c r="AJ1398" s="264"/>
      <c r="AK1398" s="2" t="s">
        <v>2377</v>
      </c>
      <c r="AL1398" s="191"/>
      <c r="AM1398" s="332"/>
      <c r="AN1398" s="332"/>
    </row>
    <row r="1399" spans="1:40" s="193" customFormat="1" ht="100.5" customHeight="1">
      <c r="A1399" s="4" t="s">
        <v>2835</v>
      </c>
      <c r="B1399" s="50" t="s">
        <v>243</v>
      </c>
      <c r="C1399" s="51" t="s">
        <v>2819</v>
      </c>
      <c r="D1399" s="50" t="s">
        <v>2820</v>
      </c>
      <c r="E1399" s="50" t="s">
        <v>2821</v>
      </c>
      <c r="F1399" s="51" t="s">
        <v>2822</v>
      </c>
      <c r="G1399" s="50" t="s">
        <v>2823</v>
      </c>
      <c r="H1399" s="51" t="s">
        <v>2822</v>
      </c>
      <c r="I1399" s="50" t="s">
        <v>2824</v>
      </c>
      <c r="J1399" s="50" t="s">
        <v>38</v>
      </c>
      <c r="K1399" s="54">
        <v>100</v>
      </c>
      <c r="L1399" s="5">
        <v>431010000</v>
      </c>
      <c r="M1399" s="5" t="s">
        <v>129</v>
      </c>
      <c r="N1399" s="101" t="s">
        <v>847</v>
      </c>
      <c r="O1399" s="51" t="s">
        <v>2537</v>
      </c>
      <c r="P1399" s="53"/>
      <c r="Q1399" s="56" t="s">
        <v>2198</v>
      </c>
      <c r="R1399" s="50" t="s">
        <v>2410</v>
      </c>
      <c r="S1399" s="422"/>
      <c r="T1399" s="50" t="s">
        <v>51</v>
      </c>
      <c r="U1399" s="422"/>
      <c r="V1399" s="422">
        <v>65600</v>
      </c>
      <c r="W1399" s="422">
        <v>65600</v>
      </c>
      <c r="X1399" s="61">
        <f t="shared" si="202"/>
        <v>73472</v>
      </c>
      <c r="Y1399" s="59" t="s">
        <v>77</v>
      </c>
      <c r="Z1399" s="51">
        <v>2016</v>
      </c>
      <c r="AA1399" s="51"/>
      <c r="AB1399" s="239" t="s">
        <v>2199</v>
      </c>
      <c r="AC1399" s="212" t="s">
        <v>209</v>
      </c>
      <c r="AD1399" s="197"/>
      <c r="AE1399" s="197"/>
      <c r="AF1399" s="197"/>
      <c r="AG1399" s="264"/>
      <c r="AH1399" s="264"/>
      <c r="AI1399" s="264"/>
      <c r="AJ1399" s="264"/>
      <c r="AK1399" s="2" t="s">
        <v>2377</v>
      </c>
      <c r="AL1399" s="191"/>
      <c r="AM1399" s="332"/>
      <c r="AN1399" s="332"/>
    </row>
    <row r="1400" spans="1:40" s="193" customFormat="1" ht="100.5" customHeight="1">
      <c r="A1400" s="4" t="s">
        <v>2836</v>
      </c>
      <c r="B1400" s="50" t="s">
        <v>243</v>
      </c>
      <c r="C1400" s="51" t="s">
        <v>2819</v>
      </c>
      <c r="D1400" s="50" t="s">
        <v>2820</v>
      </c>
      <c r="E1400" s="50" t="s">
        <v>2821</v>
      </c>
      <c r="F1400" s="51" t="s">
        <v>2822</v>
      </c>
      <c r="G1400" s="50" t="s">
        <v>2823</v>
      </c>
      <c r="H1400" s="51" t="s">
        <v>2822</v>
      </c>
      <c r="I1400" s="50" t="s">
        <v>2824</v>
      </c>
      <c r="J1400" s="50" t="s">
        <v>1141</v>
      </c>
      <c r="K1400" s="54">
        <v>100</v>
      </c>
      <c r="L1400" s="31">
        <v>271010000</v>
      </c>
      <c r="M1400" s="8" t="s">
        <v>127</v>
      </c>
      <c r="N1400" s="101" t="s">
        <v>847</v>
      </c>
      <c r="O1400" s="50" t="s">
        <v>270</v>
      </c>
      <c r="P1400" s="53"/>
      <c r="Q1400" s="56" t="s">
        <v>2198</v>
      </c>
      <c r="R1400" s="50" t="s">
        <v>2410</v>
      </c>
      <c r="S1400" s="58"/>
      <c r="T1400" s="50" t="s">
        <v>51</v>
      </c>
      <c r="U1400" s="58"/>
      <c r="V1400" s="58">
        <v>107761.2</v>
      </c>
      <c r="W1400" s="58">
        <v>107761.2</v>
      </c>
      <c r="X1400" s="61">
        <f t="shared" si="202"/>
        <v>120692.54400000001</v>
      </c>
      <c r="Y1400" s="59" t="s">
        <v>77</v>
      </c>
      <c r="Z1400" s="51">
        <v>2016</v>
      </c>
      <c r="AA1400" s="51"/>
      <c r="AB1400" s="239" t="s">
        <v>2199</v>
      </c>
      <c r="AC1400" s="212"/>
      <c r="AD1400" s="197"/>
      <c r="AE1400" s="197"/>
      <c r="AF1400" s="197"/>
      <c r="AG1400" s="264"/>
      <c r="AH1400" s="264"/>
      <c r="AI1400" s="264"/>
      <c r="AJ1400" s="264"/>
      <c r="AK1400" s="2" t="s">
        <v>2377</v>
      </c>
      <c r="AL1400" s="191"/>
      <c r="AM1400" s="332"/>
      <c r="AN1400" s="332"/>
    </row>
    <row r="1401" spans="1:40" s="193" customFormat="1" ht="100.5" customHeight="1">
      <c r="A1401" s="4" t="s">
        <v>2837</v>
      </c>
      <c r="B1401" s="50" t="s">
        <v>243</v>
      </c>
      <c r="C1401" s="51" t="s">
        <v>2819</v>
      </c>
      <c r="D1401" s="50" t="s">
        <v>2820</v>
      </c>
      <c r="E1401" s="50" t="s">
        <v>2821</v>
      </c>
      <c r="F1401" s="51" t="s">
        <v>2822</v>
      </c>
      <c r="G1401" s="50" t="s">
        <v>2823</v>
      </c>
      <c r="H1401" s="51" t="s">
        <v>2822</v>
      </c>
      <c r="I1401" s="50" t="s">
        <v>2824</v>
      </c>
      <c r="J1401" s="50" t="s">
        <v>1141</v>
      </c>
      <c r="K1401" s="54">
        <v>100</v>
      </c>
      <c r="L1401" s="31">
        <v>271010000</v>
      </c>
      <c r="M1401" s="8" t="s">
        <v>127</v>
      </c>
      <c r="N1401" s="101" t="s">
        <v>847</v>
      </c>
      <c r="O1401" s="51" t="s">
        <v>2246</v>
      </c>
      <c r="P1401" s="53"/>
      <c r="Q1401" s="56" t="s">
        <v>2198</v>
      </c>
      <c r="R1401" s="50" t="s">
        <v>2410</v>
      </c>
      <c r="S1401" s="422"/>
      <c r="T1401" s="50" t="s">
        <v>51</v>
      </c>
      <c r="U1401" s="422"/>
      <c r="V1401" s="422">
        <v>1827056.7</v>
      </c>
      <c r="W1401" s="422">
        <v>1827056.7</v>
      </c>
      <c r="X1401" s="61">
        <f t="shared" si="202"/>
        <v>2046303.5040000002</v>
      </c>
      <c r="Y1401" s="59" t="s">
        <v>77</v>
      </c>
      <c r="Z1401" s="51">
        <v>2016</v>
      </c>
      <c r="AA1401" s="51"/>
      <c r="AB1401" s="239" t="s">
        <v>2199</v>
      </c>
      <c r="AC1401" s="212"/>
      <c r="AD1401" s="197"/>
      <c r="AE1401" s="197"/>
      <c r="AF1401" s="197"/>
      <c r="AG1401" s="264"/>
      <c r="AH1401" s="264"/>
      <c r="AI1401" s="264"/>
      <c r="AJ1401" s="264"/>
      <c r="AK1401" s="2" t="s">
        <v>2377</v>
      </c>
      <c r="AL1401" s="191"/>
      <c r="AM1401" s="332"/>
      <c r="AN1401" s="332"/>
    </row>
    <row r="1402" spans="1:40" s="193" customFormat="1" ht="100.5" customHeight="1">
      <c r="A1402" s="4" t="s">
        <v>2838</v>
      </c>
      <c r="B1402" s="50" t="s">
        <v>243</v>
      </c>
      <c r="C1402" s="51" t="s">
        <v>2819</v>
      </c>
      <c r="D1402" s="50" t="s">
        <v>2820</v>
      </c>
      <c r="E1402" s="50" t="s">
        <v>2821</v>
      </c>
      <c r="F1402" s="51" t="s">
        <v>2822</v>
      </c>
      <c r="G1402" s="50" t="s">
        <v>2823</v>
      </c>
      <c r="H1402" s="51" t="s">
        <v>2822</v>
      </c>
      <c r="I1402" s="50" t="s">
        <v>2824</v>
      </c>
      <c r="J1402" s="50" t="s">
        <v>1141</v>
      </c>
      <c r="K1402" s="54">
        <v>100</v>
      </c>
      <c r="L1402" s="31">
        <v>271010000</v>
      </c>
      <c r="M1402" s="8" t="s">
        <v>127</v>
      </c>
      <c r="N1402" s="101" t="s">
        <v>847</v>
      </c>
      <c r="O1402" s="51" t="s">
        <v>2250</v>
      </c>
      <c r="P1402" s="53"/>
      <c r="Q1402" s="56" t="s">
        <v>2198</v>
      </c>
      <c r="R1402" s="50" t="s">
        <v>2410</v>
      </c>
      <c r="S1402" s="422"/>
      <c r="T1402" s="50" t="s">
        <v>51</v>
      </c>
      <c r="U1402" s="422"/>
      <c r="V1402" s="422">
        <v>1902980.7</v>
      </c>
      <c r="W1402" s="422">
        <v>1902980.7</v>
      </c>
      <c r="X1402" s="61">
        <f t="shared" si="202"/>
        <v>2131338.3840000001</v>
      </c>
      <c r="Y1402" s="59" t="s">
        <v>77</v>
      </c>
      <c r="Z1402" s="51">
        <v>2016</v>
      </c>
      <c r="AA1402" s="51"/>
      <c r="AB1402" s="239" t="s">
        <v>2199</v>
      </c>
      <c r="AC1402" s="212"/>
      <c r="AD1402" s="197"/>
      <c r="AE1402" s="197"/>
      <c r="AF1402" s="197"/>
      <c r="AG1402" s="264"/>
      <c r="AH1402" s="264"/>
      <c r="AI1402" s="264"/>
      <c r="AJ1402" s="264"/>
      <c r="AK1402" s="2" t="s">
        <v>2377</v>
      </c>
      <c r="AL1402" s="191"/>
      <c r="AM1402" s="332"/>
      <c r="AN1402" s="332"/>
    </row>
    <row r="1403" spans="1:40" s="193" customFormat="1" ht="100.5" customHeight="1">
      <c r="A1403" s="4" t="s">
        <v>2839</v>
      </c>
      <c r="B1403" s="50" t="s">
        <v>243</v>
      </c>
      <c r="C1403" s="51" t="s">
        <v>2819</v>
      </c>
      <c r="D1403" s="50" t="s">
        <v>2820</v>
      </c>
      <c r="E1403" s="50" t="s">
        <v>2821</v>
      </c>
      <c r="F1403" s="51" t="s">
        <v>2822</v>
      </c>
      <c r="G1403" s="50" t="s">
        <v>2823</v>
      </c>
      <c r="H1403" s="51" t="s">
        <v>2822</v>
      </c>
      <c r="I1403" s="50" t="s">
        <v>2824</v>
      </c>
      <c r="J1403" s="50" t="s">
        <v>1141</v>
      </c>
      <c r="K1403" s="54">
        <v>100</v>
      </c>
      <c r="L1403" s="31">
        <v>271010000</v>
      </c>
      <c r="M1403" s="8" t="s">
        <v>127</v>
      </c>
      <c r="N1403" s="101" t="s">
        <v>847</v>
      </c>
      <c r="O1403" s="51" t="s">
        <v>2248</v>
      </c>
      <c r="P1403" s="53"/>
      <c r="Q1403" s="56" t="s">
        <v>2198</v>
      </c>
      <c r="R1403" s="50" t="s">
        <v>2410</v>
      </c>
      <c r="S1403" s="422"/>
      <c r="T1403" s="50" t="s">
        <v>51</v>
      </c>
      <c r="U1403" s="422"/>
      <c r="V1403" s="422">
        <v>2145031</v>
      </c>
      <c r="W1403" s="422">
        <v>2145031</v>
      </c>
      <c r="X1403" s="61">
        <f t="shared" si="202"/>
        <v>2402434.7200000002</v>
      </c>
      <c r="Y1403" s="59" t="s">
        <v>77</v>
      </c>
      <c r="Z1403" s="51">
        <v>2016</v>
      </c>
      <c r="AA1403" s="51"/>
      <c r="AB1403" s="239" t="s">
        <v>2199</v>
      </c>
      <c r="AC1403" s="212"/>
      <c r="AD1403" s="197"/>
      <c r="AE1403" s="197"/>
      <c r="AF1403" s="197"/>
      <c r="AG1403" s="264"/>
      <c r="AH1403" s="264"/>
      <c r="AI1403" s="264"/>
      <c r="AJ1403" s="264"/>
      <c r="AK1403" s="2" t="s">
        <v>2377</v>
      </c>
      <c r="AL1403" s="191"/>
      <c r="AM1403" s="332"/>
      <c r="AN1403" s="332"/>
    </row>
    <row r="1404" spans="1:40" s="193" customFormat="1" ht="100.5" customHeight="1">
      <c r="A1404" s="4" t="s">
        <v>2840</v>
      </c>
      <c r="B1404" s="50" t="s">
        <v>243</v>
      </c>
      <c r="C1404" s="51" t="s">
        <v>2819</v>
      </c>
      <c r="D1404" s="50" t="s">
        <v>2820</v>
      </c>
      <c r="E1404" s="50" t="s">
        <v>2821</v>
      </c>
      <c r="F1404" s="51" t="s">
        <v>2822</v>
      </c>
      <c r="G1404" s="50" t="s">
        <v>2823</v>
      </c>
      <c r="H1404" s="51" t="s">
        <v>2822</v>
      </c>
      <c r="I1404" s="50" t="s">
        <v>2824</v>
      </c>
      <c r="J1404" s="50" t="s">
        <v>38</v>
      </c>
      <c r="K1404" s="54">
        <v>100</v>
      </c>
      <c r="L1404" s="5">
        <v>431010000</v>
      </c>
      <c r="M1404" s="5" t="s">
        <v>129</v>
      </c>
      <c r="N1404" s="101" t="s">
        <v>847</v>
      </c>
      <c r="O1404" s="51" t="s">
        <v>2841</v>
      </c>
      <c r="P1404" s="53"/>
      <c r="Q1404" s="56" t="s">
        <v>2198</v>
      </c>
      <c r="R1404" s="50" t="s">
        <v>2410</v>
      </c>
      <c r="S1404" s="422"/>
      <c r="T1404" s="50" t="s">
        <v>51</v>
      </c>
      <c r="U1404" s="422"/>
      <c r="V1404" s="422">
        <v>90200</v>
      </c>
      <c r="W1404" s="422">
        <v>90200</v>
      </c>
      <c r="X1404" s="61">
        <f t="shared" si="202"/>
        <v>101024.00000000001</v>
      </c>
      <c r="Y1404" s="59" t="s">
        <v>77</v>
      </c>
      <c r="Z1404" s="51">
        <v>2016</v>
      </c>
      <c r="AA1404" s="51"/>
      <c r="AB1404" s="239" t="s">
        <v>2199</v>
      </c>
      <c r="AC1404" s="212" t="s">
        <v>209</v>
      </c>
      <c r="AD1404" s="197"/>
      <c r="AE1404" s="197"/>
      <c r="AF1404" s="197"/>
      <c r="AG1404" s="264"/>
      <c r="AH1404" s="264"/>
      <c r="AI1404" s="264"/>
      <c r="AJ1404" s="264"/>
      <c r="AK1404" s="2" t="s">
        <v>2377</v>
      </c>
      <c r="AL1404" s="191"/>
      <c r="AM1404" s="332"/>
      <c r="AN1404" s="332"/>
    </row>
    <row r="1405" spans="1:40" s="193" customFormat="1" ht="100.5" customHeight="1">
      <c r="A1405" s="4" t="s">
        <v>2842</v>
      </c>
      <c r="B1405" s="50" t="s">
        <v>243</v>
      </c>
      <c r="C1405" s="51" t="s">
        <v>2072</v>
      </c>
      <c r="D1405" s="51" t="s">
        <v>2073</v>
      </c>
      <c r="E1405" s="51" t="s">
        <v>2555</v>
      </c>
      <c r="F1405" s="51" t="s">
        <v>2073</v>
      </c>
      <c r="G1405" s="51" t="s">
        <v>2555</v>
      </c>
      <c r="H1405" s="52" t="s">
        <v>2556</v>
      </c>
      <c r="I1405" s="52" t="s">
        <v>2557</v>
      </c>
      <c r="J1405" s="53" t="s">
        <v>38</v>
      </c>
      <c r="K1405" s="54">
        <v>100</v>
      </c>
      <c r="L1405" s="31">
        <v>471010000</v>
      </c>
      <c r="M1405" s="587" t="s">
        <v>125</v>
      </c>
      <c r="N1405" s="55" t="s">
        <v>1239</v>
      </c>
      <c r="O1405" s="51" t="s">
        <v>2843</v>
      </c>
      <c r="P1405" s="50"/>
      <c r="Q1405" s="56" t="s">
        <v>2198</v>
      </c>
      <c r="R1405" s="51" t="s">
        <v>2559</v>
      </c>
      <c r="S1405" s="425"/>
      <c r="T1405" s="50" t="s">
        <v>51</v>
      </c>
      <c r="U1405" s="474"/>
      <c r="V1405" s="425">
        <v>1415000</v>
      </c>
      <c r="W1405" s="425">
        <v>1415000</v>
      </c>
      <c r="X1405" s="61">
        <f t="shared" si="202"/>
        <v>1584800.0000000002</v>
      </c>
      <c r="Y1405" s="59" t="s">
        <v>2078</v>
      </c>
      <c r="Z1405" s="51">
        <v>2016</v>
      </c>
      <c r="AA1405" s="51"/>
      <c r="AB1405" s="239" t="s">
        <v>2199</v>
      </c>
      <c r="AC1405" s="212" t="s">
        <v>209</v>
      </c>
      <c r="AD1405" s="197"/>
      <c r="AE1405" s="197"/>
      <c r="AF1405" s="197"/>
      <c r="AG1405" s="264"/>
      <c r="AH1405" s="264"/>
      <c r="AI1405" s="264"/>
      <c r="AJ1405" s="264"/>
      <c r="AK1405" s="2" t="s">
        <v>2377</v>
      </c>
      <c r="AL1405" s="191"/>
      <c r="AM1405" s="332"/>
      <c r="AN1405" s="332"/>
    </row>
    <row r="1406" spans="1:40" s="193" customFormat="1" ht="100.5" customHeight="1">
      <c r="A1406" s="4" t="s">
        <v>2844</v>
      </c>
      <c r="B1406" s="50" t="s">
        <v>243</v>
      </c>
      <c r="C1406" s="51" t="s">
        <v>2072</v>
      </c>
      <c r="D1406" s="51" t="s">
        <v>2073</v>
      </c>
      <c r="E1406" s="51" t="s">
        <v>2555</v>
      </c>
      <c r="F1406" s="51" t="s">
        <v>2073</v>
      </c>
      <c r="G1406" s="51" t="s">
        <v>2555</v>
      </c>
      <c r="H1406" s="52" t="s">
        <v>2556</v>
      </c>
      <c r="I1406" s="52" t="s">
        <v>2557</v>
      </c>
      <c r="J1406" s="53" t="s">
        <v>38</v>
      </c>
      <c r="K1406" s="54">
        <v>100</v>
      </c>
      <c r="L1406" s="31">
        <v>471010000</v>
      </c>
      <c r="M1406" s="587" t="s">
        <v>125</v>
      </c>
      <c r="N1406" s="55" t="s">
        <v>1239</v>
      </c>
      <c r="O1406" s="51" t="s">
        <v>2715</v>
      </c>
      <c r="P1406" s="50"/>
      <c r="Q1406" s="56" t="s">
        <v>2198</v>
      </c>
      <c r="R1406" s="51" t="s">
        <v>2559</v>
      </c>
      <c r="S1406" s="425"/>
      <c r="T1406" s="50" t="s">
        <v>51</v>
      </c>
      <c r="U1406" s="474"/>
      <c r="V1406" s="94">
        <v>406500</v>
      </c>
      <c r="W1406" s="94">
        <v>406500</v>
      </c>
      <c r="X1406" s="61">
        <f t="shared" si="202"/>
        <v>455280.00000000006</v>
      </c>
      <c r="Y1406" s="59" t="s">
        <v>2078</v>
      </c>
      <c r="Z1406" s="51">
        <v>2016</v>
      </c>
      <c r="AA1406" s="51"/>
      <c r="AB1406" s="239" t="s">
        <v>2199</v>
      </c>
      <c r="AC1406" s="212" t="s">
        <v>209</v>
      </c>
      <c r="AD1406" s="197"/>
      <c r="AE1406" s="197"/>
      <c r="AF1406" s="197"/>
      <c r="AG1406" s="264"/>
      <c r="AH1406" s="264"/>
      <c r="AI1406" s="264"/>
      <c r="AJ1406" s="264"/>
      <c r="AK1406" s="2" t="s">
        <v>2377</v>
      </c>
      <c r="AL1406" s="191"/>
      <c r="AM1406" s="332"/>
      <c r="AN1406" s="332"/>
    </row>
    <row r="1407" spans="1:40" s="193" customFormat="1" ht="100.5" customHeight="1">
      <c r="A1407" s="4" t="s">
        <v>2845</v>
      </c>
      <c r="B1407" s="50" t="s">
        <v>243</v>
      </c>
      <c r="C1407" s="51" t="s">
        <v>2072</v>
      </c>
      <c r="D1407" s="51" t="s">
        <v>2073</v>
      </c>
      <c r="E1407" s="51" t="s">
        <v>2555</v>
      </c>
      <c r="F1407" s="51" t="s">
        <v>2073</v>
      </c>
      <c r="G1407" s="51" t="s">
        <v>2555</v>
      </c>
      <c r="H1407" s="52" t="s">
        <v>2556</v>
      </c>
      <c r="I1407" s="52" t="s">
        <v>2557</v>
      </c>
      <c r="J1407" s="53" t="s">
        <v>38</v>
      </c>
      <c r="K1407" s="54">
        <v>100</v>
      </c>
      <c r="L1407" s="96">
        <v>231010000</v>
      </c>
      <c r="M1407" s="5" t="s">
        <v>128</v>
      </c>
      <c r="N1407" s="55" t="s">
        <v>1239</v>
      </c>
      <c r="O1407" s="53" t="s">
        <v>2846</v>
      </c>
      <c r="P1407" s="50"/>
      <c r="Q1407" s="56" t="s">
        <v>2198</v>
      </c>
      <c r="R1407" s="51" t="s">
        <v>2559</v>
      </c>
      <c r="S1407" s="425"/>
      <c r="T1407" s="50" t="s">
        <v>51</v>
      </c>
      <c r="U1407" s="474"/>
      <c r="V1407" s="425">
        <v>338000</v>
      </c>
      <c r="W1407" s="425">
        <v>338000</v>
      </c>
      <c r="X1407" s="61">
        <f t="shared" si="202"/>
        <v>378560.00000000006</v>
      </c>
      <c r="Y1407" s="59" t="s">
        <v>2078</v>
      </c>
      <c r="Z1407" s="51">
        <v>2016</v>
      </c>
      <c r="AA1407" s="51"/>
      <c r="AB1407" s="239" t="s">
        <v>2199</v>
      </c>
      <c r="AC1407" s="212" t="s">
        <v>209</v>
      </c>
      <c r="AD1407" s="197"/>
      <c r="AE1407" s="197"/>
      <c r="AF1407" s="197"/>
      <c r="AG1407" s="264"/>
      <c r="AH1407" s="264"/>
      <c r="AI1407" s="264"/>
      <c r="AJ1407" s="264"/>
      <c r="AK1407" s="2" t="s">
        <v>2377</v>
      </c>
      <c r="AL1407" s="191"/>
      <c r="AM1407" s="332"/>
      <c r="AN1407" s="332"/>
    </row>
    <row r="1408" spans="1:40" s="193" customFormat="1" ht="100.5" customHeight="1">
      <c r="A1408" s="4" t="s">
        <v>2847</v>
      </c>
      <c r="B1408" s="50" t="s">
        <v>243</v>
      </c>
      <c r="C1408" s="51" t="s">
        <v>2072</v>
      </c>
      <c r="D1408" s="51" t="s">
        <v>2073</v>
      </c>
      <c r="E1408" s="51" t="s">
        <v>2555</v>
      </c>
      <c r="F1408" s="51" t="s">
        <v>2073</v>
      </c>
      <c r="G1408" s="51" t="s">
        <v>2555</v>
      </c>
      <c r="H1408" s="52" t="s">
        <v>2556</v>
      </c>
      <c r="I1408" s="52" t="s">
        <v>2557</v>
      </c>
      <c r="J1408" s="53" t="s">
        <v>38</v>
      </c>
      <c r="K1408" s="54">
        <v>100</v>
      </c>
      <c r="L1408" s="96">
        <v>231010000</v>
      </c>
      <c r="M1408" s="5" t="s">
        <v>128</v>
      </c>
      <c r="N1408" s="55" t="s">
        <v>1239</v>
      </c>
      <c r="O1408" s="50" t="s">
        <v>2437</v>
      </c>
      <c r="P1408" s="50"/>
      <c r="Q1408" s="56" t="s">
        <v>2198</v>
      </c>
      <c r="R1408" s="51" t="s">
        <v>2559</v>
      </c>
      <c r="S1408" s="425"/>
      <c r="T1408" s="50" t="s">
        <v>51</v>
      </c>
      <c r="U1408" s="474"/>
      <c r="V1408" s="425">
        <v>361100</v>
      </c>
      <c r="W1408" s="425">
        <v>361100</v>
      </c>
      <c r="X1408" s="61">
        <f t="shared" si="202"/>
        <v>404432.00000000006</v>
      </c>
      <c r="Y1408" s="59" t="s">
        <v>2078</v>
      </c>
      <c r="Z1408" s="51">
        <v>2016</v>
      </c>
      <c r="AA1408" s="51"/>
      <c r="AB1408" s="239" t="s">
        <v>2199</v>
      </c>
      <c r="AC1408" s="212" t="s">
        <v>209</v>
      </c>
      <c r="AD1408" s="197"/>
      <c r="AE1408" s="197"/>
      <c r="AF1408" s="197"/>
      <c r="AG1408" s="264"/>
      <c r="AH1408" s="264"/>
      <c r="AI1408" s="264"/>
      <c r="AJ1408" s="264"/>
      <c r="AK1408" s="2" t="s">
        <v>2377</v>
      </c>
      <c r="AL1408" s="191"/>
      <c r="AM1408" s="332"/>
      <c r="AN1408" s="332"/>
    </row>
    <row r="1409" spans="1:40" s="572" customFormat="1" ht="100.5" customHeight="1">
      <c r="A1409" s="560" t="s">
        <v>2848</v>
      </c>
      <c r="B1409" s="513" t="s">
        <v>243</v>
      </c>
      <c r="C1409" s="515" t="s">
        <v>2072</v>
      </c>
      <c r="D1409" s="515" t="s">
        <v>2073</v>
      </c>
      <c r="E1409" s="515" t="s">
        <v>2555</v>
      </c>
      <c r="F1409" s="515" t="s">
        <v>2073</v>
      </c>
      <c r="G1409" s="515" t="s">
        <v>2555</v>
      </c>
      <c r="H1409" s="563" t="s">
        <v>2556</v>
      </c>
      <c r="I1409" s="563" t="s">
        <v>2557</v>
      </c>
      <c r="J1409" s="747" t="s">
        <v>38</v>
      </c>
      <c r="K1409" s="561">
        <v>100</v>
      </c>
      <c r="L1409" s="562">
        <v>271010000</v>
      </c>
      <c r="M1409" s="515" t="s">
        <v>127</v>
      </c>
      <c r="N1409" s="748" t="s">
        <v>1239</v>
      </c>
      <c r="O1409" s="513" t="s">
        <v>2849</v>
      </c>
      <c r="P1409" s="513"/>
      <c r="Q1409" s="514" t="s">
        <v>2198</v>
      </c>
      <c r="R1409" s="515" t="s">
        <v>2559</v>
      </c>
      <c r="S1409" s="749"/>
      <c r="T1409" s="513" t="s">
        <v>51</v>
      </c>
      <c r="U1409" s="750"/>
      <c r="V1409" s="749">
        <v>42073</v>
      </c>
      <c r="W1409" s="749">
        <v>0</v>
      </c>
      <c r="X1409" s="565">
        <v>0</v>
      </c>
      <c r="Y1409" s="566" t="s">
        <v>2078</v>
      </c>
      <c r="Z1409" s="515">
        <v>2016</v>
      </c>
      <c r="AA1409" s="515"/>
      <c r="AB1409" s="519" t="s">
        <v>2199</v>
      </c>
      <c r="AC1409" s="567" t="s">
        <v>209</v>
      </c>
      <c r="AD1409" s="568"/>
      <c r="AE1409" s="568"/>
      <c r="AF1409" s="568"/>
      <c r="AG1409" s="569"/>
      <c r="AH1409" s="569"/>
      <c r="AI1409" s="569"/>
      <c r="AJ1409" s="569"/>
      <c r="AK1409" s="521" t="s">
        <v>2377</v>
      </c>
      <c r="AL1409" s="570"/>
      <c r="AM1409" s="571"/>
      <c r="AN1409" s="571"/>
    </row>
    <row r="1410" spans="1:40" s="193" customFormat="1" ht="100.5" customHeight="1">
      <c r="A1410" s="4" t="s">
        <v>3858</v>
      </c>
      <c r="B1410" s="50" t="s">
        <v>243</v>
      </c>
      <c r="C1410" s="51" t="s">
        <v>2072</v>
      </c>
      <c r="D1410" s="51" t="s">
        <v>2073</v>
      </c>
      <c r="E1410" s="51" t="s">
        <v>2555</v>
      </c>
      <c r="F1410" s="51" t="s">
        <v>2073</v>
      </c>
      <c r="G1410" s="51" t="s">
        <v>2555</v>
      </c>
      <c r="H1410" s="52" t="s">
        <v>2556</v>
      </c>
      <c r="I1410" s="52" t="s">
        <v>2557</v>
      </c>
      <c r="J1410" s="99" t="s">
        <v>1141</v>
      </c>
      <c r="K1410" s="54">
        <v>100</v>
      </c>
      <c r="L1410" s="31">
        <v>271010000</v>
      </c>
      <c r="M1410" s="8" t="s">
        <v>127</v>
      </c>
      <c r="N1410" s="55" t="s">
        <v>1239</v>
      </c>
      <c r="O1410" s="50" t="s">
        <v>2849</v>
      </c>
      <c r="P1410" s="50"/>
      <c r="Q1410" s="56" t="s">
        <v>2198</v>
      </c>
      <c r="R1410" s="51" t="s">
        <v>3855</v>
      </c>
      <c r="S1410" s="425"/>
      <c r="T1410" s="50" t="s">
        <v>51</v>
      </c>
      <c r="U1410" s="422"/>
      <c r="V1410" s="425">
        <v>42073</v>
      </c>
      <c r="W1410" s="425">
        <v>42073</v>
      </c>
      <c r="X1410" s="61">
        <f t="shared" ref="X1410" si="207">W1410*1.12</f>
        <v>47121.760000000002</v>
      </c>
      <c r="Y1410" s="59" t="s">
        <v>2078</v>
      </c>
      <c r="Z1410" s="51">
        <v>2016</v>
      </c>
      <c r="AA1410" s="51" t="s">
        <v>3859</v>
      </c>
      <c r="AB1410" s="239" t="s">
        <v>2199</v>
      </c>
      <c r="AC1410" s="212"/>
      <c r="AD1410" s="197"/>
      <c r="AE1410" s="197"/>
      <c r="AF1410" s="197"/>
      <c r="AG1410" s="264"/>
      <c r="AH1410" s="264"/>
      <c r="AI1410" s="264"/>
      <c r="AJ1410" s="264"/>
      <c r="AK1410" s="2" t="s">
        <v>2377</v>
      </c>
      <c r="AL1410" s="191"/>
      <c r="AM1410" s="332"/>
      <c r="AN1410" s="332"/>
    </row>
    <row r="1411" spans="1:40" s="572" customFormat="1" ht="100.5" customHeight="1">
      <c r="A1411" s="560" t="s">
        <v>2850</v>
      </c>
      <c r="B1411" s="513" t="s">
        <v>243</v>
      </c>
      <c r="C1411" s="515" t="s">
        <v>2072</v>
      </c>
      <c r="D1411" s="515" t="s">
        <v>2073</v>
      </c>
      <c r="E1411" s="515" t="s">
        <v>2555</v>
      </c>
      <c r="F1411" s="515" t="s">
        <v>2073</v>
      </c>
      <c r="G1411" s="515" t="s">
        <v>2555</v>
      </c>
      <c r="H1411" s="563" t="s">
        <v>2556</v>
      </c>
      <c r="I1411" s="563" t="s">
        <v>2557</v>
      </c>
      <c r="J1411" s="747" t="s">
        <v>38</v>
      </c>
      <c r="K1411" s="561">
        <v>100</v>
      </c>
      <c r="L1411" s="562">
        <v>271010000</v>
      </c>
      <c r="M1411" s="515" t="s">
        <v>127</v>
      </c>
      <c r="N1411" s="748" t="s">
        <v>1239</v>
      </c>
      <c r="O1411" s="513" t="s">
        <v>270</v>
      </c>
      <c r="P1411" s="513"/>
      <c r="Q1411" s="514" t="s">
        <v>2198</v>
      </c>
      <c r="R1411" s="515" t="s">
        <v>2559</v>
      </c>
      <c r="S1411" s="749"/>
      <c r="T1411" s="513" t="s">
        <v>51</v>
      </c>
      <c r="U1411" s="750"/>
      <c r="V1411" s="749">
        <v>373500</v>
      </c>
      <c r="W1411" s="749">
        <v>0</v>
      </c>
      <c r="X1411" s="565">
        <v>0</v>
      </c>
      <c r="Y1411" s="566" t="s">
        <v>2078</v>
      </c>
      <c r="Z1411" s="515">
        <v>2016</v>
      </c>
      <c r="AA1411" s="515"/>
      <c r="AB1411" s="519" t="s">
        <v>2199</v>
      </c>
      <c r="AC1411" s="567" t="s">
        <v>209</v>
      </c>
      <c r="AD1411" s="568"/>
      <c r="AE1411" s="568"/>
      <c r="AF1411" s="568"/>
      <c r="AG1411" s="569"/>
      <c r="AH1411" s="569"/>
      <c r="AI1411" s="569"/>
      <c r="AJ1411" s="569"/>
      <c r="AK1411" s="521" t="s">
        <v>2377</v>
      </c>
      <c r="AL1411" s="570"/>
      <c r="AM1411" s="571"/>
      <c r="AN1411" s="571"/>
    </row>
    <row r="1412" spans="1:40" s="193" customFormat="1" ht="100.5" customHeight="1">
      <c r="A1412" s="4" t="s">
        <v>3860</v>
      </c>
      <c r="B1412" s="50" t="s">
        <v>243</v>
      </c>
      <c r="C1412" s="51" t="s">
        <v>2072</v>
      </c>
      <c r="D1412" s="51" t="s">
        <v>2073</v>
      </c>
      <c r="E1412" s="51" t="s">
        <v>2555</v>
      </c>
      <c r="F1412" s="51" t="s">
        <v>2073</v>
      </c>
      <c r="G1412" s="51" t="s">
        <v>2555</v>
      </c>
      <c r="H1412" s="52" t="s">
        <v>2556</v>
      </c>
      <c r="I1412" s="52" t="s">
        <v>2557</v>
      </c>
      <c r="J1412" s="99" t="s">
        <v>1141</v>
      </c>
      <c r="K1412" s="54">
        <v>100</v>
      </c>
      <c r="L1412" s="31">
        <v>271010000</v>
      </c>
      <c r="M1412" s="8" t="s">
        <v>127</v>
      </c>
      <c r="N1412" s="55" t="s">
        <v>1239</v>
      </c>
      <c r="O1412" s="50" t="s">
        <v>270</v>
      </c>
      <c r="P1412" s="50"/>
      <c r="Q1412" s="56" t="s">
        <v>2198</v>
      </c>
      <c r="R1412" s="51" t="s">
        <v>3855</v>
      </c>
      <c r="S1412" s="425"/>
      <c r="T1412" s="50" t="s">
        <v>51</v>
      </c>
      <c r="U1412" s="474"/>
      <c r="V1412" s="425">
        <v>373500</v>
      </c>
      <c r="W1412" s="425">
        <v>373500</v>
      </c>
      <c r="X1412" s="61">
        <f t="shared" ref="X1412" si="208">W1412*1.12</f>
        <v>418320.00000000006</v>
      </c>
      <c r="Y1412" s="59" t="s">
        <v>2078</v>
      </c>
      <c r="Z1412" s="51">
        <v>2016</v>
      </c>
      <c r="AA1412" s="51" t="s">
        <v>3859</v>
      </c>
      <c r="AB1412" s="239" t="s">
        <v>2199</v>
      </c>
      <c r="AC1412" s="212"/>
      <c r="AD1412" s="197"/>
      <c r="AE1412" s="197"/>
      <c r="AF1412" s="197"/>
      <c r="AG1412" s="264"/>
      <c r="AH1412" s="264"/>
      <c r="AI1412" s="264"/>
      <c r="AJ1412" s="264"/>
      <c r="AK1412" s="2" t="s">
        <v>2377</v>
      </c>
      <c r="AL1412" s="191"/>
      <c r="AM1412" s="332"/>
      <c r="AN1412" s="332"/>
    </row>
    <row r="1413" spans="1:40" s="193" customFormat="1" ht="100.5" customHeight="1">
      <c r="A1413" s="75" t="s">
        <v>2963</v>
      </c>
      <c r="B1413" s="368" t="s">
        <v>33</v>
      </c>
      <c r="C1413" s="368" t="s">
        <v>1558</v>
      </c>
      <c r="D1413" s="368" t="s">
        <v>1559</v>
      </c>
      <c r="E1413" s="368" t="s">
        <v>1560</v>
      </c>
      <c r="F1413" s="368" t="s">
        <v>1567</v>
      </c>
      <c r="G1413" s="368" t="s">
        <v>1560</v>
      </c>
      <c r="H1413" s="499" t="s">
        <v>2964</v>
      </c>
      <c r="I1413" s="499" t="s">
        <v>2965</v>
      </c>
      <c r="J1413" s="368" t="s">
        <v>38</v>
      </c>
      <c r="K1413" s="368">
        <v>0</v>
      </c>
      <c r="L1413" s="297">
        <v>711000000</v>
      </c>
      <c r="M1413" s="298" t="s">
        <v>73</v>
      </c>
      <c r="N1413" s="337" t="s">
        <v>847</v>
      </c>
      <c r="O1413" s="499" t="s">
        <v>2966</v>
      </c>
      <c r="P1413" s="499"/>
      <c r="Q1413" s="499" t="s">
        <v>2967</v>
      </c>
      <c r="R1413" s="499" t="s">
        <v>2968</v>
      </c>
      <c r="S1413" s="368"/>
      <c r="T1413" s="334" t="s">
        <v>51</v>
      </c>
      <c r="U1413" s="312"/>
      <c r="V1413" s="289">
        <v>77112000</v>
      </c>
      <c r="W1413" s="289">
        <v>77112000</v>
      </c>
      <c r="X1413" s="289">
        <f t="shared" si="202"/>
        <v>86365440.000000015</v>
      </c>
      <c r="Y1413" s="341"/>
      <c r="Z1413" s="368">
        <v>2016</v>
      </c>
      <c r="AA1413" s="341"/>
      <c r="AB1413" s="365" t="s">
        <v>726</v>
      </c>
      <c r="AC1413" s="365" t="s">
        <v>1231</v>
      </c>
      <c r="AD1413" s="293"/>
      <c r="AE1413" s="293"/>
      <c r="AF1413" s="293"/>
      <c r="AG1413" s="293"/>
      <c r="AH1413" s="293"/>
      <c r="AI1413" s="293"/>
      <c r="AJ1413" s="293"/>
      <c r="AK1413" s="293" t="s">
        <v>2969</v>
      </c>
      <c r="AL1413" s="100"/>
      <c r="AM1413" s="191"/>
      <c r="AN1413" s="192"/>
    </row>
    <row r="1414" spans="1:40" s="193" customFormat="1" ht="100.5" customHeight="1">
      <c r="A1414" s="75" t="s">
        <v>2970</v>
      </c>
      <c r="B1414" s="314" t="s">
        <v>33</v>
      </c>
      <c r="C1414" s="291" t="s">
        <v>2971</v>
      </c>
      <c r="D1414" s="291" t="s">
        <v>2972</v>
      </c>
      <c r="E1414" s="291" t="s">
        <v>2972</v>
      </c>
      <c r="F1414" s="291" t="s">
        <v>2973</v>
      </c>
      <c r="G1414" s="291" t="s">
        <v>2973</v>
      </c>
      <c r="H1414" s="366" t="s">
        <v>2974</v>
      </c>
      <c r="I1414" s="366" t="s">
        <v>2975</v>
      </c>
      <c r="J1414" s="364" t="s">
        <v>1141</v>
      </c>
      <c r="K1414" s="367">
        <v>100</v>
      </c>
      <c r="L1414" s="498">
        <v>711000000</v>
      </c>
      <c r="M1414" s="315" t="s">
        <v>73</v>
      </c>
      <c r="N1414" s="340" t="s">
        <v>1239</v>
      </c>
      <c r="O1414" s="315" t="s">
        <v>73</v>
      </c>
      <c r="P1414" s="368"/>
      <c r="Q1414" s="312" t="s">
        <v>648</v>
      </c>
      <c r="R1414" s="368" t="s">
        <v>649</v>
      </c>
      <c r="S1414" s="368"/>
      <c r="T1414" s="334" t="s">
        <v>51</v>
      </c>
      <c r="U1414" s="289"/>
      <c r="V1414" s="289">
        <v>5000000</v>
      </c>
      <c r="W1414" s="289">
        <v>5000000</v>
      </c>
      <c r="X1414" s="289">
        <f>W1414*1.12</f>
        <v>5600000.0000000009</v>
      </c>
      <c r="Y1414" s="364"/>
      <c r="Z1414" s="369">
        <v>2016</v>
      </c>
      <c r="AA1414" s="314"/>
      <c r="AB1414" s="331" t="s">
        <v>2976</v>
      </c>
      <c r="AC1414" s="331"/>
      <c r="AD1414" s="331"/>
      <c r="AE1414" s="331"/>
      <c r="AF1414" s="331"/>
      <c r="AG1414" s="331"/>
      <c r="AH1414" s="331"/>
      <c r="AI1414" s="331"/>
      <c r="AJ1414" s="331"/>
      <c r="AK1414" s="331" t="s">
        <v>2977</v>
      </c>
      <c r="AL1414" s="100"/>
      <c r="AM1414" s="100"/>
    </row>
    <row r="1415" spans="1:40" s="193" customFormat="1" ht="100.5" customHeight="1">
      <c r="A1415" s="75" t="s">
        <v>2978</v>
      </c>
      <c r="B1415" s="314" t="s">
        <v>33</v>
      </c>
      <c r="C1415" s="291" t="s">
        <v>2979</v>
      </c>
      <c r="D1415" s="291" t="s">
        <v>506</v>
      </c>
      <c r="E1415" s="291" t="s">
        <v>506</v>
      </c>
      <c r="F1415" s="291" t="s">
        <v>506</v>
      </c>
      <c r="G1415" s="291" t="s">
        <v>506</v>
      </c>
      <c r="H1415" s="366" t="s">
        <v>2980</v>
      </c>
      <c r="I1415" s="366" t="s">
        <v>2981</v>
      </c>
      <c r="J1415" s="364" t="s">
        <v>1141</v>
      </c>
      <c r="K1415" s="367">
        <v>100</v>
      </c>
      <c r="L1415" s="498">
        <v>711000000</v>
      </c>
      <c r="M1415" s="315" t="s">
        <v>73</v>
      </c>
      <c r="N1415" s="340" t="s">
        <v>1239</v>
      </c>
      <c r="O1415" s="315" t="s">
        <v>73</v>
      </c>
      <c r="P1415" s="368"/>
      <c r="Q1415" s="312" t="s">
        <v>648</v>
      </c>
      <c r="R1415" s="368" t="s">
        <v>649</v>
      </c>
      <c r="S1415" s="368"/>
      <c r="T1415" s="334" t="s">
        <v>51</v>
      </c>
      <c r="U1415" s="289"/>
      <c r="V1415" s="289">
        <v>1160402.3399999999</v>
      </c>
      <c r="W1415" s="289">
        <v>1160402.3399999999</v>
      </c>
      <c r="X1415" s="289">
        <f t="shared" ref="X1415" si="209">W1415*1.12</f>
        <v>1299650.6207999999</v>
      </c>
      <c r="Y1415" s="364"/>
      <c r="Z1415" s="369">
        <v>2016</v>
      </c>
      <c r="AA1415" s="314"/>
      <c r="AB1415" s="331" t="s">
        <v>2976</v>
      </c>
      <c r="AC1415" s="331"/>
      <c r="AD1415" s="331"/>
      <c r="AE1415" s="331"/>
      <c r="AF1415" s="331"/>
      <c r="AG1415" s="331"/>
      <c r="AH1415" s="331"/>
      <c r="AI1415" s="331"/>
      <c r="AJ1415" s="331"/>
      <c r="AK1415" s="331" t="s">
        <v>2977</v>
      </c>
      <c r="AL1415" s="100"/>
      <c r="AM1415" s="100"/>
    </row>
    <row r="1416" spans="1:40" s="193" customFormat="1" ht="100.5" customHeight="1">
      <c r="A1416" s="75" t="s">
        <v>2982</v>
      </c>
      <c r="B1416" s="314" t="s">
        <v>33</v>
      </c>
      <c r="C1416" s="291" t="s">
        <v>2979</v>
      </c>
      <c r="D1416" s="291" t="s">
        <v>506</v>
      </c>
      <c r="E1416" s="291" t="s">
        <v>506</v>
      </c>
      <c r="F1416" s="291" t="s">
        <v>506</v>
      </c>
      <c r="G1416" s="291" t="s">
        <v>506</v>
      </c>
      <c r="H1416" s="366" t="s">
        <v>2980</v>
      </c>
      <c r="I1416" s="366" t="s">
        <v>2981</v>
      </c>
      <c r="J1416" s="364" t="s">
        <v>1141</v>
      </c>
      <c r="K1416" s="367">
        <v>100</v>
      </c>
      <c r="L1416" s="316">
        <v>271010000</v>
      </c>
      <c r="M1416" s="291" t="s">
        <v>127</v>
      </c>
      <c r="N1416" s="340" t="s">
        <v>1239</v>
      </c>
      <c r="O1416" s="315" t="s">
        <v>2983</v>
      </c>
      <c r="P1416" s="368"/>
      <c r="Q1416" s="312" t="s">
        <v>648</v>
      </c>
      <c r="R1416" s="368" t="s">
        <v>649</v>
      </c>
      <c r="S1416" s="368"/>
      <c r="T1416" s="334" t="s">
        <v>51</v>
      </c>
      <c r="U1416" s="289"/>
      <c r="V1416" s="289">
        <v>613000</v>
      </c>
      <c r="W1416" s="289">
        <v>613000</v>
      </c>
      <c r="X1416" s="289">
        <f>W1416*1.12</f>
        <v>686560.00000000012</v>
      </c>
      <c r="Y1416" s="364"/>
      <c r="Z1416" s="369">
        <v>2016</v>
      </c>
      <c r="AA1416" s="314"/>
      <c r="AB1416" s="331" t="s">
        <v>2976</v>
      </c>
      <c r="AC1416" s="331"/>
      <c r="AD1416" s="331"/>
      <c r="AE1416" s="331"/>
      <c r="AF1416" s="331"/>
      <c r="AG1416" s="331"/>
      <c r="AH1416" s="331"/>
      <c r="AI1416" s="331"/>
      <c r="AJ1416" s="331"/>
      <c r="AK1416" s="331" t="s">
        <v>2977</v>
      </c>
      <c r="AL1416" s="100"/>
      <c r="AM1416" s="100"/>
    </row>
    <row r="1417" spans="1:40" s="193" customFormat="1" ht="100.5" customHeight="1">
      <c r="A1417" s="75" t="s">
        <v>2984</v>
      </c>
      <c r="B1417" s="314" t="s">
        <v>33</v>
      </c>
      <c r="C1417" s="291" t="s">
        <v>2979</v>
      </c>
      <c r="D1417" s="291" t="s">
        <v>506</v>
      </c>
      <c r="E1417" s="291" t="s">
        <v>506</v>
      </c>
      <c r="F1417" s="291" t="s">
        <v>506</v>
      </c>
      <c r="G1417" s="291" t="s">
        <v>506</v>
      </c>
      <c r="H1417" s="366" t="s">
        <v>2980</v>
      </c>
      <c r="I1417" s="366" t="s">
        <v>2981</v>
      </c>
      <c r="J1417" s="364" t="s">
        <v>1141</v>
      </c>
      <c r="K1417" s="367">
        <v>100</v>
      </c>
      <c r="L1417" s="313">
        <v>231010000</v>
      </c>
      <c r="M1417" s="314" t="s">
        <v>128</v>
      </c>
      <c r="N1417" s="340" t="s">
        <v>1239</v>
      </c>
      <c r="O1417" s="315" t="s">
        <v>2985</v>
      </c>
      <c r="P1417" s="368"/>
      <c r="Q1417" s="312" t="s">
        <v>648</v>
      </c>
      <c r="R1417" s="368" t="s">
        <v>649</v>
      </c>
      <c r="S1417" s="368"/>
      <c r="T1417" s="334" t="s">
        <v>51</v>
      </c>
      <c r="U1417" s="289"/>
      <c r="V1417" s="289">
        <v>531000</v>
      </c>
      <c r="W1417" s="289">
        <v>531000</v>
      </c>
      <c r="X1417" s="289">
        <f t="shared" ref="X1417:X1456" si="210">W1417*1.12</f>
        <v>594720</v>
      </c>
      <c r="Y1417" s="364"/>
      <c r="Z1417" s="369">
        <v>2016</v>
      </c>
      <c r="AA1417" s="314"/>
      <c r="AB1417" s="331" t="s">
        <v>2976</v>
      </c>
      <c r="AC1417" s="331"/>
      <c r="AD1417" s="331"/>
      <c r="AE1417" s="331"/>
      <c r="AF1417" s="331"/>
      <c r="AG1417" s="331"/>
      <c r="AH1417" s="331"/>
      <c r="AI1417" s="331"/>
      <c r="AJ1417" s="331"/>
      <c r="AK1417" s="331" t="s">
        <v>2977</v>
      </c>
      <c r="AL1417" s="100"/>
      <c r="AM1417" s="100"/>
    </row>
    <row r="1418" spans="1:40" s="193" customFormat="1" ht="100.5" customHeight="1">
      <c r="A1418" s="75" t="s">
        <v>2986</v>
      </c>
      <c r="B1418" s="314" t="s">
        <v>33</v>
      </c>
      <c r="C1418" s="291" t="s">
        <v>2979</v>
      </c>
      <c r="D1418" s="291" t="s">
        <v>506</v>
      </c>
      <c r="E1418" s="291" t="s">
        <v>506</v>
      </c>
      <c r="F1418" s="291" t="s">
        <v>506</v>
      </c>
      <c r="G1418" s="291" t="s">
        <v>506</v>
      </c>
      <c r="H1418" s="366" t="s">
        <v>2980</v>
      </c>
      <c r="I1418" s="366" t="s">
        <v>2981</v>
      </c>
      <c r="J1418" s="364" t="s">
        <v>1141</v>
      </c>
      <c r="K1418" s="367">
        <v>100</v>
      </c>
      <c r="L1418" s="451">
        <v>151010000</v>
      </c>
      <c r="M1418" s="314" t="s">
        <v>82</v>
      </c>
      <c r="N1418" s="340" t="s">
        <v>1239</v>
      </c>
      <c r="O1418" s="315" t="s">
        <v>2987</v>
      </c>
      <c r="P1418" s="368"/>
      <c r="Q1418" s="312" t="s">
        <v>648</v>
      </c>
      <c r="R1418" s="368" t="s">
        <v>649</v>
      </c>
      <c r="S1418" s="368"/>
      <c r="T1418" s="334" t="s">
        <v>51</v>
      </c>
      <c r="U1418" s="289"/>
      <c r="V1418" s="289">
        <v>499176.4</v>
      </c>
      <c r="W1418" s="289">
        <v>499176.4</v>
      </c>
      <c r="X1418" s="289">
        <f t="shared" si="210"/>
        <v>559077.56800000009</v>
      </c>
      <c r="Y1418" s="364"/>
      <c r="Z1418" s="369">
        <v>2016</v>
      </c>
      <c r="AA1418" s="314"/>
      <c r="AB1418" s="331" t="s">
        <v>2976</v>
      </c>
      <c r="AC1418" s="331"/>
      <c r="AD1418" s="331"/>
      <c r="AE1418" s="331"/>
      <c r="AF1418" s="331"/>
      <c r="AG1418" s="331"/>
      <c r="AH1418" s="331"/>
      <c r="AI1418" s="331"/>
      <c r="AJ1418" s="331"/>
      <c r="AK1418" s="331" t="s">
        <v>2977</v>
      </c>
      <c r="AL1418" s="100"/>
      <c r="AM1418" s="100"/>
    </row>
    <row r="1419" spans="1:40" s="193" customFormat="1" ht="100.5" customHeight="1">
      <c r="A1419" s="75" t="s">
        <v>2988</v>
      </c>
      <c r="B1419" s="314" t="s">
        <v>33</v>
      </c>
      <c r="C1419" s="291" t="s">
        <v>2979</v>
      </c>
      <c r="D1419" s="291" t="s">
        <v>506</v>
      </c>
      <c r="E1419" s="291" t="s">
        <v>506</v>
      </c>
      <c r="F1419" s="291" t="s">
        <v>506</v>
      </c>
      <c r="G1419" s="291" t="s">
        <v>506</v>
      </c>
      <c r="H1419" s="366" t="s">
        <v>2980</v>
      </c>
      <c r="I1419" s="366" t="s">
        <v>2981</v>
      </c>
      <c r="J1419" s="364" t="s">
        <v>1141</v>
      </c>
      <c r="K1419" s="367">
        <v>100</v>
      </c>
      <c r="L1419" s="314">
        <v>271034100</v>
      </c>
      <c r="M1419" s="315" t="s">
        <v>84</v>
      </c>
      <c r="N1419" s="340" t="s">
        <v>1239</v>
      </c>
      <c r="O1419" s="315" t="s">
        <v>2989</v>
      </c>
      <c r="P1419" s="368"/>
      <c r="Q1419" s="312" t="s">
        <v>648</v>
      </c>
      <c r="R1419" s="368" t="s">
        <v>649</v>
      </c>
      <c r="S1419" s="368"/>
      <c r="T1419" s="334" t="s">
        <v>51</v>
      </c>
      <c r="U1419" s="289"/>
      <c r="V1419" s="289">
        <v>552530</v>
      </c>
      <c r="W1419" s="289">
        <v>552530</v>
      </c>
      <c r="X1419" s="289">
        <f t="shared" si="210"/>
        <v>618833.60000000009</v>
      </c>
      <c r="Y1419" s="364"/>
      <c r="Z1419" s="369">
        <v>2016</v>
      </c>
      <c r="AA1419" s="314"/>
      <c r="AB1419" s="331" t="s">
        <v>2976</v>
      </c>
      <c r="AC1419" s="331"/>
      <c r="AD1419" s="331"/>
      <c r="AE1419" s="331"/>
      <c r="AF1419" s="331"/>
      <c r="AG1419" s="331"/>
      <c r="AH1419" s="331"/>
      <c r="AI1419" s="331"/>
      <c r="AJ1419" s="331"/>
      <c r="AK1419" s="331" t="s">
        <v>2977</v>
      </c>
      <c r="AL1419" s="100"/>
      <c r="AM1419" s="100"/>
    </row>
    <row r="1420" spans="1:40" s="193" customFormat="1" ht="100.5" customHeight="1">
      <c r="A1420" s="75" t="s">
        <v>2990</v>
      </c>
      <c r="B1420" s="314" t="s">
        <v>33</v>
      </c>
      <c r="C1420" s="291" t="s">
        <v>2979</v>
      </c>
      <c r="D1420" s="291" t="s">
        <v>506</v>
      </c>
      <c r="E1420" s="291" t="s">
        <v>506</v>
      </c>
      <c r="F1420" s="291" t="s">
        <v>506</v>
      </c>
      <c r="G1420" s="291" t="s">
        <v>506</v>
      </c>
      <c r="H1420" s="366" t="s">
        <v>2980</v>
      </c>
      <c r="I1420" s="366" t="s">
        <v>2981</v>
      </c>
      <c r="J1420" s="364" t="s">
        <v>1141</v>
      </c>
      <c r="K1420" s="367">
        <v>100</v>
      </c>
      <c r="L1420" s="316">
        <v>471010000</v>
      </c>
      <c r="M1420" s="291" t="s">
        <v>125</v>
      </c>
      <c r="N1420" s="340" t="s">
        <v>1239</v>
      </c>
      <c r="O1420" s="315" t="s">
        <v>1547</v>
      </c>
      <c r="P1420" s="368"/>
      <c r="Q1420" s="312" t="s">
        <v>648</v>
      </c>
      <c r="R1420" s="368" t="s">
        <v>649</v>
      </c>
      <c r="S1420" s="368"/>
      <c r="T1420" s="334" t="s">
        <v>51</v>
      </c>
      <c r="U1420" s="289"/>
      <c r="V1420" s="289">
        <v>395200</v>
      </c>
      <c r="W1420" s="289">
        <v>395200</v>
      </c>
      <c r="X1420" s="289">
        <f t="shared" si="210"/>
        <v>442624.00000000006</v>
      </c>
      <c r="Y1420" s="364"/>
      <c r="Z1420" s="369">
        <v>2016</v>
      </c>
      <c r="AA1420" s="314"/>
      <c r="AB1420" s="331" t="s">
        <v>2976</v>
      </c>
      <c r="AC1420" s="331"/>
      <c r="AD1420" s="331"/>
      <c r="AE1420" s="331"/>
      <c r="AF1420" s="331"/>
      <c r="AG1420" s="331"/>
      <c r="AH1420" s="331"/>
      <c r="AI1420" s="331"/>
      <c r="AJ1420" s="331"/>
      <c r="AK1420" s="331" t="s">
        <v>2977</v>
      </c>
      <c r="AL1420" s="100"/>
      <c r="AM1420" s="100"/>
    </row>
    <row r="1421" spans="1:40" s="193" customFormat="1" ht="100.5" customHeight="1">
      <c r="A1421" s="75" t="s">
        <v>2991</v>
      </c>
      <c r="B1421" s="314" t="s">
        <v>33</v>
      </c>
      <c r="C1421" s="291" t="s">
        <v>2979</v>
      </c>
      <c r="D1421" s="291" t="s">
        <v>506</v>
      </c>
      <c r="E1421" s="291" t="s">
        <v>506</v>
      </c>
      <c r="F1421" s="291" t="s">
        <v>506</v>
      </c>
      <c r="G1421" s="291" t="s">
        <v>506</v>
      </c>
      <c r="H1421" s="366" t="s">
        <v>2980</v>
      </c>
      <c r="I1421" s="366" t="s">
        <v>2981</v>
      </c>
      <c r="J1421" s="364" t="s">
        <v>1141</v>
      </c>
      <c r="K1421" s="367">
        <v>100</v>
      </c>
      <c r="L1421" s="314">
        <v>511010000</v>
      </c>
      <c r="M1421" s="314" t="s">
        <v>87</v>
      </c>
      <c r="N1421" s="340" t="s">
        <v>1239</v>
      </c>
      <c r="O1421" s="315" t="s">
        <v>2992</v>
      </c>
      <c r="P1421" s="368"/>
      <c r="Q1421" s="312" t="s">
        <v>648</v>
      </c>
      <c r="R1421" s="368" t="s">
        <v>649</v>
      </c>
      <c r="S1421" s="368"/>
      <c r="T1421" s="334" t="s">
        <v>51</v>
      </c>
      <c r="U1421" s="289"/>
      <c r="V1421" s="289">
        <v>490506</v>
      </c>
      <c r="W1421" s="289">
        <v>490506</v>
      </c>
      <c r="X1421" s="289">
        <f t="shared" si="210"/>
        <v>549366.72000000009</v>
      </c>
      <c r="Y1421" s="364"/>
      <c r="Z1421" s="369">
        <v>2016</v>
      </c>
      <c r="AA1421" s="314"/>
      <c r="AB1421" s="331" t="s">
        <v>2976</v>
      </c>
      <c r="AC1421" s="331"/>
      <c r="AD1421" s="331"/>
      <c r="AE1421" s="331"/>
      <c r="AF1421" s="331"/>
      <c r="AG1421" s="331"/>
      <c r="AH1421" s="331"/>
      <c r="AI1421" s="331"/>
      <c r="AJ1421" s="331"/>
      <c r="AK1421" s="331" t="s">
        <v>2977</v>
      </c>
      <c r="AL1421" s="100"/>
      <c r="AM1421" s="100"/>
    </row>
    <row r="1422" spans="1:40" s="273" customFormat="1" ht="100.5" customHeight="1">
      <c r="A1422" s="75" t="s">
        <v>2993</v>
      </c>
      <c r="B1422" s="314" t="s">
        <v>33</v>
      </c>
      <c r="C1422" s="500" t="s">
        <v>2994</v>
      </c>
      <c r="D1422" s="500" t="s">
        <v>2995</v>
      </c>
      <c r="E1422" s="500" t="s">
        <v>2995</v>
      </c>
      <c r="F1422" s="500" t="s">
        <v>2995</v>
      </c>
      <c r="G1422" s="500" t="s">
        <v>2995</v>
      </c>
      <c r="H1422" s="500" t="s">
        <v>2996</v>
      </c>
      <c r="I1422" s="500" t="s">
        <v>2997</v>
      </c>
      <c r="J1422" s="312" t="s">
        <v>38</v>
      </c>
      <c r="K1422" s="367">
        <v>100</v>
      </c>
      <c r="L1422" s="316">
        <v>751000000</v>
      </c>
      <c r="M1422" s="314" t="s">
        <v>83</v>
      </c>
      <c r="N1422" s="340" t="s">
        <v>1205</v>
      </c>
      <c r="O1422" s="315" t="s">
        <v>83</v>
      </c>
      <c r="P1422" s="312"/>
      <c r="Q1422" s="312" t="s">
        <v>648</v>
      </c>
      <c r="R1422" s="368" t="s">
        <v>649</v>
      </c>
      <c r="S1422" s="368"/>
      <c r="T1422" s="334" t="s">
        <v>51</v>
      </c>
      <c r="U1422" s="289"/>
      <c r="V1422" s="290">
        <v>1224000</v>
      </c>
      <c r="W1422" s="290">
        <v>1224000</v>
      </c>
      <c r="X1422" s="289">
        <f t="shared" si="210"/>
        <v>1370880.0000000002</v>
      </c>
      <c r="Y1422" s="364"/>
      <c r="Z1422" s="369">
        <v>2016</v>
      </c>
      <c r="AA1422" s="292"/>
      <c r="AB1422" s="331" t="s">
        <v>2976</v>
      </c>
      <c r="AC1422" s="501" t="s">
        <v>2998</v>
      </c>
      <c r="AD1422" s="293"/>
      <c r="AE1422" s="293"/>
      <c r="AF1422" s="293" t="s">
        <v>123</v>
      </c>
      <c r="AG1422" s="293"/>
      <c r="AH1422" s="293"/>
      <c r="AI1422" s="293"/>
      <c r="AJ1422" s="331"/>
      <c r="AK1422" s="331" t="s">
        <v>2977</v>
      </c>
      <c r="AL1422" s="272"/>
      <c r="AM1422" s="272"/>
    </row>
    <row r="1423" spans="1:40" s="273" customFormat="1" ht="100.5" customHeight="1">
      <c r="A1423" s="75" t="s">
        <v>2999</v>
      </c>
      <c r="B1423" s="314" t="s">
        <v>33</v>
      </c>
      <c r="C1423" s="364" t="s">
        <v>650</v>
      </c>
      <c r="D1423" s="364" t="s">
        <v>651</v>
      </c>
      <c r="E1423" s="312" t="s">
        <v>3000</v>
      </c>
      <c r="F1423" s="364" t="s">
        <v>651</v>
      </c>
      <c r="G1423" s="312" t="s">
        <v>3000</v>
      </c>
      <c r="H1423" s="364" t="s">
        <v>3001</v>
      </c>
      <c r="I1423" s="312" t="s">
        <v>3002</v>
      </c>
      <c r="J1423" s="314" t="s">
        <v>38</v>
      </c>
      <c r="K1423" s="367">
        <v>100</v>
      </c>
      <c r="L1423" s="316">
        <v>271010000</v>
      </c>
      <c r="M1423" s="291" t="s">
        <v>127</v>
      </c>
      <c r="N1423" s="340" t="s">
        <v>1205</v>
      </c>
      <c r="O1423" s="364" t="s">
        <v>145</v>
      </c>
      <c r="P1423" s="364"/>
      <c r="Q1423" s="312" t="s">
        <v>648</v>
      </c>
      <c r="R1423" s="368" t="s">
        <v>649</v>
      </c>
      <c r="S1423" s="368"/>
      <c r="T1423" s="334" t="s">
        <v>51</v>
      </c>
      <c r="U1423" s="289"/>
      <c r="V1423" s="290">
        <v>16421865.6</v>
      </c>
      <c r="W1423" s="290">
        <v>16421865.6</v>
      </c>
      <c r="X1423" s="289">
        <f t="shared" si="210"/>
        <v>18392489.472000003</v>
      </c>
      <c r="Y1423" s="364"/>
      <c r="Z1423" s="369">
        <v>2016</v>
      </c>
      <c r="AA1423" s="341"/>
      <c r="AB1423" s="331" t="s">
        <v>2976</v>
      </c>
      <c r="AC1423" s="293" t="s">
        <v>2998</v>
      </c>
      <c r="AD1423" s="293"/>
      <c r="AE1423" s="293"/>
      <c r="AF1423" s="293"/>
      <c r="AG1423" s="293"/>
      <c r="AH1423" s="293"/>
      <c r="AI1423" s="293"/>
      <c r="AJ1423" s="331"/>
      <c r="AK1423" s="331" t="s">
        <v>2977</v>
      </c>
      <c r="AL1423" s="272"/>
      <c r="AM1423" s="272"/>
    </row>
    <row r="1424" spans="1:40" s="273" customFormat="1" ht="100.5" customHeight="1">
      <c r="A1424" s="75" t="s">
        <v>3003</v>
      </c>
      <c r="B1424" s="314" t="s">
        <v>33</v>
      </c>
      <c r="C1424" s="364" t="s">
        <v>650</v>
      </c>
      <c r="D1424" s="364" t="s">
        <v>651</v>
      </c>
      <c r="E1424" s="312" t="s">
        <v>3000</v>
      </c>
      <c r="F1424" s="364" t="s">
        <v>651</v>
      </c>
      <c r="G1424" s="312" t="s">
        <v>3000</v>
      </c>
      <c r="H1424" s="364" t="s">
        <v>3001</v>
      </c>
      <c r="I1424" s="312" t="s">
        <v>3002</v>
      </c>
      <c r="J1424" s="314" t="s">
        <v>38</v>
      </c>
      <c r="K1424" s="367">
        <v>100</v>
      </c>
      <c r="L1424" s="451">
        <v>151010000</v>
      </c>
      <c r="M1424" s="314" t="s">
        <v>82</v>
      </c>
      <c r="N1424" s="340" t="s">
        <v>1205</v>
      </c>
      <c r="O1424" s="314" t="s">
        <v>82</v>
      </c>
      <c r="P1424" s="364"/>
      <c r="Q1424" s="312" t="s">
        <v>648</v>
      </c>
      <c r="R1424" s="368" t="s">
        <v>649</v>
      </c>
      <c r="S1424" s="368"/>
      <c r="T1424" s="334" t="s">
        <v>51</v>
      </c>
      <c r="U1424" s="289"/>
      <c r="V1424" s="290">
        <v>8022407.46</v>
      </c>
      <c r="W1424" s="290">
        <v>8022407.46</v>
      </c>
      <c r="X1424" s="289">
        <f t="shared" si="210"/>
        <v>8985096.3552000001</v>
      </c>
      <c r="Y1424" s="364"/>
      <c r="Z1424" s="369">
        <v>2016</v>
      </c>
      <c r="AA1424" s="341"/>
      <c r="AB1424" s="331" t="s">
        <v>2976</v>
      </c>
      <c r="AC1424" s="293" t="s">
        <v>2998</v>
      </c>
      <c r="AD1424" s="293"/>
      <c r="AE1424" s="293"/>
      <c r="AF1424" s="293"/>
      <c r="AG1424" s="293"/>
      <c r="AH1424" s="293"/>
      <c r="AI1424" s="293"/>
      <c r="AJ1424" s="331"/>
      <c r="AK1424" s="331" t="s">
        <v>2977</v>
      </c>
      <c r="AL1424" s="272"/>
      <c r="AM1424" s="272"/>
    </row>
    <row r="1425" spans="1:39" s="193" customFormat="1" ht="100.5" customHeight="1">
      <c r="A1425" s="75" t="s">
        <v>3004</v>
      </c>
      <c r="B1425" s="314" t="s">
        <v>33</v>
      </c>
      <c r="C1425" s="364" t="s">
        <v>650</v>
      </c>
      <c r="D1425" s="364" t="s">
        <v>651</v>
      </c>
      <c r="E1425" s="312" t="s">
        <v>3000</v>
      </c>
      <c r="F1425" s="364" t="s">
        <v>651</v>
      </c>
      <c r="G1425" s="364" t="s">
        <v>651</v>
      </c>
      <c r="H1425" s="364" t="s">
        <v>3001</v>
      </c>
      <c r="I1425" s="312" t="s">
        <v>3002</v>
      </c>
      <c r="J1425" s="314" t="s">
        <v>38</v>
      </c>
      <c r="K1425" s="367">
        <v>100</v>
      </c>
      <c r="L1425" s="316">
        <v>751000000</v>
      </c>
      <c r="M1425" s="314" t="s">
        <v>83</v>
      </c>
      <c r="N1425" s="340" t="s">
        <v>1205</v>
      </c>
      <c r="O1425" s="314" t="s">
        <v>83</v>
      </c>
      <c r="P1425" s="364"/>
      <c r="Q1425" s="312" t="s">
        <v>648</v>
      </c>
      <c r="R1425" s="368" t="s">
        <v>649</v>
      </c>
      <c r="S1425" s="368"/>
      <c r="T1425" s="334" t="s">
        <v>51</v>
      </c>
      <c r="U1425" s="289"/>
      <c r="V1425" s="290">
        <v>81360000</v>
      </c>
      <c r="W1425" s="290">
        <v>81360000</v>
      </c>
      <c r="X1425" s="289">
        <f t="shared" si="210"/>
        <v>91123200.000000015</v>
      </c>
      <c r="Y1425" s="364"/>
      <c r="Z1425" s="369">
        <v>2016</v>
      </c>
      <c r="AA1425" s="341"/>
      <c r="AB1425" s="331" t="s">
        <v>2976</v>
      </c>
      <c r="AC1425" s="293" t="s">
        <v>2998</v>
      </c>
      <c r="AD1425" s="293"/>
      <c r="AE1425" s="293"/>
      <c r="AF1425" s="293"/>
      <c r="AG1425" s="293"/>
      <c r="AH1425" s="293"/>
      <c r="AI1425" s="293"/>
      <c r="AJ1425" s="331"/>
      <c r="AK1425" s="331" t="s">
        <v>2977</v>
      </c>
      <c r="AL1425" s="100"/>
      <c r="AM1425" s="100"/>
    </row>
    <row r="1426" spans="1:39" s="193" customFormat="1" ht="100.5" customHeight="1">
      <c r="A1426" s="75" t="s">
        <v>3005</v>
      </c>
      <c r="B1426" s="314" t="s">
        <v>33</v>
      </c>
      <c r="C1426" s="364" t="s">
        <v>650</v>
      </c>
      <c r="D1426" s="364" t="s">
        <v>651</v>
      </c>
      <c r="E1426" s="312" t="s">
        <v>3000</v>
      </c>
      <c r="F1426" s="364" t="s">
        <v>651</v>
      </c>
      <c r="G1426" s="364" t="s">
        <v>651</v>
      </c>
      <c r="H1426" s="364" t="s">
        <v>3001</v>
      </c>
      <c r="I1426" s="312" t="s">
        <v>3002</v>
      </c>
      <c r="J1426" s="314" t="s">
        <v>38</v>
      </c>
      <c r="K1426" s="367">
        <v>100</v>
      </c>
      <c r="L1426" s="316">
        <v>471010000</v>
      </c>
      <c r="M1426" s="291" t="s">
        <v>125</v>
      </c>
      <c r="N1426" s="340" t="s">
        <v>1239</v>
      </c>
      <c r="O1426" s="291" t="s">
        <v>125</v>
      </c>
      <c r="P1426" s="364"/>
      <c r="Q1426" s="312" t="s">
        <v>648</v>
      </c>
      <c r="R1426" s="368" t="s">
        <v>649</v>
      </c>
      <c r="S1426" s="368"/>
      <c r="T1426" s="334" t="s">
        <v>51</v>
      </c>
      <c r="U1426" s="289"/>
      <c r="V1426" s="290">
        <v>21870416.800000001</v>
      </c>
      <c r="W1426" s="290">
        <v>21870416.800000001</v>
      </c>
      <c r="X1426" s="289">
        <f t="shared" si="210"/>
        <v>24494866.816000003</v>
      </c>
      <c r="Y1426" s="364"/>
      <c r="Z1426" s="369">
        <v>2016</v>
      </c>
      <c r="AA1426" s="341"/>
      <c r="AB1426" s="331" t="s">
        <v>2976</v>
      </c>
      <c r="AC1426" s="293" t="s">
        <v>2998</v>
      </c>
      <c r="AD1426" s="293"/>
      <c r="AE1426" s="293"/>
      <c r="AF1426" s="293"/>
      <c r="AG1426" s="293"/>
      <c r="AH1426" s="293"/>
      <c r="AI1426" s="293"/>
      <c r="AJ1426" s="331"/>
      <c r="AK1426" s="331" t="s">
        <v>2977</v>
      </c>
      <c r="AL1426" s="100"/>
      <c r="AM1426" s="100"/>
    </row>
    <row r="1427" spans="1:39" s="193" customFormat="1" ht="100.5" customHeight="1">
      <c r="A1427" s="75" t="s">
        <v>3006</v>
      </c>
      <c r="B1427" s="314" t="s">
        <v>33</v>
      </c>
      <c r="C1427" s="364" t="s">
        <v>650</v>
      </c>
      <c r="D1427" s="364" t="s">
        <v>651</v>
      </c>
      <c r="E1427" s="312" t="s">
        <v>3000</v>
      </c>
      <c r="F1427" s="364" t="s">
        <v>651</v>
      </c>
      <c r="G1427" s="312" t="s">
        <v>3000</v>
      </c>
      <c r="H1427" s="364" t="s">
        <v>3001</v>
      </c>
      <c r="I1427" s="312" t="s">
        <v>3002</v>
      </c>
      <c r="J1427" s="314" t="s">
        <v>38</v>
      </c>
      <c r="K1427" s="367">
        <v>100</v>
      </c>
      <c r="L1427" s="313">
        <v>311000000</v>
      </c>
      <c r="M1427" s="291" t="s">
        <v>348</v>
      </c>
      <c r="N1427" s="340" t="s">
        <v>1239</v>
      </c>
      <c r="O1427" s="364" t="s">
        <v>348</v>
      </c>
      <c r="P1427" s="364"/>
      <c r="Q1427" s="312" t="s">
        <v>648</v>
      </c>
      <c r="R1427" s="368" t="s">
        <v>649</v>
      </c>
      <c r="S1427" s="368"/>
      <c r="T1427" s="334" t="s">
        <v>51</v>
      </c>
      <c r="U1427" s="289"/>
      <c r="V1427" s="290">
        <v>13043310</v>
      </c>
      <c r="W1427" s="290">
        <v>13043310</v>
      </c>
      <c r="X1427" s="289">
        <f t="shared" si="210"/>
        <v>14608507.200000001</v>
      </c>
      <c r="Y1427" s="364"/>
      <c r="Z1427" s="369">
        <v>2016</v>
      </c>
      <c r="AA1427" s="341"/>
      <c r="AB1427" s="331" t="s">
        <v>2976</v>
      </c>
      <c r="AC1427" s="293" t="s">
        <v>2998</v>
      </c>
      <c r="AD1427" s="293"/>
      <c r="AE1427" s="293"/>
      <c r="AF1427" s="293"/>
      <c r="AG1427" s="293"/>
      <c r="AH1427" s="293"/>
      <c r="AI1427" s="293"/>
      <c r="AJ1427" s="331"/>
      <c r="AK1427" s="331" t="s">
        <v>2977</v>
      </c>
      <c r="AL1427" s="100"/>
      <c r="AM1427" s="100"/>
    </row>
    <row r="1428" spans="1:39" s="193" customFormat="1" ht="100.5" customHeight="1">
      <c r="A1428" s="75" t="s">
        <v>3007</v>
      </c>
      <c r="B1428" s="314" t="s">
        <v>33</v>
      </c>
      <c r="C1428" s="364" t="s">
        <v>650</v>
      </c>
      <c r="D1428" s="364" t="s">
        <v>651</v>
      </c>
      <c r="E1428" s="312" t="s">
        <v>3000</v>
      </c>
      <c r="F1428" s="364" t="s">
        <v>651</v>
      </c>
      <c r="G1428" s="312" t="s">
        <v>3000</v>
      </c>
      <c r="H1428" s="364" t="s">
        <v>3001</v>
      </c>
      <c r="I1428" s="312" t="s">
        <v>3002</v>
      </c>
      <c r="J1428" s="314" t="s">
        <v>38</v>
      </c>
      <c r="K1428" s="367">
        <v>100</v>
      </c>
      <c r="L1428" s="314">
        <v>391010000</v>
      </c>
      <c r="M1428" s="314" t="s">
        <v>347</v>
      </c>
      <c r="N1428" s="340" t="s">
        <v>1239</v>
      </c>
      <c r="O1428" s="314" t="s">
        <v>89</v>
      </c>
      <c r="P1428" s="364"/>
      <c r="Q1428" s="312" t="s">
        <v>648</v>
      </c>
      <c r="R1428" s="368" t="s">
        <v>649</v>
      </c>
      <c r="S1428" s="368"/>
      <c r="T1428" s="334" t="s">
        <v>51</v>
      </c>
      <c r="U1428" s="289"/>
      <c r="V1428" s="290">
        <v>1348360.5000000002</v>
      </c>
      <c r="W1428" s="290">
        <v>1348360.5000000002</v>
      </c>
      <c r="X1428" s="289">
        <f t="shared" si="210"/>
        <v>1510163.7600000005</v>
      </c>
      <c r="Y1428" s="364"/>
      <c r="Z1428" s="369">
        <v>2016</v>
      </c>
      <c r="AA1428" s="341"/>
      <c r="AB1428" s="331" t="s">
        <v>2976</v>
      </c>
      <c r="AC1428" s="293" t="s">
        <v>2998</v>
      </c>
      <c r="AD1428" s="293"/>
      <c r="AE1428" s="293"/>
      <c r="AF1428" s="293"/>
      <c r="AG1428" s="293"/>
      <c r="AH1428" s="293"/>
      <c r="AI1428" s="293"/>
      <c r="AJ1428" s="331"/>
      <c r="AK1428" s="331" t="s">
        <v>2977</v>
      </c>
      <c r="AL1428" s="100"/>
      <c r="AM1428" s="100"/>
    </row>
    <row r="1429" spans="1:39" s="193" customFormat="1" ht="100.5" customHeight="1">
      <c r="A1429" s="75" t="s">
        <v>3008</v>
      </c>
      <c r="B1429" s="314" t="s">
        <v>33</v>
      </c>
      <c r="C1429" s="364" t="s">
        <v>650</v>
      </c>
      <c r="D1429" s="364" t="s">
        <v>651</v>
      </c>
      <c r="E1429" s="312" t="s">
        <v>3000</v>
      </c>
      <c r="F1429" s="364" t="s">
        <v>651</v>
      </c>
      <c r="G1429" s="312" t="s">
        <v>3000</v>
      </c>
      <c r="H1429" s="364" t="s">
        <v>3001</v>
      </c>
      <c r="I1429" s="312" t="s">
        <v>3002</v>
      </c>
      <c r="J1429" s="314" t="s">
        <v>38</v>
      </c>
      <c r="K1429" s="367">
        <v>100</v>
      </c>
      <c r="L1429" s="291">
        <v>511010000</v>
      </c>
      <c r="M1429" s="315" t="s">
        <v>88</v>
      </c>
      <c r="N1429" s="340" t="s">
        <v>1239</v>
      </c>
      <c r="O1429" s="314" t="s">
        <v>131</v>
      </c>
      <c r="P1429" s="364"/>
      <c r="Q1429" s="312" t="s">
        <v>648</v>
      </c>
      <c r="R1429" s="368" t="s">
        <v>649</v>
      </c>
      <c r="S1429" s="368"/>
      <c r="T1429" s="334" t="s">
        <v>51</v>
      </c>
      <c r="U1429" s="289"/>
      <c r="V1429" s="290">
        <v>19114480</v>
      </c>
      <c r="W1429" s="290">
        <v>19114480</v>
      </c>
      <c r="X1429" s="289">
        <f t="shared" si="210"/>
        <v>21408217.600000001</v>
      </c>
      <c r="Y1429" s="364"/>
      <c r="Z1429" s="369">
        <v>2016</v>
      </c>
      <c r="AA1429" s="341"/>
      <c r="AB1429" s="331" t="s">
        <v>2976</v>
      </c>
      <c r="AC1429" s="293" t="s">
        <v>2998</v>
      </c>
      <c r="AD1429" s="293"/>
      <c r="AE1429" s="293"/>
      <c r="AF1429" s="293"/>
      <c r="AG1429" s="293"/>
      <c r="AH1429" s="293"/>
      <c r="AI1429" s="293"/>
      <c r="AJ1429" s="331"/>
      <c r="AK1429" s="331" t="s">
        <v>2977</v>
      </c>
      <c r="AL1429" s="100"/>
      <c r="AM1429" s="100"/>
    </row>
    <row r="1430" spans="1:39" s="193" customFormat="1" ht="100.5" customHeight="1">
      <c r="A1430" s="75" t="s">
        <v>3009</v>
      </c>
      <c r="B1430" s="314" t="s">
        <v>33</v>
      </c>
      <c r="C1430" s="291" t="s">
        <v>2072</v>
      </c>
      <c r="D1430" s="291" t="s">
        <v>2073</v>
      </c>
      <c r="E1430" s="291" t="s">
        <v>2073</v>
      </c>
      <c r="F1430" s="291" t="s">
        <v>2073</v>
      </c>
      <c r="G1430" s="291" t="s">
        <v>2073</v>
      </c>
      <c r="H1430" s="366" t="s">
        <v>3010</v>
      </c>
      <c r="I1430" s="366" t="s">
        <v>3011</v>
      </c>
      <c r="J1430" s="364" t="s">
        <v>1141</v>
      </c>
      <c r="K1430" s="367">
        <v>100</v>
      </c>
      <c r="L1430" s="498">
        <v>711000000</v>
      </c>
      <c r="M1430" s="315" t="s">
        <v>73</v>
      </c>
      <c r="N1430" s="340" t="s">
        <v>1239</v>
      </c>
      <c r="O1430" s="315" t="s">
        <v>73</v>
      </c>
      <c r="P1430" s="368"/>
      <c r="Q1430" s="312" t="s">
        <v>648</v>
      </c>
      <c r="R1430" s="368" t="s">
        <v>649</v>
      </c>
      <c r="S1430" s="368"/>
      <c r="T1430" s="334" t="s">
        <v>51</v>
      </c>
      <c r="U1430" s="289"/>
      <c r="V1430" s="289">
        <v>5401306.5</v>
      </c>
      <c r="W1430" s="289">
        <v>5401306.5</v>
      </c>
      <c r="X1430" s="289">
        <f>W1430*1.12</f>
        <v>6049463.2800000003</v>
      </c>
      <c r="Y1430" s="364" t="s">
        <v>2078</v>
      </c>
      <c r="Z1430" s="369">
        <v>2016</v>
      </c>
      <c r="AA1430" s="314"/>
      <c r="AB1430" s="331" t="s">
        <v>2976</v>
      </c>
      <c r="AC1430" s="331"/>
      <c r="AD1430" s="331"/>
      <c r="AE1430" s="331"/>
      <c r="AF1430" s="331"/>
      <c r="AG1430" s="331"/>
      <c r="AH1430" s="331"/>
      <c r="AI1430" s="331"/>
      <c r="AJ1430" s="331"/>
      <c r="AK1430" s="331" t="s">
        <v>2977</v>
      </c>
      <c r="AL1430" s="100"/>
      <c r="AM1430" s="100"/>
    </row>
    <row r="1431" spans="1:39" s="193" customFormat="1" ht="100.5" customHeight="1">
      <c r="A1431" s="75" t="s">
        <v>3012</v>
      </c>
      <c r="B1431" s="314" t="s">
        <v>33</v>
      </c>
      <c r="C1431" s="364" t="s">
        <v>2072</v>
      </c>
      <c r="D1431" s="364" t="s">
        <v>2073</v>
      </c>
      <c r="E1431" s="312" t="s">
        <v>2073</v>
      </c>
      <c r="F1431" s="364" t="s">
        <v>2073</v>
      </c>
      <c r="G1431" s="312" t="s">
        <v>2073</v>
      </c>
      <c r="H1431" s="366" t="s">
        <v>3010</v>
      </c>
      <c r="I1431" s="366" t="s">
        <v>3011</v>
      </c>
      <c r="J1431" s="364" t="s">
        <v>1141</v>
      </c>
      <c r="K1431" s="367">
        <v>100</v>
      </c>
      <c r="L1431" s="316">
        <v>271010000</v>
      </c>
      <c r="M1431" s="291" t="s">
        <v>127</v>
      </c>
      <c r="N1431" s="340" t="s">
        <v>1239</v>
      </c>
      <c r="O1431" s="314" t="s">
        <v>2983</v>
      </c>
      <c r="P1431" s="364"/>
      <c r="Q1431" s="312" t="s">
        <v>648</v>
      </c>
      <c r="R1431" s="368" t="s">
        <v>649</v>
      </c>
      <c r="S1431" s="368"/>
      <c r="T1431" s="334" t="s">
        <v>51</v>
      </c>
      <c r="U1431" s="289"/>
      <c r="V1431" s="290">
        <v>303000</v>
      </c>
      <c r="W1431" s="290">
        <v>303000</v>
      </c>
      <c r="X1431" s="289">
        <f t="shared" si="210"/>
        <v>339360.00000000006</v>
      </c>
      <c r="Y1431" s="364" t="s">
        <v>2078</v>
      </c>
      <c r="Z1431" s="369">
        <v>2016</v>
      </c>
      <c r="AA1431" s="341"/>
      <c r="AB1431" s="331" t="s">
        <v>2976</v>
      </c>
      <c r="AC1431" s="331"/>
      <c r="AD1431" s="293"/>
      <c r="AE1431" s="293"/>
      <c r="AF1431" s="293"/>
      <c r="AG1431" s="293"/>
      <c r="AH1431" s="293"/>
      <c r="AI1431" s="293"/>
      <c r="AJ1431" s="331"/>
      <c r="AK1431" s="331" t="s">
        <v>2977</v>
      </c>
      <c r="AL1431" s="100"/>
      <c r="AM1431" s="100"/>
    </row>
    <row r="1432" spans="1:39" s="193" customFormat="1" ht="100.5" customHeight="1">
      <c r="A1432" s="75" t="s">
        <v>3013</v>
      </c>
      <c r="B1432" s="314" t="s">
        <v>33</v>
      </c>
      <c r="C1432" s="364" t="s">
        <v>2072</v>
      </c>
      <c r="D1432" s="364" t="s">
        <v>2073</v>
      </c>
      <c r="E1432" s="312" t="s">
        <v>2073</v>
      </c>
      <c r="F1432" s="364" t="s">
        <v>2073</v>
      </c>
      <c r="G1432" s="312" t="s">
        <v>2073</v>
      </c>
      <c r="H1432" s="366" t="s">
        <v>3010</v>
      </c>
      <c r="I1432" s="366" t="s">
        <v>3011</v>
      </c>
      <c r="J1432" s="364" t="s">
        <v>1141</v>
      </c>
      <c r="K1432" s="367">
        <v>100</v>
      </c>
      <c r="L1432" s="313">
        <v>231010000</v>
      </c>
      <c r="M1432" s="314" t="s">
        <v>128</v>
      </c>
      <c r="N1432" s="340" t="s">
        <v>1239</v>
      </c>
      <c r="O1432" s="314" t="s">
        <v>2985</v>
      </c>
      <c r="P1432" s="364"/>
      <c r="Q1432" s="312" t="s">
        <v>648</v>
      </c>
      <c r="R1432" s="368" t="s">
        <v>649</v>
      </c>
      <c r="S1432" s="368"/>
      <c r="T1432" s="334" t="s">
        <v>51</v>
      </c>
      <c r="U1432" s="289"/>
      <c r="V1432" s="290">
        <v>491000</v>
      </c>
      <c r="W1432" s="290">
        <v>491000</v>
      </c>
      <c r="X1432" s="289">
        <f t="shared" si="210"/>
        <v>549920</v>
      </c>
      <c r="Y1432" s="364" t="s">
        <v>2078</v>
      </c>
      <c r="Z1432" s="369">
        <v>2016</v>
      </c>
      <c r="AA1432" s="341"/>
      <c r="AB1432" s="331" t="s">
        <v>2976</v>
      </c>
      <c r="AC1432" s="331"/>
      <c r="AD1432" s="293"/>
      <c r="AE1432" s="293"/>
      <c r="AF1432" s="293"/>
      <c r="AG1432" s="293"/>
      <c r="AH1432" s="293"/>
      <c r="AI1432" s="293"/>
      <c r="AJ1432" s="331"/>
      <c r="AK1432" s="331" t="s">
        <v>2977</v>
      </c>
      <c r="AL1432" s="100"/>
      <c r="AM1432" s="100"/>
    </row>
    <row r="1433" spans="1:39" s="193" customFormat="1" ht="100.5" customHeight="1">
      <c r="A1433" s="75" t="s">
        <v>3014</v>
      </c>
      <c r="B1433" s="314" t="s">
        <v>33</v>
      </c>
      <c r="C1433" s="364" t="s">
        <v>2072</v>
      </c>
      <c r="D1433" s="364" t="s">
        <v>2073</v>
      </c>
      <c r="E1433" s="312" t="s">
        <v>2073</v>
      </c>
      <c r="F1433" s="364" t="s">
        <v>2073</v>
      </c>
      <c r="G1433" s="312" t="s">
        <v>2073</v>
      </c>
      <c r="H1433" s="366" t="s">
        <v>3010</v>
      </c>
      <c r="I1433" s="366" t="s">
        <v>3011</v>
      </c>
      <c r="J1433" s="364" t="s">
        <v>1141</v>
      </c>
      <c r="K1433" s="367">
        <v>100</v>
      </c>
      <c r="L1433" s="451">
        <v>151010000</v>
      </c>
      <c r="M1433" s="314" t="s">
        <v>82</v>
      </c>
      <c r="N1433" s="340" t="s">
        <v>1239</v>
      </c>
      <c r="O1433" s="314" t="s">
        <v>82</v>
      </c>
      <c r="P1433" s="364"/>
      <c r="Q1433" s="312" t="s">
        <v>648</v>
      </c>
      <c r="R1433" s="368" t="s">
        <v>649</v>
      </c>
      <c r="S1433" s="368"/>
      <c r="T1433" s="334" t="s">
        <v>51</v>
      </c>
      <c r="U1433" s="289"/>
      <c r="V1433" s="290">
        <v>379400</v>
      </c>
      <c r="W1433" s="290">
        <v>379400</v>
      </c>
      <c r="X1433" s="289">
        <f t="shared" si="210"/>
        <v>424928.00000000006</v>
      </c>
      <c r="Y1433" s="364" t="s">
        <v>2078</v>
      </c>
      <c r="Z1433" s="369">
        <v>2016</v>
      </c>
      <c r="AA1433" s="341"/>
      <c r="AB1433" s="331" t="s">
        <v>2976</v>
      </c>
      <c r="AC1433" s="331"/>
      <c r="AD1433" s="293"/>
      <c r="AE1433" s="293"/>
      <c r="AF1433" s="293"/>
      <c r="AG1433" s="293"/>
      <c r="AH1433" s="293"/>
      <c r="AI1433" s="293"/>
      <c r="AJ1433" s="331"/>
      <c r="AK1433" s="331" t="s">
        <v>2977</v>
      </c>
      <c r="AL1433" s="100"/>
      <c r="AM1433" s="100"/>
    </row>
    <row r="1434" spans="1:39" s="193" customFormat="1" ht="100.5" customHeight="1">
      <c r="A1434" s="75" t="s">
        <v>3015</v>
      </c>
      <c r="B1434" s="314" t="s">
        <v>33</v>
      </c>
      <c r="C1434" s="364" t="s">
        <v>2072</v>
      </c>
      <c r="D1434" s="364" t="s">
        <v>2073</v>
      </c>
      <c r="E1434" s="312" t="s">
        <v>2073</v>
      </c>
      <c r="F1434" s="364" t="s">
        <v>2073</v>
      </c>
      <c r="G1434" s="312" t="s">
        <v>2073</v>
      </c>
      <c r="H1434" s="366" t="s">
        <v>3010</v>
      </c>
      <c r="I1434" s="366" t="s">
        <v>3011</v>
      </c>
      <c r="J1434" s="364" t="s">
        <v>1141</v>
      </c>
      <c r="K1434" s="367">
        <v>100</v>
      </c>
      <c r="L1434" s="451">
        <v>151010000</v>
      </c>
      <c r="M1434" s="314" t="s">
        <v>82</v>
      </c>
      <c r="N1434" s="340" t="s">
        <v>1239</v>
      </c>
      <c r="O1434" s="314" t="s">
        <v>3016</v>
      </c>
      <c r="P1434" s="364"/>
      <c r="Q1434" s="312" t="s">
        <v>648</v>
      </c>
      <c r="R1434" s="368" t="s">
        <v>649</v>
      </c>
      <c r="S1434" s="368"/>
      <c r="T1434" s="334" t="s">
        <v>51</v>
      </c>
      <c r="U1434" s="289"/>
      <c r="V1434" s="290">
        <v>120300</v>
      </c>
      <c r="W1434" s="290">
        <v>120300</v>
      </c>
      <c r="X1434" s="289">
        <f t="shared" si="210"/>
        <v>134736</v>
      </c>
      <c r="Y1434" s="364" t="s">
        <v>2078</v>
      </c>
      <c r="Z1434" s="314">
        <v>2016</v>
      </c>
      <c r="AA1434" s="341"/>
      <c r="AB1434" s="331" t="s">
        <v>2976</v>
      </c>
      <c r="AC1434" s="331"/>
      <c r="AD1434" s="293"/>
      <c r="AE1434" s="293"/>
      <c r="AF1434" s="293"/>
      <c r="AG1434" s="293"/>
      <c r="AH1434" s="293"/>
      <c r="AI1434" s="293"/>
      <c r="AJ1434" s="331"/>
      <c r="AK1434" s="331" t="s">
        <v>2977</v>
      </c>
      <c r="AL1434" s="100"/>
      <c r="AM1434" s="100"/>
    </row>
    <row r="1435" spans="1:39" s="193" customFormat="1" ht="100.5" customHeight="1">
      <c r="A1435" s="75" t="s">
        <v>3017</v>
      </c>
      <c r="B1435" s="314" t="s">
        <v>33</v>
      </c>
      <c r="C1435" s="364" t="s">
        <v>2072</v>
      </c>
      <c r="D1435" s="364" t="s">
        <v>2073</v>
      </c>
      <c r="E1435" s="312" t="s">
        <v>2073</v>
      </c>
      <c r="F1435" s="364" t="s">
        <v>2073</v>
      </c>
      <c r="G1435" s="312" t="s">
        <v>2073</v>
      </c>
      <c r="H1435" s="366" t="s">
        <v>3010</v>
      </c>
      <c r="I1435" s="366" t="s">
        <v>3011</v>
      </c>
      <c r="J1435" s="364" t="s">
        <v>1141</v>
      </c>
      <c r="K1435" s="367">
        <v>100</v>
      </c>
      <c r="L1435" s="316">
        <v>751000000</v>
      </c>
      <c r="M1435" s="314" t="s">
        <v>83</v>
      </c>
      <c r="N1435" s="340" t="s">
        <v>1239</v>
      </c>
      <c r="O1435" s="291" t="s">
        <v>83</v>
      </c>
      <c r="P1435" s="364"/>
      <c r="Q1435" s="312" t="s">
        <v>648</v>
      </c>
      <c r="R1435" s="368" t="s">
        <v>649</v>
      </c>
      <c r="S1435" s="368"/>
      <c r="T1435" s="334" t="s">
        <v>51</v>
      </c>
      <c r="U1435" s="289"/>
      <c r="V1435" s="290">
        <v>173367.5</v>
      </c>
      <c r="W1435" s="290">
        <v>173367.5</v>
      </c>
      <c r="X1435" s="289">
        <f t="shared" si="210"/>
        <v>194171.6</v>
      </c>
      <c r="Y1435" s="364" t="s">
        <v>2078</v>
      </c>
      <c r="Z1435" s="369">
        <v>2016</v>
      </c>
      <c r="AA1435" s="341"/>
      <c r="AB1435" s="331" t="s">
        <v>2976</v>
      </c>
      <c r="AC1435" s="331"/>
      <c r="AD1435" s="293"/>
      <c r="AE1435" s="293"/>
      <c r="AF1435" s="293"/>
      <c r="AG1435" s="293"/>
      <c r="AH1435" s="293"/>
      <c r="AI1435" s="293"/>
      <c r="AJ1435" s="331"/>
      <c r="AK1435" s="331" t="s">
        <v>2977</v>
      </c>
      <c r="AL1435" s="100"/>
      <c r="AM1435" s="100"/>
    </row>
    <row r="1436" spans="1:39" s="193" customFormat="1" ht="100.5" customHeight="1">
      <c r="A1436" s="75" t="s">
        <v>3018</v>
      </c>
      <c r="B1436" s="314" t="s">
        <v>33</v>
      </c>
      <c r="C1436" s="364" t="s">
        <v>2072</v>
      </c>
      <c r="D1436" s="364" t="s">
        <v>2073</v>
      </c>
      <c r="E1436" s="312" t="s">
        <v>2073</v>
      </c>
      <c r="F1436" s="364" t="s">
        <v>2073</v>
      </c>
      <c r="G1436" s="312" t="s">
        <v>2073</v>
      </c>
      <c r="H1436" s="366" t="s">
        <v>3010</v>
      </c>
      <c r="I1436" s="366" t="s">
        <v>3011</v>
      </c>
      <c r="J1436" s="364" t="s">
        <v>1141</v>
      </c>
      <c r="K1436" s="367">
        <v>100</v>
      </c>
      <c r="L1436" s="316">
        <v>751000000</v>
      </c>
      <c r="M1436" s="314" t="s">
        <v>83</v>
      </c>
      <c r="N1436" s="340" t="s">
        <v>1239</v>
      </c>
      <c r="O1436" s="291" t="s">
        <v>3019</v>
      </c>
      <c r="P1436" s="364"/>
      <c r="Q1436" s="312" t="s">
        <v>648</v>
      </c>
      <c r="R1436" s="368" t="s">
        <v>649</v>
      </c>
      <c r="S1436" s="368"/>
      <c r="T1436" s="334" t="s">
        <v>51</v>
      </c>
      <c r="U1436" s="289"/>
      <c r="V1436" s="290">
        <v>47536</v>
      </c>
      <c r="W1436" s="290">
        <v>47536</v>
      </c>
      <c r="X1436" s="289">
        <f t="shared" si="210"/>
        <v>53240.320000000007</v>
      </c>
      <c r="Y1436" s="364" t="s">
        <v>2078</v>
      </c>
      <c r="Z1436" s="314">
        <v>2016</v>
      </c>
      <c r="AA1436" s="341"/>
      <c r="AB1436" s="331" t="s">
        <v>2976</v>
      </c>
      <c r="AC1436" s="331"/>
      <c r="AD1436" s="293"/>
      <c r="AE1436" s="293"/>
      <c r="AF1436" s="293"/>
      <c r="AG1436" s="293"/>
      <c r="AH1436" s="293"/>
      <c r="AI1436" s="293"/>
      <c r="AJ1436" s="331"/>
      <c r="AK1436" s="331" t="s">
        <v>2977</v>
      </c>
      <c r="AL1436" s="100"/>
      <c r="AM1436" s="100"/>
    </row>
    <row r="1437" spans="1:39" s="193" customFormat="1" ht="100.5" customHeight="1">
      <c r="A1437" s="75" t="s">
        <v>3020</v>
      </c>
      <c r="B1437" s="314" t="s">
        <v>33</v>
      </c>
      <c r="C1437" s="364" t="s">
        <v>2072</v>
      </c>
      <c r="D1437" s="364" t="s">
        <v>2073</v>
      </c>
      <c r="E1437" s="312" t="s">
        <v>2073</v>
      </c>
      <c r="F1437" s="364" t="s">
        <v>2073</v>
      </c>
      <c r="G1437" s="312" t="s">
        <v>2073</v>
      </c>
      <c r="H1437" s="366" t="s">
        <v>3010</v>
      </c>
      <c r="I1437" s="366" t="s">
        <v>3011</v>
      </c>
      <c r="J1437" s="364" t="s">
        <v>1141</v>
      </c>
      <c r="K1437" s="367">
        <v>100</v>
      </c>
      <c r="L1437" s="316">
        <v>751000000</v>
      </c>
      <c r="M1437" s="314" t="s">
        <v>83</v>
      </c>
      <c r="N1437" s="340" t="s">
        <v>1239</v>
      </c>
      <c r="O1437" s="291" t="s">
        <v>3021</v>
      </c>
      <c r="P1437" s="364"/>
      <c r="Q1437" s="312" t="s">
        <v>648</v>
      </c>
      <c r="R1437" s="368" t="s">
        <v>649</v>
      </c>
      <c r="S1437" s="368"/>
      <c r="T1437" s="334" t="s">
        <v>51</v>
      </c>
      <c r="U1437" s="289"/>
      <c r="V1437" s="290">
        <v>210041</v>
      </c>
      <c r="W1437" s="290">
        <v>210041</v>
      </c>
      <c r="X1437" s="289">
        <f t="shared" si="210"/>
        <v>235245.92</v>
      </c>
      <c r="Y1437" s="364" t="s">
        <v>2078</v>
      </c>
      <c r="Z1437" s="314">
        <v>2016</v>
      </c>
      <c r="AA1437" s="341"/>
      <c r="AB1437" s="331" t="s">
        <v>2976</v>
      </c>
      <c r="AC1437" s="331"/>
      <c r="AD1437" s="293"/>
      <c r="AE1437" s="293"/>
      <c r="AF1437" s="293"/>
      <c r="AG1437" s="293"/>
      <c r="AH1437" s="293"/>
      <c r="AI1437" s="293"/>
      <c r="AJ1437" s="331"/>
      <c r="AK1437" s="331" t="s">
        <v>2977</v>
      </c>
      <c r="AL1437" s="100"/>
      <c r="AM1437" s="100"/>
    </row>
    <row r="1438" spans="1:39" s="193" customFormat="1" ht="100.5" customHeight="1">
      <c r="A1438" s="75" t="s">
        <v>3022</v>
      </c>
      <c r="B1438" s="314" t="s">
        <v>33</v>
      </c>
      <c r="C1438" s="364" t="s">
        <v>2072</v>
      </c>
      <c r="D1438" s="364" t="s">
        <v>2073</v>
      </c>
      <c r="E1438" s="312" t="s">
        <v>2073</v>
      </c>
      <c r="F1438" s="364" t="s">
        <v>2073</v>
      </c>
      <c r="G1438" s="312" t="s">
        <v>2073</v>
      </c>
      <c r="H1438" s="366" t="s">
        <v>3010</v>
      </c>
      <c r="I1438" s="366" t="s">
        <v>3011</v>
      </c>
      <c r="J1438" s="364" t="s">
        <v>1141</v>
      </c>
      <c r="K1438" s="367">
        <v>100</v>
      </c>
      <c r="L1438" s="314">
        <v>271034100</v>
      </c>
      <c r="M1438" s="315" t="s">
        <v>84</v>
      </c>
      <c r="N1438" s="340" t="s">
        <v>1239</v>
      </c>
      <c r="O1438" s="314" t="s">
        <v>2989</v>
      </c>
      <c r="P1438" s="364"/>
      <c r="Q1438" s="312" t="s">
        <v>648</v>
      </c>
      <c r="R1438" s="368" t="s">
        <v>649</v>
      </c>
      <c r="S1438" s="368"/>
      <c r="T1438" s="334" t="s">
        <v>51</v>
      </c>
      <c r="U1438" s="289"/>
      <c r="V1438" s="290">
        <v>353258</v>
      </c>
      <c r="W1438" s="290">
        <v>353258</v>
      </c>
      <c r="X1438" s="289">
        <f t="shared" si="210"/>
        <v>395648.96</v>
      </c>
      <c r="Y1438" s="364" t="s">
        <v>2078</v>
      </c>
      <c r="Z1438" s="369">
        <v>2016</v>
      </c>
      <c r="AA1438" s="341"/>
      <c r="AB1438" s="331" t="s">
        <v>2976</v>
      </c>
      <c r="AC1438" s="331"/>
      <c r="AD1438" s="293"/>
      <c r="AE1438" s="293"/>
      <c r="AF1438" s="293"/>
      <c r="AG1438" s="293"/>
      <c r="AH1438" s="293"/>
      <c r="AI1438" s="293"/>
      <c r="AJ1438" s="331"/>
      <c r="AK1438" s="331" t="s">
        <v>2977</v>
      </c>
      <c r="AL1438" s="100"/>
      <c r="AM1438" s="100"/>
    </row>
    <row r="1439" spans="1:39" s="193" customFormat="1" ht="100.5" customHeight="1">
      <c r="A1439" s="75" t="s">
        <v>3023</v>
      </c>
      <c r="B1439" s="314" t="s">
        <v>33</v>
      </c>
      <c r="C1439" s="364" t="s">
        <v>2072</v>
      </c>
      <c r="D1439" s="364" t="s">
        <v>2073</v>
      </c>
      <c r="E1439" s="312" t="s">
        <v>2073</v>
      </c>
      <c r="F1439" s="364" t="s">
        <v>2073</v>
      </c>
      <c r="G1439" s="312" t="s">
        <v>2073</v>
      </c>
      <c r="H1439" s="366" t="s">
        <v>3010</v>
      </c>
      <c r="I1439" s="366" t="s">
        <v>3011</v>
      </c>
      <c r="J1439" s="364" t="s">
        <v>1141</v>
      </c>
      <c r="K1439" s="367">
        <v>100</v>
      </c>
      <c r="L1439" s="313">
        <v>431010000</v>
      </c>
      <c r="M1439" s="314" t="s">
        <v>129</v>
      </c>
      <c r="N1439" s="340" t="s">
        <v>1239</v>
      </c>
      <c r="O1439" s="314" t="s">
        <v>3024</v>
      </c>
      <c r="P1439" s="364"/>
      <c r="Q1439" s="312" t="s">
        <v>648</v>
      </c>
      <c r="R1439" s="368" t="s">
        <v>649</v>
      </c>
      <c r="S1439" s="368"/>
      <c r="T1439" s="334" t="s">
        <v>51</v>
      </c>
      <c r="U1439" s="289"/>
      <c r="V1439" s="290">
        <v>179000</v>
      </c>
      <c r="W1439" s="290">
        <v>179000</v>
      </c>
      <c r="X1439" s="289">
        <f t="shared" si="210"/>
        <v>200480.00000000003</v>
      </c>
      <c r="Y1439" s="364" t="s">
        <v>2078</v>
      </c>
      <c r="Z1439" s="369">
        <v>2016</v>
      </c>
      <c r="AA1439" s="341"/>
      <c r="AB1439" s="331" t="s">
        <v>2976</v>
      </c>
      <c r="AC1439" s="331"/>
      <c r="AD1439" s="293"/>
      <c r="AE1439" s="293"/>
      <c r="AF1439" s="293"/>
      <c r="AG1439" s="293"/>
      <c r="AH1439" s="293"/>
      <c r="AI1439" s="293"/>
      <c r="AJ1439" s="331"/>
      <c r="AK1439" s="331" t="s">
        <v>2977</v>
      </c>
      <c r="AL1439" s="100"/>
      <c r="AM1439" s="100"/>
    </row>
    <row r="1440" spans="1:39" s="193" customFormat="1" ht="100.5" customHeight="1">
      <c r="A1440" s="75" t="s">
        <v>3025</v>
      </c>
      <c r="B1440" s="314" t="s">
        <v>33</v>
      </c>
      <c r="C1440" s="364" t="s">
        <v>2072</v>
      </c>
      <c r="D1440" s="364" t="s">
        <v>2073</v>
      </c>
      <c r="E1440" s="312" t="s">
        <v>2073</v>
      </c>
      <c r="F1440" s="364" t="s">
        <v>2073</v>
      </c>
      <c r="G1440" s="312" t="s">
        <v>2073</v>
      </c>
      <c r="H1440" s="366" t="s">
        <v>3010</v>
      </c>
      <c r="I1440" s="366" t="s">
        <v>3011</v>
      </c>
      <c r="J1440" s="364" t="s">
        <v>1141</v>
      </c>
      <c r="K1440" s="367">
        <v>100</v>
      </c>
      <c r="L1440" s="313">
        <v>431010000</v>
      </c>
      <c r="M1440" s="314" t="s">
        <v>129</v>
      </c>
      <c r="N1440" s="340" t="s">
        <v>1239</v>
      </c>
      <c r="O1440" s="314" t="s">
        <v>3026</v>
      </c>
      <c r="P1440" s="364"/>
      <c r="Q1440" s="312" t="s">
        <v>648</v>
      </c>
      <c r="R1440" s="368" t="s">
        <v>649</v>
      </c>
      <c r="S1440" s="368"/>
      <c r="T1440" s="334" t="s">
        <v>51</v>
      </c>
      <c r="U1440" s="289"/>
      <c r="V1440" s="290">
        <v>638500</v>
      </c>
      <c r="W1440" s="290">
        <v>638500</v>
      </c>
      <c r="X1440" s="289">
        <f>W1440*1.12</f>
        <v>715120.00000000012</v>
      </c>
      <c r="Y1440" s="364" t="s">
        <v>2078</v>
      </c>
      <c r="Z1440" s="314">
        <v>2016</v>
      </c>
      <c r="AA1440" s="341"/>
      <c r="AB1440" s="331" t="s">
        <v>2976</v>
      </c>
      <c r="AC1440" s="331"/>
      <c r="AD1440" s="293"/>
      <c r="AE1440" s="293"/>
      <c r="AF1440" s="293"/>
      <c r="AG1440" s="293"/>
      <c r="AH1440" s="293"/>
      <c r="AI1440" s="293"/>
      <c r="AJ1440" s="331"/>
      <c r="AK1440" s="331" t="s">
        <v>2977</v>
      </c>
      <c r="AL1440" s="100"/>
      <c r="AM1440" s="100"/>
    </row>
    <row r="1441" spans="1:40" s="193" customFormat="1" ht="100.5" customHeight="1">
      <c r="A1441" s="75" t="s">
        <v>3027</v>
      </c>
      <c r="B1441" s="314" t="s">
        <v>33</v>
      </c>
      <c r="C1441" s="364" t="s">
        <v>2072</v>
      </c>
      <c r="D1441" s="364" t="s">
        <v>2073</v>
      </c>
      <c r="E1441" s="312" t="s">
        <v>2073</v>
      </c>
      <c r="F1441" s="364" t="s">
        <v>2073</v>
      </c>
      <c r="G1441" s="312" t="s">
        <v>2073</v>
      </c>
      <c r="H1441" s="366" t="s">
        <v>3010</v>
      </c>
      <c r="I1441" s="366" t="s">
        <v>3011</v>
      </c>
      <c r="J1441" s="364" t="s">
        <v>1141</v>
      </c>
      <c r="K1441" s="367">
        <v>100</v>
      </c>
      <c r="L1441" s="316">
        <v>471010000</v>
      </c>
      <c r="M1441" s="291" t="s">
        <v>125</v>
      </c>
      <c r="N1441" s="340" t="s">
        <v>1239</v>
      </c>
      <c r="O1441" s="314" t="s">
        <v>3028</v>
      </c>
      <c r="P1441" s="364"/>
      <c r="Q1441" s="312" t="s">
        <v>648</v>
      </c>
      <c r="R1441" s="368" t="s">
        <v>649</v>
      </c>
      <c r="S1441" s="368"/>
      <c r="T1441" s="334" t="s">
        <v>51</v>
      </c>
      <c r="U1441" s="289"/>
      <c r="V1441" s="290">
        <v>400000</v>
      </c>
      <c r="W1441" s="290">
        <v>400000</v>
      </c>
      <c r="X1441" s="289">
        <f t="shared" si="210"/>
        <v>448000.00000000006</v>
      </c>
      <c r="Y1441" s="364" t="s">
        <v>2078</v>
      </c>
      <c r="Z1441" s="369">
        <v>2016</v>
      </c>
      <c r="AA1441" s="341"/>
      <c r="AB1441" s="331" t="s">
        <v>2976</v>
      </c>
      <c r="AC1441" s="331"/>
      <c r="AD1441" s="293"/>
      <c r="AE1441" s="293"/>
      <c r="AF1441" s="293"/>
      <c r="AG1441" s="293"/>
      <c r="AH1441" s="293"/>
      <c r="AI1441" s="293"/>
      <c r="AJ1441" s="331"/>
      <c r="AK1441" s="331" t="s">
        <v>2977</v>
      </c>
      <c r="AL1441" s="100"/>
      <c r="AM1441" s="100"/>
    </row>
    <row r="1442" spans="1:40" s="193" customFormat="1" ht="100.5" customHeight="1">
      <c r="A1442" s="75" t="s">
        <v>3029</v>
      </c>
      <c r="B1442" s="314" t="s">
        <v>33</v>
      </c>
      <c r="C1442" s="364" t="s">
        <v>2072</v>
      </c>
      <c r="D1442" s="364" t="s">
        <v>2073</v>
      </c>
      <c r="E1442" s="312" t="s">
        <v>2073</v>
      </c>
      <c r="F1442" s="364" t="s">
        <v>2073</v>
      </c>
      <c r="G1442" s="312" t="s">
        <v>2073</v>
      </c>
      <c r="H1442" s="366" t="s">
        <v>3010</v>
      </c>
      <c r="I1442" s="366" t="s">
        <v>3011</v>
      </c>
      <c r="J1442" s="364" t="s">
        <v>1141</v>
      </c>
      <c r="K1442" s="367">
        <v>100</v>
      </c>
      <c r="L1442" s="313">
        <v>311000000</v>
      </c>
      <c r="M1442" s="291" t="s">
        <v>348</v>
      </c>
      <c r="N1442" s="340" t="s">
        <v>1239</v>
      </c>
      <c r="O1442" s="314" t="s">
        <v>348</v>
      </c>
      <c r="P1442" s="364"/>
      <c r="Q1442" s="312" t="s">
        <v>648</v>
      </c>
      <c r="R1442" s="368" t="s">
        <v>649</v>
      </c>
      <c r="S1442" s="368"/>
      <c r="T1442" s="334" t="s">
        <v>51</v>
      </c>
      <c r="U1442" s="289"/>
      <c r="V1442" s="290">
        <v>188334</v>
      </c>
      <c r="W1442" s="290">
        <v>188334</v>
      </c>
      <c r="X1442" s="289">
        <f t="shared" si="210"/>
        <v>210934.08000000002</v>
      </c>
      <c r="Y1442" s="364" t="s">
        <v>2078</v>
      </c>
      <c r="Z1442" s="369">
        <v>2016</v>
      </c>
      <c r="AA1442" s="341"/>
      <c r="AB1442" s="331" t="s">
        <v>2976</v>
      </c>
      <c r="AC1442" s="331"/>
      <c r="AD1442" s="293"/>
      <c r="AE1442" s="293"/>
      <c r="AF1442" s="293"/>
      <c r="AG1442" s="293"/>
      <c r="AH1442" s="293"/>
      <c r="AI1442" s="293"/>
      <c r="AJ1442" s="331"/>
      <c r="AK1442" s="331" t="s">
        <v>2977</v>
      </c>
      <c r="AL1442" s="100"/>
      <c r="AM1442" s="100"/>
    </row>
    <row r="1443" spans="1:40" s="193" customFormat="1" ht="100.5" customHeight="1">
      <c r="A1443" s="75" t="s">
        <v>3030</v>
      </c>
      <c r="B1443" s="314" t="s">
        <v>33</v>
      </c>
      <c r="C1443" s="364" t="s">
        <v>2072</v>
      </c>
      <c r="D1443" s="364" t="s">
        <v>2073</v>
      </c>
      <c r="E1443" s="312" t="s">
        <v>2073</v>
      </c>
      <c r="F1443" s="364" t="s">
        <v>2073</v>
      </c>
      <c r="G1443" s="312" t="s">
        <v>2073</v>
      </c>
      <c r="H1443" s="366" t="s">
        <v>3010</v>
      </c>
      <c r="I1443" s="366" t="s">
        <v>3011</v>
      </c>
      <c r="J1443" s="364" t="s">
        <v>1141</v>
      </c>
      <c r="K1443" s="367">
        <v>100</v>
      </c>
      <c r="L1443" s="314">
        <v>511010000</v>
      </c>
      <c r="M1443" s="314" t="s">
        <v>87</v>
      </c>
      <c r="N1443" s="340" t="s">
        <v>1239</v>
      </c>
      <c r="O1443" s="314" t="s">
        <v>3031</v>
      </c>
      <c r="P1443" s="364"/>
      <c r="Q1443" s="312" t="s">
        <v>648</v>
      </c>
      <c r="R1443" s="368" t="s">
        <v>649</v>
      </c>
      <c r="S1443" s="368"/>
      <c r="T1443" s="334" t="s">
        <v>51</v>
      </c>
      <c r="U1443" s="289"/>
      <c r="V1443" s="290">
        <v>1291946</v>
      </c>
      <c r="W1443" s="290">
        <v>1291946</v>
      </c>
      <c r="X1443" s="289">
        <f t="shared" si="210"/>
        <v>1446979.5200000003</v>
      </c>
      <c r="Y1443" s="364" t="s">
        <v>2078</v>
      </c>
      <c r="Z1443" s="369">
        <v>2016</v>
      </c>
      <c r="AA1443" s="341"/>
      <c r="AB1443" s="331" t="s">
        <v>2976</v>
      </c>
      <c r="AC1443" s="331"/>
      <c r="AD1443" s="293"/>
      <c r="AE1443" s="293"/>
      <c r="AF1443" s="293"/>
      <c r="AG1443" s="293"/>
      <c r="AH1443" s="293"/>
      <c r="AI1443" s="293"/>
      <c r="AJ1443" s="331"/>
      <c r="AK1443" s="331" t="s">
        <v>2977</v>
      </c>
      <c r="AL1443" s="100"/>
      <c r="AM1443" s="100"/>
    </row>
    <row r="1444" spans="1:40" s="193" customFormat="1" ht="100.5" customHeight="1">
      <c r="A1444" s="75" t="s">
        <v>3032</v>
      </c>
      <c r="B1444" s="314" t="s">
        <v>33</v>
      </c>
      <c r="C1444" s="364" t="s">
        <v>2072</v>
      </c>
      <c r="D1444" s="364" t="s">
        <v>2073</v>
      </c>
      <c r="E1444" s="312" t="s">
        <v>2073</v>
      </c>
      <c r="F1444" s="364" t="s">
        <v>2073</v>
      </c>
      <c r="G1444" s="312" t="s">
        <v>2073</v>
      </c>
      <c r="H1444" s="366" t="s">
        <v>3010</v>
      </c>
      <c r="I1444" s="366" t="s">
        <v>3011</v>
      </c>
      <c r="J1444" s="364" t="s">
        <v>1141</v>
      </c>
      <c r="K1444" s="367">
        <v>100</v>
      </c>
      <c r="L1444" s="314">
        <v>391010000</v>
      </c>
      <c r="M1444" s="314" t="s">
        <v>347</v>
      </c>
      <c r="N1444" s="340" t="s">
        <v>1239</v>
      </c>
      <c r="O1444" s="314" t="s">
        <v>3033</v>
      </c>
      <c r="P1444" s="364"/>
      <c r="Q1444" s="312" t="s">
        <v>648</v>
      </c>
      <c r="R1444" s="368" t="s">
        <v>649</v>
      </c>
      <c r="S1444" s="368"/>
      <c r="T1444" s="334" t="s">
        <v>51</v>
      </c>
      <c r="U1444" s="289"/>
      <c r="V1444" s="290">
        <v>71000</v>
      </c>
      <c r="W1444" s="290">
        <v>71000</v>
      </c>
      <c r="X1444" s="289">
        <f t="shared" si="210"/>
        <v>79520.000000000015</v>
      </c>
      <c r="Y1444" s="364" t="s">
        <v>2078</v>
      </c>
      <c r="Z1444" s="369">
        <v>2016</v>
      </c>
      <c r="AA1444" s="341"/>
      <c r="AB1444" s="331" t="s">
        <v>2976</v>
      </c>
      <c r="AC1444" s="331"/>
      <c r="AD1444" s="293"/>
      <c r="AE1444" s="293"/>
      <c r="AF1444" s="293"/>
      <c r="AG1444" s="293"/>
      <c r="AH1444" s="293"/>
      <c r="AI1444" s="293"/>
      <c r="AJ1444" s="331"/>
      <c r="AK1444" s="331" t="s">
        <v>2977</v>
      </c>
      <c r="AL1444" s="100"/>
      <c r="AM1444" s="100"/>
    </row>
    <row r="1445" spans="1:40" s="193" customFormat="1" ht="100.5" customHeight="1">
      <c r="A1445" s="75" t="s">
        <v>3034</v>
      </c>
      <c r="B1445" s="314" t="s">
        <v>33</v>
      </c>
      <c r="C1445" s="364" t="s">
        <v>2072</v>
      </c>
      <c r="D1445" s="364" t="s">
        <v>2073</v>
      </c>
      <c r="E1445" s="312" t="s">
        <v>2073</v>
      </c>
      <c r="F1445" s="364" t="s">
        <v>2073</v>
      </c>
      <c r="G1445" s="312" t="s">
        <v>2073</v>
      </c>
      <c r="H1445" s="366" t="s">
        <v>3010</v>
      </c>
      <c r="I1445" s="366" t="s">
        <v>3011</v>
      </c>
      <c r="J1445" s="364" t="s">
        <v>1141</v>
      </c>
      <c r="K1445" s="367">
        <v>100</v>
      </c>
      <c r="L1445" s="291">
        <v>511010000</v>
      </c>
      <c r="M1445" s="315" t="s">
        <v>88</v>
      </c>
      <c r="N1445" s="340" t="s">
        <v>1239</v>
      </c>
      <c r="O1445" s="314" t="s">
        <v>131</v>
      </c>
      <c r="P1445" s="364"/>
      <c r="Q1445" s="312" t="s">
        <v>648</v>
      </c>
      <c r="R1445" s="368" t="s">
        <v>649</v>
      </c>
      <c r="S1445" s="368"/>
      <c r="T1445" s="334" t="s">
        <v>51</v>
      </c>
      <c r="U1445" s="289"/>
      <c r="V1445" s="290">
        <v>119701.91</v>
      </c>
      <c r="W1445" s="290">
        <v>119701.91</v>
      </c>
      <c r="X1445" s="289">
        <f t="shared" si="210"/>
        <v>134066.13920000001</v>
      </c>
      <c r="Y1445" s="364" t="s">
        <v>2078</v>
      </c>
      <c r="Z1445" s="369">
        <v>2016</v>
      </c>
      <c r="AA1445" s="341"/>
      <c r="AB1445" s="331" t="s">
        <v>2976</v>
      </c>
      <c r="AC1445" s="331"/>
      <c r="AD1445" s="293"/>
      <c r="AE1445" s="293"/>
      <c r="AF1445" s="293"/>
      <c r="AG1445" s="293"/>
      <c r="AH1445" s="293"/>
      <c r="AI1445" s="293"/>
      <c r="AJ1445" s="331"/>
      <c r="AK1445" s="331" t="s">
        <v>2977</v>
      </c>
      <c r="AL1445" s="100"/>
      <c r="AM1445" s="100"/>
    </row>
    <row r="1446" spans="1:40" s="193" customFormat="1" ht="100.5" customHeight="1">
      <c r="A1446" s="75" t="s">
        <v>3035</v>
      </c>
      <c r="B1446" s="314" t="s">
        <v>33</v>
      </c>
      <c r="C1446" s="364" t="s">
        <v>2072</v>
      </c>
      <c r="D1446" s="364" t="s">
        <v>2073</v>
      </c>
      <c r="E1446" s="312" t="s">
        <v>2073</v>
      </c>
      <c r="F1446" s="364" t="s">
        <v>2073</v>
      </c>
      <c r="G1446" s="312" t="s">
        <v>2073</v>
      </c>
      <c r="H1446" s="366" t="s">
        <v>3010</v>
      </c>
      <c r="I1446" s="366" t="s">
        <v>3011</v>
      </c>
      <c r="J1446" s="364" t="s">
        <v>1141</v>
      </c>
      <c r="K1446" s="367">
        <v>100</v>
      </c>
      <c r="L1446" s="291">
        <v>511010000</v>
      </c>
      <c r="M1446" s="315" t="s">
        <v>88</v>
      </c>
      <c r="N1446" s="340" t="s">
        <v>1239</v>
      </c>
      <c r="O1446" s="314" t="s">
        <v>3036</v>
      </c>
      <c r="P1446" s="364"/>
      <c r="Q1446" s="312" t="s">
        <v>648</v>
      </c>
      <c r="R1446" s="368" t="s">
        <v>649</v>
      </c>
      <c r="S1446" s="368"/>
      <c r="T1446" s="334" t="s">
        <v>51</v>
      </c>
      <c r="U1446" s="289"/>
      <c r="V1446" s="290">
        <v>125465.35</v>
      </c>
      <c r="W1446" s="290">
        <v>125465.35</v>
      </c>
      <c r="X1446" s="289">
        <f t="shared" si="210"/>
        <v>140521.19200000001</v>
      </c>
      <c r="Y1446" s="364" t="s">
        <v>2078</v>
      </c>
      <c r="Z1446" s="369">
        <v>2016</v>
      </c>
      <c r="AA1446" s="341"/>
      <c r="AB1446" s="331" t="s">
        <v>2976</v>
      </c>
      <c r="AC1446" s="331"/>
      <c r="AD1446" s="293"/>
      <c r="AE1446" s="293"/>
      <c r="AF1446" s="293"/>
      <c r="AG1446" s="293"/>
      <c r="AH1446" s="293"/>
      <c r="AI1446" s="293"/>
      <c r="AJ1446" s="331"/>
      <c r="AK1446" s="331" t="s">
        <v>2977</v>
      </c>
      <c r="AL1446" s="100"/>
      <c r="AM1446" s="100"/>
    </row>
    <row r="1447" spans="1:40" s="193" customFormat="1" ht="100.5" customHeight="1">
      <c r="A1447" s="75" t="s">
        <v>3037</v>
      </c>
      <c r="B1447" s="314" t="s">
        <v>33</v>
      </c>
      <c r="C1447" s="364" t="s">
        <v>2072</v>
      </c>
      <c r="D1447" s="364" t="s">
        <v>2073</v>
      </c>
      <c r="E1447" s="312" t="s">
        <v>2073</v>
      </c>
      <c r="F1447" s="364" t="s">
        <v>2073</v>
      </c>
      <c r="G1447" s="312" t="s">
        <v>2073</v>
      </c>
      <c r="H1447" s="366" t="s">
        <v>3010</v>
      </c>
      <c r="I1447" s="366" t="s">
        <v>3011</v>
      </c>
      <c r="J1447" s="364" t="s">
        <v>1141</v>
      </c>
      <c r="K1447" s="367">
        <v>100</v>
      </c>
      <c r="L1447" s="291">
        <v>511010000</v>
      </c>
      <c r="M1447" s="315" t="s">
        <v>88</v>
      </c>
      <c r="N1447" s="340" t="s">
        <v>1239</v>
      </c>
      <c r="O1447" s="314" t="s">
        <v>3038</v>
      </c>
      <c r="P1447" s="364"/>
      <c r="Q1447" s="312" t="s">
        <v>648</v>
      </c>
      <c r="R1447" s="368" t="s">
        <v>649</v>
      </c>
      <c r="S1447" s="368"/>
      <c r="T1447" s="334" t="s">
        <v>51</v>
      </c>
      <c r="U1447" s="289"/>
      <c r="V1447" s="290">
        <v>43394.91</v>
      </c>
      <c r="W1447" s="290">
        <v>43394.91</v>
      </c>
      <c r="X1447" s="289">
        <f t="shared" si="210"/>
        <v>48602.299200000009</v>
      </c>
      <c r="Y1447" s="364" t="s">
        <v>2078</v>
      </c>
      <c r="Z1447" s="369">
        <v>2016</v>
      </c>
      <c r="AA1447" s="341"/>
      <c r="AB1447" s="331" t="s">
        <v>2976</v>
      </c>
      <c r="AC1447" s="331"/>
      <c r="AD1447" s="293"/>
      <c r="AE1447" s="293"/>
      <c r="AF1447" s="293"/>
      <c r="AG1447" s="293"/>
      <c r="AH1447" s="293"/>
      <c r="AI1447" s="293"/>
      <c r="AJ1447" s="331"/>
      <c r="AK1447" s="331" t="s">
        <v>2977</v>
      </c>
      <c r="AL1447" s="100"/>
      <c r="AM1447" s="100"/>
    </row>
    <row r="1448" spans="1:40" s="193" customFormat="1" ht="100.5" customHeight="1">
      <c r="A1448" s="75" t="s">
        <v>3039</v>
      </c>
      <c r="B1448" s="314" t="s">
        <v>351</v>
      </c>
      <c r="C1448" s="364" t="s">
        <v>132</v>
      </c>
      <c r="D1448" s="364" t="s">
        <v>133</v>
      </c>
      <c r="E1448" s="364" t="s">
        <v>133</v>
      </c>
      <c r="F1448" s="364" t="s">
        <v>133</v>
      </c>
      <c r="G1448" s="364" t="s">
        <v>133</v>
      </c>
      <c r="H1448" s="364" t="s">
        <v>134</v>
      </c>
      <c r="I1448" s="364" t="s">
        <v>135</v>
      </c>
      <c r="J1448" s="314" t="s">
        <v>38</v>
      </c>
      <c r="K1448" s="367">
        <v>100</v>
      </c>
      <c r="L1448" s="316">
        <v>751000000</v>
      </c>
      <c r="M1448" s="314" t="s">
        <v>83</v>
      </c>
      <c r="N1448" s="340" t="s">
        <v>1239</v>
      </c>
      <c r="O1448" s="314" t="s">
        <v>83</v>
      </c>
      <c r="P1448" s="364"/>
      <c r="Q1448" s="312" t="s">
        <v>3040</v>
      </c>
      <c r="R1448" s="368" t="s">
        <v>649</v>
      </c>
      <c r="S1448" s="324"/>
      <c r="T1448" s="334" t="s">
        <v>51</v>
      </c>
      <c r="U1448" s="290"/>
      <c r="V1448" s="290">
        <v>2750220</v>
      </c>
      <c r="W1448" s="289">
        <v>2750220</v>
      </c>
      <c r="X1448" s="289">
        <f t="shared" si="210"/>
        <v>3080246.4000000004</v>
      </c>
      <c r="Y1448" s="347" t="s">
        <v>40</v>
      </c>
      <c r="Z1448" s="369">
        <v>2016</v>
      </c>
      <c r="AA1448" s="341"/>
      <c r="AB1448" s="331" t="s">
        <v>2976</v>
      </c>
      <c r="AC1448" s="293" t="s">
        <v>67</v>
      </c>
      <c r="AD1448" s="293"/>
      <c r="AE1448" s="293"/>
      <c r="AF1448" s="293"/>
      <c r="AG1448" s="293"/>
      <c r="AH1448" s="293"/>
      <c r="AI1448" s="293"/>
      <c r="AJ1448" s="293"/>
      <c r="AK1448" s="331" t="s">
        <v>3041</v>
      </c>
      <c r="AL1448" s="100"/>
      <c r="AM1448" s="100"/>
    </row>
    <row r="1449" spans="1:40" s="572" customFormat="1" ht="100.5" customHeight="1">
      <c r="A1449" s="535" t="s">
        <v>3042</v>
      </c>
      <c r="B1449" s="607" t="s">
        <v>33</v>
      </c>
      <c r="C1449" s="607" t="s">
        <v>1558</v>
      </c>
      <c r="D1449" s="607" t="s">
        <v>1559</v>
      </c>
      <c r="E1449" s="607" t="s">
        <v>1560</v>
      </c>
      <c r="F1449" s="607" t="s">
        <v>1559</v>
      </c>
      <c r="G1449" s="607" t="s">
        <v>1560</v>
      </c>
      <c r="H1449" s="607" t="s">
        <v>3043</v>
      </c>
      <c r="I1449" s="607" t="s">
        <v>3044</v>
      </c>
      <c r="J1449" s="607" t="s">
        <v>38</v>
      </c>
      <c r="K1449" s="607">
        <v>0</v>
      </c>
      <c r="L1449" s="608">
        <v>711000000</v>
      </c>
      <c r="M1449" s="540" t="s">
        <v>73</v>
      </c>
      <c r="N1449" s="609" t="s">
        <v>847</v>
      </c>
      <c r="O1449" s="607" t="s">
        <v>2966</v>
      </c>
      <c r="P1449" s="607"/>
      <c r="Q1449" s="607" t="s">
        <v>3045</v>
      </c>
      <c r="R1449" s="607" t="s">
        <v>1892</v>
      </c>
      <c r="S1449" s="607"/>
      <c r="T1449" s="610" t="s">
        <v>51</v>
      </c>
      <c r="U1449" s="554"/>
      <c r="V1449" s="544">
        <v>77112000</v>
      </c>
      <c r="W1449" s="544">
        <v>0</v>
      </c>
      <c r="X1449" s="544">
        <v>0</v>
      </c>
      <c r="Y1449" s="611"/>
      <c r="Z1449" s="607">
        <v>2016</v>
      </c>
      <c r="AA1449" s="611"/>
      <c r="AB1449" s="612" t="s">
        <v>726</v>
      </c>
      <c r="AC1449" s="612" t="s">
        <v>1231</v>
      </c>
      <c r="AD1449" s="551"/>
      <c r="AE1449" s="551"/>
      <c r="AF1449" s="551"/>
      <c r="AG1449" s="551"/>
      <c r="AH1449" s="551"/>
      <c r="AI1449" s="551"/>
      <c r="AJ1449" s="551"/>
      <c r="AK1449" s="551" t="s">
        <v>2969</v>
      </c>
      <c r="AL1449" s="575"/>
      <c r="AM1449" s="575"/>
    </row>
    <row r="1450" spans="1:40" s="572" customFormat="1" ht="100.5" customHeight="1">
      <c r="A1450" s="535" t="s">
        <v>4068</v>
      </c>
      <c r="B1450" s="607" t="s">
        <v>33</v>
      </c>
      <c r="C1450" s="607" t="s">
        <v>1558</v>
      </c>
      <c r="D1450" s="607" t="s">
        <v>1559</v>
      </c>
      <c r="E1450" s="607" t="s">
        <v>1560</v>
      </c>
      <c r="F1450" s="607" t="s">
        <v>1559</v>
      </c>
      <c r="G1450" s="607" t="s">
        <v>1560</v>
      </c>
      <c r="H1450" s="607" t="s">
        <v>3043</v>
      </c>
      <c r="I1450" s="607" t="s">
        <v>3044</v>
      </c>
      <c r="J1450" s="607" t="s">
        <v>38</v>
      </c>
      <c r="K1450" s="607">
        <v>0</v>
      </c>
      <c r="L1450" s="608">
        <v>711000000</v>
      </c>
      <c r="M1450" s="540" t="s">
        <v>73</v>
      </c>
      <c r="N1450" s="609" t="s">
        <v>847</v>
      </c>
      <c r="O1450" s="607" t="s">
        <v>2966</v>
      </c>
      <c r="P1450" s="607"/>
      <c r="Q1450" s="607" t="s">
        <v>3045</v>
      </c>
      <c r="R1450" s="607" t="s">
        <v>1892</v>
      </c>
      <c r="S1450" s="607"/>
      <c r="T1450" s="610" t="s">
        <v>51</v>
      </c>
      <c r="U1450" s="554"/>
      <c r="V1450" s="544">
        <v>77112000</v>
      </c>
      <c r="W1450" s="544">
        <v>0</v>
      </c>
      <c r="X1450" s="544">
        <v>0</v>
      </c>
      <c r="Y1450" s="611"/>
      <c r="Z1450" s="607">
        <v>2016</v>
      </c>
      <c r="AA1450" s="611" t="s">
        <v>3139</v>
      </c>
      <c r="AB1450" s="612" t="s">
        <v>726</v>
      </c>
      <c r="AC1450" s="612" t="s">
        <v>1231</v>
      </c>
      <c r="AD1450" s="551"/>
      <c r="AE1450" s="551"/>
      <c r="AF1450" s="551"/>
      <c r="AG1450" s="551"/>
      <c r="AH1450" s="551"/>
      <c r="AI1450" s="551"/>
      <c r="AJ1450" s="551"/>
      <c r="AK1450" s="551" t="s">
        <v>2969</v>
      </c>
      <c r="AL1450" s="575"/>
      <c r="AM1450" s="575"/>
    </row>
    <row r="1451" spans="1:40" s="193" customFormat="1" ht="100.5" customHeight="1">
      <c r="A1451" s="75" t="s">
        <v>3046</v>
      </c>
      <c r="B1451" s="442" t="s">
        <v>825</v>
      </c>
      <c r="C1451" s="314" t="s">
        <v>842</v>
      </c>
      <c r="D1451" s="370" t="s">
        <v>843</v>
      </c>
      <c r="E1451" s="370" t="s">
        <v>844</v>
      </c>
      <c r="F1451" s="370" t="s">
        <v>843</v>
      </c>
      <c r="G1451" s="370" t="s">
        <v>844</v>
      </c>
      <c r="H1451" s="394" t="s">
        <v>3047</v>
      </c>
      <c r="I1451" s="394" t="s">
        <v>3047</v>
      </c>
      <c r="J1451" s="420" t="s">
        <v>38</v>
      </c>
      <c r="K1451" s="345">
        <v>100</v>
      </c>
      <c r="L1451" s="447">
        <v>271010000</v>
      </c>
      <c r="M1451" s="291" t="s">
        <v>127</v>
      </c>
      <c r="N1451" s="416" t="s">
        <v>713</v>
      </c>
      <c r="O1451" s="314" t="s">
        <v>3048</v>
      </c>
      <c r="P1451" s="502"/>
      <c r="Q1451" s="334" t="s">
        <v>848</v>
      </c>
      <c r="R1451" s="394" t="s">
        <v>849</v>
      </c>
      <c r="S1451" s="502"/>
      <c r="T1451" s="420" t="s">
        <v>51</v>
      </c>
      <c r="U1451" s="421"/>
      <c r="V1451" s="503">
        <v>1035000</v>
      </c>
      <c r="W1451" s="503">
        <v>1035000</v>
      </c>
      <c r="X1451" s="434">
        <f t="shared" si="210"/>
        <v>1159200</v>
      </c>
      <c r="Y1451" s="341"/>
      <c r="Z1451" s="368">
        <v>2016</v>
      </c>
      <c r="AA1451" s="502"/>
      <c r="AB1451" s="331" t="s">
        <v>3049</v>
      </c>
      <c r="AC1451" s="436" t="s">
        <v>209</v>
      </c>
      <c r="AD1451" s="437"/>
      <c r="AE1451" s="331"/>
      <c r="AF1451" s="437"/>
      <c r="AG1451" s="331" t="s">
        <v>3050</v>
      </c>
      <c r="AH1451" s="296"/>
      <c r="AI1451" s="296"/>
      <c r="AJ1451" s="296"/>
      <c r="AK1451" s="293" t="s">
        <v>3051</v>
      </c>
      <c r="AL1451" s="191"/>
      <c r="AM1451" s="332"/>
      <c r="AN1451" s="332"/>
    </row>
    <row r="1452" spans="1:40" s="193" customFormat="1" ht="100.5" customHeight="1">
      <c r="A1452" s="75" t="s">
        <v>3052</v>
      </c>
      <c r="B1452" s="442" t="s">
        <v>825</v>
      </c>
      <c r="C1452" s="314" t="s">
        <v>842</v>
      </c>
      <c r="D1452" s="370" t="s">
        <v>843</v>
      </c>
      <c r="E1452" s="370" t="s">
        <v>844</v>
      </c>
      <c r="F1452" s="370" t="s">
        <v>843</v>
      </c>
      <c r="G1452" s="370" t="s">
        <v>844</v>
      </c>
      <c r="H1452" s="345" t="s">
        <v>3053</v>
      </c>
      <c r="I1452" s="345" t="s">
        <v>3053</v>
      </c>
      <c r="J1452" s="420" t="s">
        <v>38</v>
      </c>
      <c r="K1452" s="345">
        <v>100</v>
      </c>
      <c r="L1452" s="447">
        <v>271010000</v>
      </c>
      <c r="M1452" s="291" t="s">
        <v>127</v>
      </c>
      <c r="N1452" s="416" t="s">
        <v>713</v>
      </c>
      <c r="O1452" s="314" t="s">
        <v>3054</v>
      </c>
      <c r="P1452" s="502"/>
      <c r="Q1452" s="334" t="s">
        <v>848</v>
      </c>
      <c r="R1452" s="394" t="s">
        <v>849</v>
      </c>
      <c r="S1452" s="502"/>
      <c r="T1452" s="420" t="s">
        <v>51</v>
      </c>
      <c r="U1452" s="421"/>
      <c r="V1452" s="503">
        <v>1035000</v>
      </c>
      <c r="W1452" s="503">
        <v>1035000</v>
      </c>
      <c r="X1452" s="434">
        <f t="shared" si="210"/>
        <v>1159200</v>
      </c>
      <c r="Y1452" s="341"/>
      <c r="Z1452" s="368">
        <v>2016</v>
      </c>
      <c r="AA1452" s="502"/>
      <c r="AB1452" s="331" t="s">
        <v>3049</v>
      </c>
      <c r="AC1452" s="436" t="s">
        <v>209</v>
      </c>
      <c r="AD1452" s="437"/>
      <c r="AE1452" s="331"/>
      <c r="AF1452" s="437"/>
      <c r="AG1452" s="331" t="s">
        <v>3050</v>
      </c>
      <c r="AH1452" s="296"/>
      <c r="AI1452" s="296"/>
      <c r="AJ1452" s="296"/>
      <c r="AK1452" s="293" t="s">
        <v>3051</v>
      </c>
      <c r="AL1452" s="191"/>
      <c r="AM1452" s="332"/>
      <c r="AN1452" s="332"/>
    </row>
    <row r="1453" spans="1:40" s="193" customFormat="1" ht="100.5" customHeight="1">
      <c r="A1453" s="75" t="s">
        <v>3055</v>
      </c>
      <c r="B1453" s="442" t="s">
        <v>825</v>
      </c>
      <c r="C1453" s="314" t="s">
        <v>842</v>
      </c>
      <c r="D1453" s="370" t="s">
        <v>843</v>
      </c>
      <c r="E1453" s="370" t="s">
        <v>844</v>
      </c>
      <c r="F1453" s="370" t="s">
        <v>843</v>
      </c>
      <c r="G1453" s="370" t="s">
        <v>844</v>
      </c>
      <c r="H1453" s="394" t="s">
        <v>3056</v>
      </c>
      <c r="I1453" s="394" t="s">
        <v>3056</v>
      </c>
      <c r="J1453" s="420" t="s">
        <v>38</v>
      </c>
      <c r="K1453" s="345">
        <v>100</v>
      </c>
      <c r="L1453" s="447">
        <v>271010000</v>
      </c>
      <c r="M1453" s="291" t="s">
        <v>127</v>
      </c>
      <c r="N1453" s="416" t="s">
        <v>713</v>
      </c>
      <c r="O1453" s="314" t="s">
        <v>3057</v>
      </c>
      <c r="P1453" s="502"/>
      <c r="Q1453" s="334" t="s">
        <v>848</v>
      </c>
      <c r="R1453" s="394" t="s">
        <v>849</v>
      </c>
      <c r="S1453" s="502"/>
      <c r="T1453" s="420" t="s">
        <v>51</v>
      </c>
      <c r="U1453" s="421"/>
      <c r="V1453" s="503">
        <v>1840000</v>
      </c>
      <c r="W1453" s="503">
        <v>1840000</v>
      </c>
      <c r="X1453" s="434">
        <f t="shared" si="210"/>
        <v>2060800.0000000002</v>
      </c>
      <c r="Y1453" s="341"/>
      <c r="Z1453" s="368">
        <v>2016</v>
      </c>
      <c r="AA1453" s="502"/>
      <c r="AB1453" s="331" t="s">
        <v>3049</v>
      </c>
      <c r="AC1453" s="436" t="s">
        <v>209</v>
      </c>
      <c r="AD1453" s="437"/>
      <c r="AE1453" s="331"/>
      <c r="AF1453" s="437"/>
      <c r="AG1453" s="331" t="s">
        <v>3050</v>
      </c>
      <c r="AH1453" s="296"/>
      <c r="AI1453" s="296"/>
      <c r="AJ1453" s="296"/>
      <c r="AK1453" s="293" t="s">
        <v>3051</v>
      </c>
      <c r="AL1453" s="191"/>
      <c r="AM1453" s="332"/>
      <c r="AN1453" s="332"/>
    </row>
    <row r="1454" spans="1:40" s="193" customFormat="1" ht="100.5" customHeight="1">
      <c r="A1454" s="75" t="s">
        <v>3058</v>
      </c>
      <c r="B1454" s="299" t="s">
        <v>487</v>
      </c>
      <c r="C1454" s="291" t="s">
        <v>3059</v>
      </c>
      <c r="D1454" s="291" t="s">
        <v>3060</v>
      </c>
      <c r="E1454" s="291" t="s">
        <v>3060</v>
      </c>
      <c r="F1454" s="291" t="s">
        <v>3060</v>
      </c>
      <c r="G1454" s="291" t="s">
        <v>3060</v>
      </c>
      <c r="H1454" s="504" t="s">
        <v>3061</v>
      </c>
      <c r="I1454" s="505" t="s">
        <v>3062</v>
      </c>
      <c r="J1454" s="299" t="s">
        <v>38</v>
      </c>
      <c r="K1454" s="127">
        <v>100</v>
      </c>
      <c r="L1454" s="314">
        <v>311010000</v>
      </c>
      <c r="M1454" s="291" t="s">
        <v>348</v>
      </c>
      <c r="N1454" s="299" t="s">
        <v>767</v>
      </c>
      <c r="O1454" s="299" t="s">
        <v>3063</v>
      </c>
      <c r="P1454" s="362"/>
      <c r="Q1454" s="291" t="s">
        <v>3064</v>
      </c>
      <c r="R1454" s="291" t="s">
        <v>3065</v>
      </c>
      <c r="S1454" s="362"/>
      <c r="T1454" s="126" t="s">
        <v>51</v>
      </c>
      <c r="U1454" s="362"/>
      <c r="V1454" s="322">
        <v>910714</v>
      </c>
      <c r="W1454" s="322">
        <v>910714</v>
      </c>
      <c r="X1454" s="434">
        <f t="shared" si="210"/>
        <v>1019999.68</v>
      </c>
      <c r="Y1454" s="132"/>
      <c r="Z1454" s="299">
        <v>2016</v>
      </c>
      <c r="AA1454" s="506"/>
      <c r="AB1454" s="331" t="s">
        <v>3049</v>
      </c>
      <c r="AC1454" s="507" t="s">
        <v>1231</v>
      </c>
      <c r="AD1454" s="296"/>
      <c r="AE1454" s="296"/>
      <c r="AF1454" s="392" t="s">
        <v>3066</v>
      </c>
      <c r="AG1454" s="293" t="s">
        <v>3067</v>
      </c>
      <c r="AH1454" s="293"/>
      <c r="AI1454" s="296"/>
      <c r="AJ1454" s="296"/>
      <c r="AK1454" s="293" t="s">
        <v>3051</v>
      </c>
      <c r="AL1454" s="508"/>
      <c r="AM1454" s="509"/>
    </row>
    <row r="1455" spans="1:40" s="193" customFormat="1" ht="100.5" customHeight="1">
      <c r="A1455" s="75" t="s">
        <v>3068</v>
      </c>
      <c r="B1455" s="442" t="s">
        <v>243</v>
      </c>
      <c r="C1455" s="394" t="s">
        <v>2387</v>
      </c>
      <c r="D1455" s="510" t="s">
        <v>2388</v>
      </c>
      <c r="E1455" s="291" t="s">
        <v>2389</v>
      </c>
      <c r="F1455" s="510" t="s">
        <v>2388</v>
      </c>
      <c r="G1455" s="291" t="s">
        <v>2389</v>
      </c>
      <c r="H1455" s="510" t="s">
        <v>2388</v>
      </c>
      <c r="I1455" s="291" t="s">
        <v>2389</v>
      </c>
      <c r="J1455" s="442" t="s">
        <v>38</v>
      </c>
      <c r="K1455" s="417">
        <v>100</v>
      </c>
      <c r="L1455" s="291" t="s">
        <v>2065</v>
      </c>
      <c r="M1455" s="315" t="s">
        <v>347</v>
      </c>
      <c r="N1455" s="416" t="s">
        <v>767</v>
      </c>
      <c r="O1455" s="312" t="s">
        <v>2382</v>
      </c>
      <c r="P1455" s="442"/>
      <c r="Q1455" s="442" t="s">
        <v>2329</v>
      </c>
      <c r="R1455" s="442" t="s">
        <v>2383</v>
      </c>
      <c r="S1455" s="442"/>
      <c r="T1455" s="442" t="s">
        <v>51</v>
      </c>
      <c r="U1455" s="463"/>
      <c r="V1455" s="289">
        <v>284693.09999999998</v>
      </c>
      <c r="W1455" s="289">
        <v>284693.09999999998</v>
      </c>
      <c r="X1455" s="434">
        <f t="shared" si="210"/>
        <v>318856.272</v>
      </c>
      <c r="Y1455" s="442"/>
      <c r="Z1455" s="394">
        <v>2016</v>
      </c>
      <c r="AA1455" s="307"/>
      <c r="AB1455" s="293" t="s">
        <v>2199</v>
      </c>
      <c r="AC1455" s="307" t="s">
        <v>209</v>
      </c>
      <c r="AD1455" s="437"/>
      <c r="AE1455" s="437"/>
      <c r="AF1455" s="437"/>
      <c r="AG1455" s="296"/>
      <c r="AH1455" s="296"/>
      <c r="AI1455" s="296"/>
      <c r="AJ1455" s="296"/>
      <c r="AK1455" s="296"/>
      <c r="AL1455" s="191"/>
      <c r="AM1455" s="332"/>
      <c r="AN1455" s="332"/>
    </row>
    <row r="1456" spans="1:40" s="193" customFormat="1" ht="100.5" customHeight="1">
      <c r="A1456" s="75" t="s">
        <v>3069</v>
      </c>
      <c r="B1456" s="442" t="s">
        <v>243</v>
      </c>
      <c r="C1456" s="511" t="s">
        <v>3070</v>
      </c>
      <c r="D1456" s="510" t="s">
        <v>3071</v>
      </c>
      <c r="E1456" s="510" t="s">
        <v>3071</v>
      </c>
      <c r="F1456" s="510" t="s">
        <v>3071</v>
      </c>
      <c r="G1456" s="510" t="s">
        <v>3071</v>
      </c>
      <c r="H1456" s="510"/>
      <c r="I1456" s="291"/>
      <c r="J1456" s="442" t="s">
        <v>227</v>
      </c>
      <c r="K1456" s="417"/>
      <c r="L1456" s="324">
        <v>711000000</v>
      </c>
      <c r="M1456" s="298" t="s">
        <v>73</v>
      </c>
      <c r="N1456" s="337" t="s">
        <v>1205</v>
      </c>
      <c r="O1456" s="298" t="s">
        <v>73</v>
      </c>
      <c r="P1456" s="442"/>
      <c r="Q1456" s="442" t="s">
        <v>3072</v>
      </c>
      <c r="R1456" s="442" t="s">
        <v>2383</v>
      </c>
      <c r="S1456" s="442"/>
      <c r="T1456" s="442" t="s">
        <v>51</v>
      </c>
      <c r="U1456" s="512"/>
      <c r="V1456" s="289">
        <v>20000000</v>
      </c>
      <c r="W1456" s="289">
        <v>20000000</v>
      </c>
      <c r="X1456" s="434">
        <f t="shared" si="210"/>
        <v>22400000.000000004</v>
      </c>
      <c r="Y1456" s="442"/>
      <c r="Z1456" s="394">
        <v>2016</v>
      </c>
      <c r="AA1456" s="307"/>
      <c r="AB1456" s="293" t="s">
        <v>3073</v>
      </c>
      <c r="AC1456" s="307"/>
      <c r="AD1456" s="437"/>
      <c r="AE1456" s="437"/>
      <c r="AF1456" s="437"/>
      <c r="AG1456" s="296"/>
      <c r="AH1456" s="296"/>
      <c r="AI1456" s="296"/>
      <c r="AJ1456" s="296"/>
      <c r="AK1456" s="293" t="s">
        <v>3074</v>
      </c>
      <c r="AL1456" s="191"/>
      <c r="AM1456" s="332"/>
      <c r="AN1456" s="332"/>
    </row>
    <row r="1457" spans="1:40" s="684" customFormat="1" ht="100.5" customHeight="1">
      <c r="A1457" s="75" t="s">
        <v>3712</v>
      </c>
      <c r="B1457" s="370" t="s">
        <v>33</v>
      </c>
      <c r="C1457" s="682" t="s">
        <v>3713</v>
      </c>
      <c r="D1457" s="682" t="s">
        <v>3714</v>
      </c>
      <c r="E1457" s="682" t="s">
        <v>3715</v>
      </c>
      <c r="F1457" s="370" t="s">
        <v>3716</v>
      </c>
      <c r="G1457" s="682" t="s">
        <v>3715</v>
      </c>
      <c r="H1457" s="683" t="s">
        <v>3717</v>
      </c>
      <c r="I1457" s="442" t="s">
        <v>3718</v>
      </c>
      <c r="J1457" s="345" t="s">
        <v>227</v>
      </c>
      <c r="K1457" s="345">
        <v>30</v>
      </c>
      <c r="L1457" s="313">
        <v>231010000</v>
      </c>
      <c r="M1457" s="643" t="s">
        <v>128</v>
      </c>
      <c r="N1457" s="345" t="s">
        <v>1239</v>
      </c>
      <c r="O1457" s="394" t="s">
        <v>3719</v>
      </c>
      <c r="P1457" s="371"/>
      <c r="Q1457" s="334" t="s">
        <v>3720</v>
      </c>
      <c r="R1457" s="643" t="s">
        <v>385</v>
      </c>
      <c r="S1457" s="371"/>
      <c r="T1457" s="447" t="s">
        <v>51</v>
      </c>
      <c r="U1457" s="643"/>
      <c r="V1457" s="648">
        <v>10000000</v>
      </c>
      <c r="W1457" s="648">
        <v>10000000</v>
      </c>
      <c r="X1457" s="648">
        <f>W1457*1.12</f>
        <v>11200000.000000002</v>
      </c>
      <c r="Y1457" s="372"/>
      <c r="Z1457" s="368">
        <v>2016</v>
      </c>
      <c r="AA1457" s="368"/>
      <c r="AB1457" s="377" t="s">
        <v>3049</v>
      </c>
      <c r="AC1457" s="377"/>
      <c r="AD1457" s="377"/>
      <c r="AE1457" s="646"/>
      <c r="AF1457" s="692"/>
      <c r="AG1457" s="646" t="s">
        <v>3721</v>
      </c>
      <c r="AH1457" s="692"/>
      <c r="AI1457" s="692"/>
      <c r="AJ1457" s="692"/>
      <c r="AK1457" s="646" t="s">
        <v>3374</v>
      </c>
    </row>
    <row r="1458" spans="1:40" s="684" customFormat="1" ht="100.5" customHeight="1">
      <c r="A1458" s="75" t="s">
        <v>3722</v>
      </c>
      <c r="B1458" s="370" t="s">
        <v>33</v>
      </c>
      <c r="C1458" s="682" t="s">
        <v>3713</v>
      </c>
      <c r="D1458" s="682" t="s">
        <v>3714</v>
      </c>
      <c r="E1458" s="682" t="s">
        <v>3715</v>
      </c>
      <c r="F1458" s="370" t="s">
        <v>3716</v>
      </c>
      <c r="G1458" s="682" t="s">
        <v>3715</v>
      </c>
      <c r="H1458" s="683" t="s">
        <v>3723</v>
      </c>
      <c r="I1458" s="442" t="s">
        <v>3724</v>
      </c>
      <c r="J1458" s="345" t="s">
        <v>227</v>
      </c>
      <c r="K1458" s="345">
        <v>30</v>
      </c>
      <c r="L1458" s="313">
        <v>231010000</v>
      </c>
      <c r="M1458" s="643" t="s">
        <v>128</v>
      </c>
      <c r="N1458" s="345" t="s">
        <v>1239</v>
      </c>
      <c r="O1458" s="643" t="s">
        <v>3725</v>
      </c>
      <c r="P1458" s="371"/>
      <c r="Q1458" s="334" t="s">
        <v>3720</v>
      </c>
      <c r="R1458" s="643" t="s">
        <v>385</v>
      </c>
      <c r="S1458" s="371"/>
      <c r="T1458" s="447" t="s">
        <v>51</v>
      </c>
      <c r="U1458" s="643"/>
      <c r="V1458" s="648">
        <v>10000000</v>
      </c>
      <c r="W1458" s="648">
        <v>10000000</v>
      </c>
      <c r="X1458" s="648">
        <f>W1458*1.12</f>
        <v>11200000.000000002</v>
      </c>
      <c r="Y1458" s="372"/>
      <c r="Z1458" s="368">
        <v>2016</v>
      </c>
      <c r="AA1458" s="368"/>
      <c r="AB1458" s="377" t="s">
        <v>3049</v>
      </c>
      <c r="AC1458" s="377"/>
      <c r="AD1458" s="377"/>
      <c r="AE1458" s="646"/>
      <c r="AF1458" s="692"/>
      <c r="AG1458" s="646" t="s">
        <v>3726</v>
      </c>
      <c r="AH1458" s="692"/>
      <c r="AI1458" s="692"/>
      <c r="AJ1458" s="692"/>
      <c r="AK1458" s="646" t="s">
        <v>3374</v>
      </c>
    </row>
    <row r="1459" spans="1:40" s="684" customFormat="1" ht="100.5" customHeight="1">
      <c r="A1459" s="75" t="s">
        <v>3727</v>
      </c>
      <c r="B1459" s="370" t="s">
        <v>33</v>
      </c>
      <c r="C1459" s="682" t="s">
        <v>3713</v>
      </c>
      <c r="D1459" s="682" t="s">
        <v>3714</v>
      </c>
      <c r="E1459" s="682" t="s">
        <v>3715</v>
      </c>
      <c r="F1459" s="370" t="s">
        <v>3716</v>
      </c>
      <c r="G1459" s="682" t="s">
        <v>3715</v>
      </c>
      <c r="H1459" s="683" t="s">
        <v>3728</v>
      </c>
      <c r="I1459" s="442" t="s">
        <v>3729</v>
      </c>
      <c r="J1459" s="345" t="s">
        <v>227</v>
      </c>
      <c r="K1459" s="345">
        <v>30</v>
      </c>
      <c r="L1459" s="297">
        <v>711000000</v>
      </c>
      <c r="M1459" s="298" t="s">
        <v>73</v>
      </c>
      <c r="N1459" s="345" t="s">
        <v>1205</v>
      </c>
      <c r="O1459" s="710" t="s">
        <v>3730</v>
      </c>
      <c r="P1459" s="371"/>
      <c r="Q1459" s="334" t="s">
        <v>3372</v>
      </c>
      <c r="R1459" s="643" t="s">
        <v>385</v>
      </c>
      <c r="S1459" s="371"/>
      <c r="T1459" s="447" t="s">
        <v>51</v>
      </c>
      <c r="U1459" s="643"/>
      <c r="V1459" s="648">
        <v>63384571</v>
      </c>
      <c r="W1459" s="648">
        <v>63384571</v>
      </c>
      <c r="X1459" s="648">
        <f>W1459*1.12</f>
        <v>70990719.520000011</v>
      </c>
      <c r="Y1459" s="372"/>
      <c r="Z1459" s="368">
        <v>2016</v>
      </c>
      <c r="AA1459" s="368"/>
      <c r="AB1459" s="377" t="s">
        <v>3049</v>
      </c>
      <c r="AC1459" s="377"/>
      <c r="AD1459" s="377"/>
      <c r="AE1459" s="646"/>
      <c r="AF1459" s="692"/>
      <c r="AG1459" s="646" t="s">
        <v>3731</v>
      </c>
      <c r="AH1459" s="692"/>
      <c r="AI1459" s="692"/>
      <c r="AJ1459" s="692"/>
      <c r="AK1459" s="646" t="s">
        <v>3374</v>
      </c>
    </row>
    <row r="1460" spans="1:40" s="656" customFormat="1" ht="100.5" customHeight="1">
      <c r="A1460" s="75" t="s">
        <v>3732</v>
      </c>
      <c r="B1460" s="370" t="s">
        <v>33</v>
      </c>
      <c r="C1460" s="697" t="s">
        <v>3733</v>
      </c>
      <c r="D1460" s="694" t="s">
        <v>3734</v>
      </c>
      <c r="E1460" s="370" t="s">
        <v>3735</v>
      </c>
      <c r="F1460" s="694" t="s">
        <v>3736</v>
      </c>
      <c r="G1460" s="694" t="s">
        <v>3737</v>
      </c>
      <c r="H1460" s="370" t="s">
        <v>3738</v>
      </c>
      <c r="I1460" s="489" t="s">
        <v>3739</v>
      </c>
      <c r="J1460" s="442" t="s">
        <v>1141</v>
      </c>
      <c r="K1460" s="345">
        <v>100</v>
      </c>
      <c r="L1460" s="291">
        <v>511010000</v>
      </c>
      <c r="M1460" s="647" t="s">
        <v>88</v>
      </c>
      <c r="N1460" s="345" t="s">
        <v>1205</v>
      </c>
      <c r="O1460" s="394" t="s">
        <v>3432</v>
      </c>
      <c r="P1460" s="688"/>
      <c r="Q1460" s="334" t="s">
        <v>3372</v>
      </c>
      <c r="R1460" s="643" t="s">
        <v>385</v>
      </c>
      <c r="S1460" s="371"/>
      <c r="T1460" s="447" t="s">
        <v>51</v>
      </c>
      <c r="U1460" s="643"/>
      <c r="V1460" s="648">
        <v>2000000</v>
      </c>
      <c r="W1460" s="648">
        <v>2000000</v>
      </c>
      <c r="X1460" s="648">
        <f t="shared" ref="X1460:X1465" si="211">W1460*1.12</f>
        <v>2240000</v>
      </c>
      <c r="Y1460" s="372"/>
      <c r="Z1460" s="368">
        <v>2016</v>
      </c>
      <c r="AA1460" s="368"/>
      <c r="AB1460" s="377" t="s">
        <v>3049</v>
      </c>
      <c r="AC1460" s="377"/>
      <c r="AD1460" s="377"/>
      <c r="AE1460" s="646"/>
      <c r="AF1460" s="693"/>
      <c r="AG1460" s="646" t="s">
        <v>3740</v>
      </c>
      <c r="AH1460" s="693"/>
      <c r="AI1460" s="693"/>
      <c r="AJ1460" s="693"/>
      <c r="AK1460" s="646" t="s">
        <v>3374</v>
      </c>
    </row>
    <row r="1461" spans="1:40" s="656" customFormat="1" ht="100.5" customHeight="1">
      <c r="A1461" s="75" t="s">
        <v>3741</v>
      </c>
      <c r="B1461" s="370" t="s">
        <v>33</v>
      </c>
      <c r="C1461" s="697" t="s">
        <v>3733</v>
      </c>
      <c r="D1461" s="694" t="s">
        <v>3734</v>
      </c>
      <c r="E1461" s="370" t="s">
        <v>3735</v>
      </c>
      <c r="F1461" s="694" t="s">
        <v>3736</v>
      </c>
      <c r="G1461" s="694" t="s">
        <v>3737</v>
      </c>
      <c r="H1461" s="370" t="s">
        <v>3742</v>
      </c>
      <c r="I1461" s="489" t="s">
        <v>3743</v>
      </c>
      <c r="J1461" s="442" t="s">
        <v>1141</v>
      </c>
      <c r="K1461" s="345">
        <v>100</v>
      </c>
      <c r="L1461" s="291">
        <v>511010000</v>
      </c>
      <c r="M1461" s="647" t="s">
        <v>88</v>
      </c>
      <c r="N1461" s="345" t="s">
        <v>1205</v>
      </c>
      <c r="O1461" s="394" t="s">
        <v>3744</v>
      </c>
      <c r="P1461" s="688"/>
      <c r="Q1461" s="334" t="s">
        <v>3372</v>
      </c>
      <c r="R1461" s="643" t="s">
        <v>385</v>
      </c>
      <c r="S1461" s="371"/>
      <c r="T1461" s="447" t="s">
        <v>51</v>
      </c>
      <c r="U1461" s="643"/>
      <c r="V1461" s="648">
        <v>2000000</v>
      </c>
      <c r="W1461" s="648">
        <v>2000000</v>
      </c>
      <c r="X1461" s="648">
        <f t="shared" si="211"/>
        <v>2240000</v>
      </c>
      <c r="Y1461" s="372"/>
      <c r="Z1461" s="368">
        <v>2016</v>
      </c>
      <c r="AA1461" s="368"/>
      <c r="AB1461" s="377" t="s">
        <v>3049</v>
      </c>
      <c r="AC1461" s="377"/>
      <c r="AD1461" s="377"/>
      <c r="AE1461" s="646"/>
      <c r="AF1461" s="693"/>
      <c r="AG1461" s="646" t="s">
        <v>3745</v>
      </c>
      <c r="AH1461" s="693"/>
      <c r="AI1461" s="693"/>
      <c r="AJ1461" s="693"/>
      <c r="AK1461" s="646" t="s">
        <v>3374</v>
      </c>
    </row>
    <row r="1462" spans="1:40" s="656" customFormat="1" ht="100.5" customHeight="1">
      <c r="A1462" s="75" t="s">
        <v>3746</v>
      </c>
      <c r="B1462" s="370" t="s">
        <v>33</v>
      </c>
      <c r="C1462" s="711" t="s">
        <v>3059</v>
      </c>
      <c r="D1462" s="711" t="s">
        <v>3060</v>
      </c>
      <c r="E1462" s="711" t="s">
        <v>3060</v>
      </c>
      <c r="F1462" s="711" t="s">
        <v>3060</v>
      </c>
      <c r="G1462" s="711" t="s">
        <v>3060</v>
      </c>
      <c r="H1462" s="691" t="s">
        <v>3747</v>
      </c>
      <c r="I1462" s="643" t="s">
        <v>3748</v>
      </c>
      <c r="J1462" s="447" t="s">
        <v>38</v>
      </c>
      <c r="K1462" s="447">
        <v>100</v>
      </c>
      <c r="L1462" s="451">
        <v>151010000</v>
      </c>
      <c r="M1462" s="643" t="s">
        <v>82</v>
      </c>
      <c r="N1462" s="447" t="s">
        <v>333</v>
      </c>
      <c r="O1462" s="447" t="s">
        <v>3488</v>
      </c>
      <c r="P1462" s="355"/>
      <c r="Q1462" s="341" t="s">
        <v>3749</v>
      </c>
      <c r="R1462" s="712" t="s">
        <v>3065</v>
      </c>
      <c r="S1462" s="713"/>
      <c r="T1462" s="447" t="s">
        <v>51</v>
      </c>
      <c r="U1462" s="643"/>
      <c r="V1462" s="714">
        <v>636000</v>
      </c>
      <c r="W1462" s="714">
        <v>636000</v>
      </c>
      <c r="X1462" s="715">
        <v>712320.00000000012</v>
      </c>
      <c r="Y1462" s="447"/>
      <c r="Z1462" s="447">
        <v>2016</v>
      </c>
      <c r="AA1462" s="355"/>
      <c r="AB1462" s="377" t="s">
        <v>3049</v>
      </c>
      <c r="AC1462" s="344"/>
      <c r="AD1462" s="344"/>
      <c r="AE1462" s="716"/>
      <c r="AF1462" s="717"/>
      <c r="AG1462" s="718" t="s">
        <v>3750</v>
      </c>
      <c r="AH1462" s="717"/>
      <c r="AI1462" s="693"/>
      <c r="AJ1462" s="693"/>
      <c r="AK1462" s="646" t="s">
        <v>3374</v>
      </c>
    </row>
    <row r="1463" spans="1:40" s="656" customFormat="1" ht="100.5" customHeight="1">
      <c r="A1463" s="75" t="s">
        <v>3751</v>
      </c>
      <c r="B1463" s="370" t="s">
        <v>33</v>
      </c>
      <c r="C1463" s="711" t="s">
        <v>3059</v>
      </c>
      <c r="D1463" s="711" t="s">
        <v>3060</v>
      </c>
      <c r="E1463" s="711" t="s">
        <v>3060</v>
      </c>
      <c r="F1463" s="711" t="s">
        <v>3060</v>
      </c>
      <c r="G1463" s="711" t="s">
        <v>3060</v>
      </c>
      <c r="H1463" s="691" t="s">
        <v>3752</v>
      </c>
      <c r="I1463" s="643" t="s">
        <v>3753</v>
      </c>
      <c r="J1463" s="447" t="s">
        <v>38</v>
      </c>
      <c r="K1463" s="447">
        <v>100</v>
      </c>
      <c r="L1463" s="451">
        <v>151010000</v>
      </c>
      <c r="M1463" s="643" t="s">
        <v>82</v>
      </c>
      <c r="N1463" s="447" t="s">
        <v>333</v>
      </c>
      <c r="O1463" s="447" t="s">
        <v>3488</v>
      </c>
      <c r="P1463" s="355"/>
      <c r="Q1463" s="341" t="s">
        <v>3749</v>
      </c>
      <c r="R1463" s="712" t="s">
        <v>3065</v>
      </c>
      <c r="S1463" s="713"/>
      <c r="T1463" s="447" t="s">
        <v>51</v>
      </c>
      <c r="U1463" s="643"/>
      <c r="V1463" s="714">
        <v>636000</v>
      </c>
      <c r="W1463" s="714">
        <v>636000</v>
      </c>
      <c r="X1463" s="715">
        <v>712320.00000000012</v>
      </c>
      <c r="Y1463" s="447"/>
      <c r="Z1463" s="447">
        <v>2016</v>
      </c>
      <c r="AA1463" s="355"/>
      <c r="AB1463" s="377" t="s">
        <v>3049</v>
      </c>
      <c r="AC1463" s="344"/>
      <c r="AD1463" s="344"/>
      <c r="AE1463" s="716"/>
      <c r="AF1463" s="717"/>
      <c r="AG1463" s="718" t="s">
        <v>3754</v>
      </c>
      <c r="AH1463" s="717"/>
      <c r="AI1463" s="693"/>
      <c r="AJ1463" s="693"/>
      <c r="AK1463" s="646" t="s">
        <v>3374</v>
      </c>
    </row>
    <row r="1464" spans="1:40" s="656" customFormat="1" ht="100.5" customHeight="1">
      <c r="A1464" s="75" t="s">
        <v>3755</v>
      </c>
      <c r="B1464" s="694" t="s">
        <v>33</v>
      </c>
      <c r="C1464" s="719" t="s">
        <v>1580</v>
      </c>
      <c r="D1464" s="719" t="s">
        <v>1581</v>
      </c>
      <c r="E1464" s="719" t="s">
        <v>3756</v>
      </c>
      <c r="F1464" s="694" t="s">
        <v>1581</v>
      </c>
      <c r="G1464" s="719" t="s">
        <v>3756</v>
      </c>
      <c r="H1464" s="694" t="s">
        <v>3757</v>
      </c>
      <c r="I1464" s="694" t="s">
        <v>3758</v>
      </c>
      <c r="J1464" s="489" t="s">
        <v>227</v>
      </c>
      <c r="K1464" s="489">
        <v>0</v>
      </c>
      <c r="L1464" s="720">
        <v>711000000</v>
      </c>
      <c r="M1464" s="696" t="s">
        <v>73</v>
      </c>
      <c r="N1464" s="489" t="s">
        <v>1239</v>
      </c>
      <c r="O1464" s="326" t="s">
        <v>3759</v>
      </c>
      <c r="P1464" s="698"/>
      <c r="Q1464" s="328" t="s">
        <v>3372</v>
      </c>
      <c r="R1464" s="697" t="s">
        <v>385</v>
      </c>
      <c r="S1464" s="698"/>
      <c r="T1464" s="401" t="s">
        <v>51</v>
      </c>
      <c r="U1464" s="697"/>
      <c r="V1464" s="700">
        <v>15000000</v>
      </c>
      <c r="W1464" s="700">
        <v>15000000</v>
      </c>
      <c r="X1464" s="700">
        <f t="shared" si="211"/>
        <v>16800000</v>
      </c>
      <c r="Y1464" s="701"/>
      <c r="Z1464" s="702">
        <v>2016</v>
      </c>
      <c r="AA1464" s="702"/>
      <c r="AB1464" s="705" t="s">
        <v>3049</v>
      </c>
      <c r="AC1464" s="705"/>
      <c r="AD1464" s="705"/>
      <c r="AE1464" s="703"/>
      <c r="AF1464" s="704"/>
      <c r="AG1464" s="703" t="s">
        <v>3760</v>
      </c>
      <c r="AH1464" s="704"/>
      <c r="AI1464" s="704"/>
      <c r="AJ1464" s="704"/>
      <c r="AK1464" s="646" t="s">
        <v>3374</v>
      </c>
      <c r="AL1464" s="707"/>
      <c r="AM1464" s="707"/>
    </row>
    <row r="1465" spans="1:40" s="707" customFormat="1" ht="100.5" customHeight="1">
      <c r="A1465" s="75" t="s">
        <v>3761</v>
      </c>
      <c r="B1465" s="370" t="s">
        <v>33</v>
      </c>
      <c r="C1465" s="370" t="s">
        <v>1580</v>
      </c>
      <c r="D1465" s="370" t="s">
        <v>1581</v>
      </c>
      <c r="E1465" s="370" t="s">
        <v>3756</v>
      </c>
      <c r="F1465" s="370" t="s">
        <v>1581</v>
      </c>
      <c r="G1465" s="370" t="s">
        <v>3756</v>
      </c>
      <c r="H1465" s="370" t="s">
        <v>3762</v>
      </c>
      <c r="I1465" s="370" t="s">
        <v>3763</v>
      </c>
      <c r="J1465" s="345" t="s">
        <v>227</v>
      </c>
      <c r="K1465" s="345">
        <v>0</v>
      </c>
      <c r="L1465" s="297">
        <v>711000000</v>
      </c>
      <c r="M1465" s="298" t="s">
        <v>73</v>
      </c>
      <c r="N1465" s="345" t="s">
        <v>1205</v>
      </c>
      <c r="O1465" s="291" t="s">
        <v>3759</v>
      </c>
      <c r="P1465" s="371"/>
      <c r="Q1465" s="334" t="s">
        <v>3372</v>
      </c>
      <c r="R1465" s="643" t="s">
        <v>385</v>
      </c>
      <c r="S1465" s="371"/>
      <c r="T1465" s="447" t="s">
        <v>51</v>
      </c>
      <c r="U1465" s="643"/>
      <c r="V1465" s="648">
        <v>15000000</v>
      </c>
      <c r="W1465" s="648">
        <v>15000000</v>
      </c>
      <c r="X1465" s="648">
        <f t="shared" si="211"/>
        <v>16800000</v>
      </c>
      <c r="Y1465" s="341"/>
      <c r="Z1465" s="368">
        <v>2016</v>
      </c>
      <c r="AA1465" s="368"/>
      <c r="AB1465" s="377" t="s">
        <v>3049</v>
      </c>
      <c r="AC1465" s="377"/>
      <c r="AD1465" s="377"/>
      <c r="AE1465" s="646"/>
      <c r="AF1465" s="693"/>
      <c r="AG1465" s="646" t="s">
        <v>3764</v>
      </c>
      <c r="AH1465" s="693"/>
      <c r="AI1465" s="693"/>
      <c r="AJ1465" s="693"/>
      <c r="AK1465" s="646" t="s">
        <v>3374</v>
      </c>
    </row>
    <row r="1466" spans="1:40" s="656" customFormat="1" ht="100.5" customHeight="1">
      <c r="A1466" s="75" t="s">
        <v>3765</v>
      </c>
      <c r="B1466" s="694" t="s">
        <v>33</v>
      </c>
      <c r="C1466" s="697" t="s">
        <v>842</v>
      </c>
      <c r="D1466" s="694" t="s">
        <v>843</v>
      </c>
      <c r="E1466" s="694" t="s">
        <v>844</v>
      </c>
      <c r="F1466" s="694" t="s">
        <v>843</v>
      </c>
      <c r="G1466" s="694" t="s">
        <v>844</v>
      </c>
      <c r="H1466" s="489" t="s">
        <v>3766</v>
      </c>
      <c r="I1466" s="489" t="s">
        <v>3767</v>
      </c>
      <c r="J1466" s="345" t="s">
        <v>227</v>
      </c>
      <c r="K1466" s="489">
        <v>100</v>
      </c>
      <c r="L1466" s="324">
        <v>711000000</v>
      </c>
      <c r="M1466" s="298" t="s">
        <v>73</v>
      </c>
      <c r="N1466" s="345" t="s">
        <v>713</v>
      </c>
      <c r="O1466" s="643" t="s">
        <v>3768</v>
      </c>
      <c r="P1466" s="688"/>
      <c r="Q1466" s="334" t="s">
        <v>848</v>
      </c>
      <c r="R1466" s="643" t="s">
        <v>3769</v>
      </c>
      <c r="S1466" s="688"/>
      <c r="T1466" s="643" t="s">
        <v>51</v>
      </c>
      <c r="U1466" s="697"/>
      <c r="V1466" s="700">
        <v>6656558</v>
      </c>
      <c r="W1466" s="700">
        <v>6656558</v>
      </c>
      <c r="X1466" s="434">
        <v>7455344.9600000009</v>
      </c>
      <c r="Y1466" s="372"/>
      <c r="Z1466" s="702">
        <v>2016</v>
      </c>
      <c r="AA1466" s="688"/>
      <c r="AB1466" s="646" t="s">
        <v>3049</v>
      </c>
      <c r="AC1466" s="680"/>
      <c r="AD1466" s="680"/>
      <c r="AE1466" s="680"/>
      <c r="AF1466" s="646" t="s">
        <v>3770</v>
      </c>
      <c r="AG1466" s="680"/>
      <c r="AH1466" s="680"/>
      <c r="AI1466" s="680"/>
      <c r="AJ1466" s="680"/>
      <c r="AK1466" s="646" t="s">
        <v>3529</v>
      </c>
      <c r="AL1466" s="216"/>
      <c r="AM1466" s="721"/>
      <c r="AN1466" s="655"/>
    </row>
    <row r="1467" spans="1:40" s="656" customFormat="1" ht="100.5" customHeight="1">
      <c r="A1467" s="75" t="s">
        <v>3771</v>
      </c>
      <c r="B1467" s="694" t="s">
        <v>33</v>
      </c>
      <c r="C1467" s="697" t="s">
        <v>842</v>
      </c>
      <c r="D1467" s="694" t="s">
        <v>843</v>
      </c>
      <c r="E1467" s="694" t="s">
        <v>844</v>
      </c>
      <c r="F1467" s="694" t="s">
        <v>843</v>
      </c>
      <c r="G1467" s="694" t="s">
        <v>844</v>
      </c>
      <c r="H1467" s="489" t="s">
        <v>3772</v>
      </c>
      <c r="I1467" s="489" t="s">
        <v>3773</v>
      </c>
      <c r="J1467" s="345" t="s">
        <v>227</v>
      </c>
      <c r="K1467" s="489">
        <v>100</v>
      </c>
      <c r="L1467" s="324">
        <v>711000000</v>
      </c>
      <c r="M1467" s="298" t="s">
        <v>73</v>
      </c>
      <c r="N1467" s="345" t="s">
        <v>713</v>
      </c>
      <c r="O1467" s="643" t="s">
        <v>3774</v>
      </c>
      <c r="P1467" s="688"/>
      <c r="Q1467" s="334" t="s">
        <v>848</v>
      </c>
      <c r="R1467" s="643" t="s">
        <v>3769</v>
      </c>
      <c r="S1467" s="688"/>
      <c r="T1467" s="643" t="s">
        <v>51</v>
      </c>
      <c r="U1467" s="697"/>
      <c r="V1467" s="700">
        <v>11438000</v>
      </c>
      <c r="W1467" s="700">
        <v>11438000</v>
      </c>
      <c r="X1467" s="434">
        <v>12810560.000000002</v>
      </c>
      <c r="Y1467" s="372"/>
      <c r="Z1467" s="702">
        <v>2016</v>
      </c>
      <c r="AA1467" s="688"/>
      <c r="AB1467" s="646" t="s">
        <v>3049</v>
      </c>
      <c r="AC1467" s="722"/>
      <c r="AD1467" s="680"/>
      <c r="AE1467" s="680"/>
      <c r="AF1467" s="646" t="s">
        <v>3775</v>
      </c>
      <c r="AG1467" s="680"/>
      <c r="AH1467" s="680"/>
      <c r="AI1467" s="680"/>
      <c r="AJ1467" s="680"/>
      <c r="AK1467" s="646" t="s">
        <v>3529</v>
      </c>
      <c r="AL1467" s="216"/>
      <c r="AM1467" s="721"/>
      <c r="AN1467" s="655"/>
    </row>
    <row r="1468" spans="1:40" s="656" customFormat="1" ht="100.5" customHeight="1">
      <c r="A1468" s="75" t="s">
        <v>3776</v>
      </c>
      <c r="B1468" s="694" t="s">
        <v>33</v>
      </c>
      <c r="C1468" s="697" t="s">
        <v>842</v>
      </c>
      <c r="D1468" s="694" t="s">
        <v>843</v>
      </c>
      <c r="E1468" s="694" t="s">
        <v>844</v>
      </c>
      <c r="F1468" s="694" t="s">
        <v>843</v>
      </c>
      <c r="G1468" s="694" t="s">
        <v>844</v>
      </c>
      <c r="H1468" s="489" t="s">
        <v>3777</v>
      </c>
      <c r="I1468" s="489" t="s">
        <v>3778</v>
      </c>
      <c r="J1468" s="345" t="s">
        <v>227</v>
      </c>
      <c r="K1468" s="489">
        <v>100</v>
      </c>
      <c r="L1468" s="324">
        <v>711000000</v>
      </c>
      <c r="M1468" s="298" t="s">
        <v>73</v>
      </c>
      <c r="N1468" s="345" t="s">
        <v>713</v>
      </c>
      <c r="O1468" s="394" t="s">
        <v>3779</v>
      </c>
      <c r="P1468" s="688"/>
      <c r="Q1468" s="334" t="s">
        <v>848</v>
      </c>
      <c r="R1468" s="643" t="s">
        <v>3769</v>
      </c>
      <c r="S1468" s="502"/>
      <c r="T1468" s="643" t="s">
        <v>51</v>
      </c>
      <c r="U1468" s="643"/>
      <c r="V1468" s="648">
        <v>4955000</v>
      </c>
      <c r="W1468" s="648">
        <v>4955000</v>
      </c>
      <c r="X1468" s="434">
        <v>5549600.0000000009</v>
      </c>
      <c r="Y1468" s="341"/>
      <c r="Z1468" s="368">
        <v>2016</v>
      </c>
      <c r="AA1468" s="502"/>
      <c r="AB1468" s="646" t="s">
        <v>3049</v>
      </c>
      <c r="AC1468" s="680"/>
      <c r="AD1468" s="680"/>
      <c r="AE1468" s="680"/>
      <c r="AF1468" s="646" t="s">
        <v>3780</v>
      </c>
      <c r="AG1468" s="680"/>
      <c r="AH1468" s="680"/>
      <c r="AI1468" s="680"/>
      <c r="AJ1468" s="680"/>
      <c r="AK1468" s="646" t="s">
        <v>3529</v>
      </c>
      <c r="AL1468" s="216"/>
      <c r="AM1468" s="721"/>
      <c r="AN1468" s="655"/>
    </row>
    <row r="1469" spans="1:40" s="656" customFormat="1" ht="100.5" customHeight="1">
      <c r="A1469" s="75" t="s">
        <v>3781</v>
      </c>
      <c r="B1469" s="370" t="s">
        <v>33</v>
      </c>
      <c r="C1469" s="682" t="s">
        <v>3713</v>
      </c>
      <c r="D1469" s="682" t="s">
        <v>3714</v>
      </c>
      <c r="E1469" s="682" t="s">
        <v>3715</v>
      </c>
      <c r="F1469" s="370" t="s">
        <v>3716</v>
      </c>
      <c r="G1469" s="682" t="s">
        <v>3715</v>
      </c>
      <c r="H1469" s="370" t="s">
        <v>3782</v>
      </c>
      <c r="I1469" s="370" t="s">
        <v>3783</v>
      </c>
      <c r="J1469" s="345" t="s">
        <v>227</v>
      </c>
      <c r="K1469" s="489">
        <v>50</v>
      </c>
      <c r="L1469" s="324">
        <v>711000000</v>
      </c>
      <c r="M1469" s="298" t="s">
        <v>73</v>
      </c>
      <c r="N1469" s="345" t="s">
        <v>1205</v>
      </c>
      <c r="O1469" s="643" t="s">
        <v>3784</v>
      </c>
      <c r="P1469" s="371"/>
      <c r="Q1469" s="334" t="s">
        <v>3676</v>
      </c>
      <c r="R1469" s="643" t="s">
        <v>3769</v>
      </c>
      <c r="S1469" s="502"/>
      <c r="T1469" s="643" t="s">
        <v>51</v>
      </c>
      <c r="U1469" s="643"/>
      <c r="V1469" s="648">
        <v>40000000</v>
      </c>
      <c r="W1469" s="648">
        <v>40000000</v>
      </c>
      <c r="X1469" s="434">
        <f t="shared" ref="X1469:X1477" si="212">W1469*1.12</f>
        <v>44800000.000000007</v>
      </c>
      <c r="Y1469" s="341"/>
      <c r="Z1469" s="368">
        <v>2016</v>
      </c>
      <c r="AA1469" s="502"/>
      <c r="AB1469" s="646" t="s">
        <v>3049</v>
      </c>
      <c r="AC1469" s="680"/>
      <c r="AD1469" s="646"/>
      <c r="AE1469" s="646"/>
      <c r="AF1469" s="646" t="s">
        <v>3785</v>
      </c>
      <c r="AG1469" s="693"/>
      <c r="AH1469" s="502"/>
      <c r="AI1469" s="502"/>
      <c r="AJ1469" s="502"/>
      <c r="AK1469" s="646" t="s">
        <v>3529</v>
      </c>
      <c r="AL1469" s="216"/>
      <c r="AM1469" s="707"/>
    </row>
    <row r="1470" spans="1:40" s="656" customFormat="1" ht="100.5" customHeight="1">
      <c r="A1470" s="75" t="s">
        <v>3786</v>
      </c>
      <c r="B1470" s="370" t="s">
        <v>33</v>
      </c>
      <c r="C1470" s="682" t="s">
        <v>3713</v>
      </c>
      <c r="D1470" s="682" t="s">
        <v>3714</v>
      </c>
      <c r="E1470" s="682" t="s">
        <v>3715</v>
      </c>
      <c r="F1470" s="370" t="s">
        <v>3716</v>
      </c>
      <c r="G1470" s="682" t="s">
        <v>3715</v>
      </c>
      <c r="H1470" s="370" t="s">
        <v>3787</v>
      </c>
      <c r="I1470" s="370" t="s">
        <v>3788</v>
      </c>
      <c r="J1470" s="345" t="s">
        <v>227</v>
      </c>
      <c r="K1470" s="345">
        <v>50</v>
      </c>
      <c r="L1470" s="324">
        <v>711000000</v>
      </c>
      <c r="M1470" s="298" t="s">
        <v>73</v>
      </c>
      <c r="N1470" s="345" t="s">
        <v>1205</v>
      </c>
      <c r="O1470" s="345" t="s">
        <v>3694</v>
      </c>
      <c r="P1470" s="371"/>
      <c r="Q1470" s="334" t="s">
        <v>3676</v>
      </c>
      <c r="R1470" s="643" t="s">
        <v>3769</v>
      </c>
      <c r="S1470" s="502"/>
      <c r="T1470" s="643" t="s">
        <v>51</v>
      </c>
      <c r="U1470" s="643"/>
      <c r="V1470" s="648">
        <v>47538500</v>
      </c>
      <c r="W1470" s="648">
        <v>47538500</v>
      </c>
      <c r="X1470" s="434">
        <f t="shared" si="212"/>
        <v>53243120.000000007</v>
      </c>
      <c r="Y1470" s="341"/>
      <c r="Z1470" s="368">
        <v>2016</v>
      </c>
      <c r="AA1470" s="502"/>
      <c r="AB1470" s="646" t="s">
        <v>3049</v>
      </c>
      <c r="AC1470" s="680"/>
      <c r="AD1470" s="646"/>
      <c r="AE1470" s="646"/>
      <c r="AF1470" s="646" t="s">
        <v>3789</v>
      </c>
      <c r="AG1470" s="693"/>
      <c r="AH1470" s="502"/>
      <c r="AI1470" s="502"/>
      <c r="AJ1470" s="502"/>
      <c r="AK1470" s="646" t="s">
        <v>3529</v>
      </c>
      <c r="AL1470" s="216"/>
      <c r="AM1470" s="707"/>
    </row>
    <row r="1471" spans="1:40" s="193" customFormat="1" ht="100.5" customHeight="1">
      <c r="A1471" s="75" t="s">
        <v>3790</v>
      </c>
      <c r="B1471" s="74" t="s">
        <v>33</v>
      </c>
      <c r="C1471" s="645" t="s">
        <v>370</v>
      </c>
      <c r="D1471" s="645" t="s">
        <v>371</v>
      </c>
      <c r="E1471" s="645" t="s">
        <v>375</v>
      </c>
      <c r="F1471" s="645" t="s">
        <v>371</v>
      </c>
      <c r="G1471" s="645" t="s">
        <v>375</v>
      </c>
      <c r="H1471" s="645" t="s">
        <v>777</v>
      </c>
      <c r="I1471" s="645" t="s">
        <v>778</v>
      </c>
      <c r="J1471" s="645" t="s">
        <v>38</v>
      </c>
      <c r="K1471" s="321">
        <v>100</v>
      </c>
      <c r="L1471" s="324">
        <v>711000000</v>
      </c>
      <c r="M1471" s="298" t="s">
        <v>73</v>
      </c>
      <c r="N1471" s="345" t="s">
        <v>1205</v>
      </c>
      <c r="O1471" s="643" t="s">
        <v>73</v>
      </c>
      <c r="P1471" s="645"/>
      <c r="Q1471" s="645" t="s">
        <v>3791</v>
      </c>
      <c r="R1471" s="645" t="s">
        <v>385</v>
      </c>
      <c r="S1471" s="645"/>
      <c r="T1471" s="74" t="s">
        <v>51</v>
      </c>
      <c r="U1471" s="645"/>
      <c r="V1471" s="353">
        <v>20330038</v>
      </c>
      <c r="W1471" s="353">
        <v>20330038</v>
      </c>
      <c r="X1471" s="648">
        <f t="shared" si="212"/>
        <v>22769642.560000002</v>
      </c>
      <c r="Y1471" s="348"/>
      <c r="Z1471" s="645">
        <v>2016</v>
      </c>
      <c r="AA1471" s="312"/>
      <c r="AB1471" s="307" t="s">
        <v>372</v>
      </c>
      <c r="AC1471" s="646" t="s">
        <v>79</v>
      </c>
      <c r="AD1471" s="307"/>
      <c r="AE1471" s="307" t="s">
        <v>509</v>
      </c>
      <c r="AF1471" s="295"/>
      <c r="AG1471" s="295"/>
      <c r="AH1471" s="295"/>
      <c r="AI1471" s="295"/>
      <c r="AJ1471" s="295"/>
      <c r="AK1471" s="293" t="s">
        <v>3792</v>
      </c>
    </row>
    <row r="1472" spans="1:40" s="656" customFormat="1" ht="100.5" customHeight="1">
      <c r="A1472" s="75" t="s">
        <v>3793</v>
      </c>
      <c r="B1472" s="370" t="s">
        <v>33</v>
      </c>
      <c r="C1472" s="643" t="s">
        <v>3794</v>
      </c>
      <c r="D1472" s="370" t="s">
        <v>3795</v>
      </c>
      <c r="E1472" s="370" t="s">
        <v>3796</v>
      </c>
      <c r="F1472" s="370" t="s">
        <v>3795</v>
      </c>
      <c r="G1472" s="370" t="s">
        <v>3796</v>
      </c>
      <c r="H1472" s="345" t="s">
        <v>3797</v>
      </c>
      <c r="I1472" s="345" t="s">
        <v>3798</v>
      </c>
      <c r="J1472" s="345" t="s">
        <v>38</v>
      </c>
      <c r="K1472" s="345">
        <v>0</v>
      </c>
      <c r="L1472" s="324">
        <v>711000000</v>
      </c>
      <c r="M1472" s="298" t="s">
        <v>73</v>
      </c>
      <c r="N1472" s="345" t="s">
        <v>713</v>
      </c>
      <c r="O1472" s="345" t="s">
        <v>3694</v>
      </c>
      <c r="P1472" s="371"/>
      <c r="Q1472" s="334" t="s">
        <v>848</v>
      </c>
      <c r="R1472" s="643" t="s">
        <v>3769</v>
      </c>
      <c r="S1472" s="371"/>
      <c r="T1472" s="643" t="s">
        <v>51</v>
      </c>
      <c r="U1472" s="643"/>
      <c r="V1472" s="648">
        <v>21400000</v>
      </c>
      <c r="W1472" s="648">
        <v>21400000</v>
      </c>
      <c r="X1472" s="434">
        <f t="shared" si="212"/>
        <v>23968000.000000004</v>
      </c>
      <c r="Y1472" s="723"/>
      <c r="Z1472" s="368">
        <v>2016</v>
      </c>
      <c r="AA1472" s="368"/>
      <c r="AB1472" s="646" t="s">
        <v>3695</v>
      </c>
      <c r="AC1472" s="344" t="s">
        <v>3799</v>
      </c>
      <c r="AD1472" s="680"/>
      <c r="AE1472" s="680"/>
      <c r="AF1472" s="646" t="s">
        <v>3800</v>
      </c>
      <c r="AG1472" s="680"/>
      <c r="AH1472" s="680"/>
      <c r="AI1472" s="680"/>
      <c r="AJ1472" s="680"/>
      <c r="AK1472" s="646" t="s">
        <v>3697</v>
      </c>
      <c r="AL1472" s="654"/>
      <c r="AM1472" s="655"/>
      <c r="AN1472" s="655"/>
    </row>
    <row r="1473" spans="1:40" s="656" customFormat="1" ht="100.5" customHeight="1">
      <c r="A1473" s="75" t="s">
        <v>3801</v>
      </c>
      <c r="B1473" s="370" t="s">
        <v>33</v>
      </c>
      <c r="C1473" s="643" t="s">
        <v>3794</v>
      </c>
      <c r="D1473" s="370" t="s">
        <v>3795</v>
      </c>
      <c r="E1473" s="370" t="s">
        <v>3796</v>
      </c>
      <c r="F1473" s="370" t="s">
        <v>3795</v>
      </c>
      <c r="G1473" s="370" t="s">
        <v>3796</v>
      </c>
      <c r="H1473" s="345" t="s">
        <v>3802</v>
      </c>
      <c r="I1473" s="345" t="s">
        <v>3803</v>
      </c>
      <c r="J1473" s="345" t="s">
        <v>38</v>
      </c>
      <c r="K1473" s="345">
        <v>0</v>
      </c>
      <c r="L1473" s="324">
        <v>711000000</v>
      </c>
      <c r="M1473" s="298" t="s">
        <v>73</v>
      </c>
      <c r="N1473" s="345" t="s">
        <v>713</v>
      </c>
      <c r="O1473" s="345" t="s">
        <v>3701</v>
      </c>
      <c r="P1473" s="371"/>
      <c r="Q1473" s="334" t="s">
        <v>848</v>
      </c>
      <c r="R1473" s="643" t="s">
        <v>3769</v>
      </c>
      <c r="S1473" s="371"/>
      <c r="T1473" s="643" t="s">
        <v>51</v>
      </c>
      <c r="U1473" s="643"/>
      <c r="V1473" s="648">
        <v>5885000</v>
      </c>
      <c r="W1473" s="648">
        <v>5885000</v>
      </c>
      <c r="X1473" s="434">
        <f t="shared" si="212"/>
        <v>6591200.0000000009</v>
      </c>
      <c r="Y1473" s="723"/>
      <c r="Z1473" s="368">
        <v>2016</v>
      </c>
      <c r="AA1473" s="368"/>
      <c r="AB1473" s="646" t="s">
        <v>3695</v>
      </c>
      <c r="AC1473" s="344" t="s">
        <v>3799</v>
      </c>
      <c r="AD1473" s="680"/>
      <c r="AE1473" s="680"/>
      <c r="AF1473" s="646" t="s">
        <v>3804</v>
      </c>
      <c r="AG1473" s="680"/>
      <c r="AH1473" s="680"/>
      <c r="AI1473" s="680"/>
      <c r="AJ1473" s="680"/>
      <c r="AK1473" s="646" t="s">
        <v>3697</v>
      </c>
      <c r="AL1473" s="654"/>
      <c r="AM1473" s="655"/>
      <c r="AN1473" s="655"/>
    </row>
    <row r="1474" spans="1:40" s="656" customFormat="1" ht="100.5" customHeight="1">
      <c r="A1474" s="75" t="s">
        <v>3805</v>
      </c>
      <c r="B1474" s="370" t="s">
        <v>33</v>
      </c>
      <c r="C1474" s="643" t="s">
        <v>3794</v>
      </c>
      <c r="D1474" s="370" t="s">
        <v>3795</v>
      </c>
      <c r="E1474" s="370" t="s">
        <v>3796</v>
      </c>
      <c r="F1474" s="370" t="s">
        <v>3795</v>
      </c>
      <c r="G1474" s="370" t="s">
        <v>3796</v>
      </c>
      <c r="H1474" s="345" t="s">
        <v>3806</v>
      </c>
      <c r="I1474" s="345" t="s">
        <v>3807</v>
      </c>
      <c r="J1474" s="345" t="s">
        <v>38</v>
      </c>
      <c r="K1474" s="345">
        <v>0</v>
      </c>
      <c r="L1474" s="324">
        <v>711000000</v>
      </c>
      <c r="M1474" s="298" t="s">
        <v>73</v>
      </c>
      <c r="N1474" s="345" t="s">
        <v>713</v>
      </c>
      <c r="O1474" s="345" t="s">
        <v>3707</v>
      </c>
      <c r="P1474" s="371"/>
      <c r="Q1474" s="334" t="s">
        <v>848</v>
      </c>
      <c r="R1474" s="643" t="s">
        <v>3769</v>
      </c>
      <c r="S1474" s="371"/>
      <c r="T1474" s="643" t="s">
        <v>51</v>
      </c>
      <c r="U1474" s="643"/>
      <c r="V1474" s="648">
        <v>9000000</v>
      </c>
      <c r="W1474" s="648">
        <v>9000000</v>
      </c>
      <c r="X1474" s="434">
        <f t="shared" si="212"/>
        <v>10080000.000000002</v>
      </c>
      <c r="Y1474" s="723"/>
      <c r="Z1474" s="368">
        <v>2016</v>
      </c>
      <c r="AA1474" s="368"/>
      <c r="AB1474" s="646" t="s">
        <v>3695</v>
      </c>
      <c r="AC1474" s="344" t="s">
        <v>3799</v>
      </c>
      <c r="AD1474" s="680"/>
      <c r="AE1474" s="680"/>
      <c r="AF1474" s="646" t="s">
        <v>3808</v>
      </c>
      <c r="AG1474" s="680"/>
      <c r="AH1474" s="680"/>
      <c r="AI1474" s="680"/>
      <c r="AJ1474" s="680"/>
      <c r="AK1474" s="646" t="s">
        <v>3697</v>
      </c>
      <c r="AL1474" s="654"/>
      <c r="AM1474" s="655"/>
      <c r="AN1474" s="655"/>
    </row>
    <row r="1475" spans="1:40" s="193" customFormat="1" ht="100.5" customHeight="1">
      <c r="A1475" s="75" t="s">
        <v>3809</v>
      </c>
      <c r="B1475" s="291" t="s">
        <v>33</v>
      </c>
      <c r="C1475" s="643" t="s">
        <v>3810</v>
      </c>
      <c r="D1475" s="370" t="s">
        <v>3811</v>
      </c>
      <c r="E1475" s="370" t="s">
        <v>3811</v>
      </c>
      <c r="F1475" s="370" t="s">
        <v>3811</v>
      </c>
      <c r="G1475" s="370" t="s">
        <v>3811</v>
      </c>
      <c r="H1475" s="345" t="s">
        <v>3812</v>
      </c>
      <c r="I1475" s="370" t="s">
        <v>3813</v>
      </c>
      <c r="J1475" s="345" t="s">
        <v>227</v>
      </c>
      <c r="K1475" s="345">
        <v>100</v>
      </c>
      <c r="L1475" s="313">
        <v>151010000</v>
      </c>
      <c r="M1475" s="643" t="s">
        <v>82</v>
      </c>
      <c r="N1475" s="340" t="s">
        <v>713</v>
      </c>
      <c r="O1475" s="345" t="s">
        <v>3694</v>
      </c>
      <c r="P1475" s="371"/>
      <c r="Q1475" s="334" t="s">
        <v>848</v>
      </c>
      <c r="R1475" s="643" t="s">
        <v>3630</v>
      </c>
      <c r="S1475" s="371"/>
      <c r="T1475" s="74" t="s">
        <v>51</v>
      </c>
      <c r="U1475" s="643"/>
      <c r="V1475" s="648">
        <v>53367212</v>
      </c>
      <c r="W1475" s="648">
        <v>53367212</v>
      </c>
      <c r="X1475" s="434">
        <f t="shared" si="212"/>
        <v>59771277.440000005</v>
      </c>
      <c r="Y1475" s="341"/>
      <c r="Z1475" s="368">
        <v>2016</v>
      </c>
      <c r="AA1475" s="368"/>
      <c r="AB1475" s="307" t="s">
        <v>688</v>
      </c>
      <c r="AC1475" s="293"/>
      <c r="AD1475" s="296"/>
      <c r="AE1475" s="296"/>
      <c r="AF1475" s="646" t="s">
        <v>3814</v>
      </c>
      <c r="AG1475" s="296"/>
      <c r="AH1475" s="296"/>
      <c r="AI1475" s="296"/>
      <c r="AJ1475" s="296"/>
      <c r="AK1475" s="646" t="s">
        <v>3697</v>
      </c>
      <c r="AL1475" s="654"/>
      <c r="AM1475" s="332"/>
      <c r="AN1475" s="332"/>
    </row>
    <row r="1476" spans="1:40" s="193" customFormat="1" ht="100.5" customHeight="1">
      <c r="A1476" s="75" t="s">
        <v>3815</v>
      </c>
      <c r="B1476" s="291" t="s">
        <v>33</v>
      </c>
      <c r="C1476" s="643" t="s">
        <v>3810</v>
      </c>
      <c r="D1476" s="370" t="s">
        <v>3811</v>
      </c>
      <c r="E1476" s="370" t="s">
        <v>3811</v>
      </c>
      <c r="F1476" s="370" t="s">
        <v>3811</v>
      </c>
      <c r="G1476" s="370" t="s">
        <v>3811</v>
      </c>
      <c r="H1476" s="345" t="s">
        <v>3816</v>
      </c>
      <c r="I1476" s="370" t="s">
        <v>3817</v>
      </c>
      <c r="J1476" s="345" t="s">
        <v>227</v>
      </c>
      <c r="K1476" s="345">
        <v>100</v>
      </c>
      <c r="L1476" s="291">
        <v>511010000</v>
      </c>
      <c r="M1476" s="647" t="s">
        <v>88</v>
      </c>
      <c r="N1476" s="340" t="s">
        <v>713</v>
      </c>
      <c r="O1476" s="345" t="s">
        <v>3701</v>
      </c>
      <c r="P1476" s="371"/>
      <c r="Q1476" s="334" t="s">
        <v>848</v>
      </c>
      <c r="R1476" s="643" t="s">
        <v>3630</v>
      </c>
      <c r="S1476" s="371"/>
      <c r="T1476" s="74" t="s">
        <v>51</v>
      </c>
      <c r="U1476" s="643"/>
      <c r="V1476" s="648">
        <v>20000000</v>
      </c>
      <c r="W1476" s="648">
        <v>20000000</v>
      </c>
      <c r="X1476" s="434">
        <f t="shared" si="212"/>
        <v>22400000.000000004</v>
      </c>
      <c r="Y1476" s="372"/>
      <c r="Z1476" s="368">
        <v>2016</v>
      </c>
      <c r="AA1476" s="368"/>
      <c r="AB1476" s="307" t="s">
        <v>688</v>
      </c>
      <c r="AC1476" s="293"/>
      <c r="AD1476" s="296"/>
      <c r="AE1476" s="296"/>
      <c r="AF1476" s="646" t="s">
        <v>3818</v>
      </c>
      <c r="AG1476" s="296"/>
      <c r="AH1476" s="296"/>
      <c r="AI1476" s="296"/>
      <c r="AJ1476" s="296"/>
      <c r="AK1476" s="646" t="s">
        <v>3697</v>
      </c>
      <c r="AL1476" s="654"/>
      <c r="AM1476" s="332"/>
      <c r="AN1476" s="332"/>
    </row>
    <row r="1477" spans="1:40" s="193" customFormat="1" ht="100.5" customHeight="1">
      <c r="A1477" s="75" t="s">
        <v>3819</v>
      </c>
      <c r="B1477" s="291" t="s">
        <v>33</v>
      </c>
      <c r="C1477" s="643" t="s">
        <v>3810</v>
      </c>
      <c r="D1477" s="370" t="s">
        <v>3811</v>
      </c>
      <c r="E1477" s="370" t="s">
        <v>3811</v>
      </c>
      <c r="F1477" s="370" t="s">
        <v>3811</v>
      </c>
      <c r="G1477" s="370" t="s">
        <v>3811</v>
      </c>
      <c r="H1477" s="345" t="s">
        <v>3820</v>
      </c>
      <c r="I1477" s="370" t="s">
        <v>3821</v>
      </c>
      <c r="J1477" s="345" t="s">
        <v>227</v>
      </c>
      <c r="K1477" s="345">
        <v>100</v>
      </c>
      <c r="L1477" s="643">
        <v>311010000</v>
      </c>
      <c r="M1477" s="291" t="s">
        <v>348</v>
      </c>
      <c r="N1477" s="340" t="s">
        <v>713</v>
      </c>
      <c r="O1477" s="691" t="s">
        <v>3707</v>
      </c>
      <c r="P1477" s="371"/>
      <c r="Q1477" s="334" t="s">
        <v>848</v>
      </c>
      <c r="R1477" s="643" t="s">
        <v>3630</v>
      </c>
      <c r="S1477" s="371"/>
      <c r="T1477" s="74" t="s">
        <v>51</v>
      </c>
      <c r="U1477" s="643"/>
      <c r="V1477" s="648">
        <v>10100000</v>
      </c>
      <c r="W1477" s="648">
        <v>10100000</v>
      </c>
      <c r="X1477" s="434">
        <f t="shared" si="212"/>
        <v>11312000.000000002</v>
      </c>
      <c r="Y1477" s="372"/>
      <c r="Z1477" s="368">
        <v>2016</v>
      </c>
      <c r="AA1477" s="368"/>
      <c r="AB1477" s="307" t="s">
        <v>688</v>
      </c>
      <c r="AC1477" s="293"/>
      <c r="AD1477" s="296"/>
      <c r="AE1477" s="296"/>
      <c r="AF1477" s="646" t="s">
        <v>3822</v>
      </c>
      <c r="AG1477" s="296"/>
      <c r="AH1477" s="296"/>
      <c r="AI1477" s="296"/>
      <c r="AJ1477" s="296"/>
      <c r="AK1477" s="646" t="s">
        <v>3697</v>
      </c>
      <c r="AL1477" s="654"/>
      <c r="AM1477" s="332"/>
      <c r="AN1477" s="332"/>
    </row>
    <row r="1478" spans="1:40" s="193" customFormat="1" ht="100.5" customHeight="1">
      <c r="A1478" s="75" t="s">
        <v>3823</v>
      </c>
      <c r="B1478" s="291" t="s">
        <v>33</v>
      </c>
      <c r="C1478" s="291" t="s">
        <v>68</v>
      </c>
      <c r="D1478" s="291" t="s">
        <v>69</v>
      </c>
      <c r="E1478" s="291" t="s">
        <v>69</v>
      </c>
      <c r="F1478" s="368" t="s">
        <v>70</v>
      </c>
      <c r="G1478" s="291" t="s">
        <v>70</v>
      </c>
      <c r="H1478" s="291" t="s">
        <v>3824</v>
      </c>
      <c r="I1478" s="291" t="s">
        <v>72</v>
      </c>
      <c r="J1478" s="724" t="s">
        <v>38</v>
      </c>
      <c r="K1478" s="323">
        <v>100</v>
      </c>
      <c r="L1478" s="324">
        <v>711000000</v>
      </c>
      <c r="M1478" s="298" t="s">
        <v>73</v>
      </c>
      <c r="N1478" s="291" t="s">
        <v>249</v>
      </c>
      <c r="O1478" s="643" t="s">
        <v>74</v>
      </c>
      <c r="P1478" s="643"/>
      <c r="Q1478" s="645" t="s">
        <v>3825</v>
      </c>
      <c r="R1478" s="291" t="s">
        <v>76</v>
      </c>
      <c r="S1478" s="643"/>
      <c r="T1478" s="334" t="s">
        <v>51</v>
      </c>
      <c r="U1478" s="643"/>
      <c r="V1478" s="329">
        <v>171280542</v>
      </c>
      <c r="W1478" s="329">
        <v>171280542</v>
      </c>
      <c r="X1478" s="648">
        <v>191834207.04000002</v>
      </c>
      <c r="Y1478" s="290" t="s">
        <v>40</v>
      </c>
      <c r="Z1478" s="291">
        <v>2016</v>
      </c>
      <c r="AA1478" s="291"/>
      <c r="AB1478" s="293" t="s">
        <v>1285</v>
      </c>
      <c r="AC1478" s="293" t="s">
        <v>67</v>
      </c>
      <c r="AD1478" s="296"/>
      <c r="AE1478" s="296"/>
      <c r="AF1478" s="646"/>
      <c r="AG1478" s="296"/>
      <c r="AH1478" s="296"/>
      <c r="AI1478" s="296"/>
      <c r="AJ1478" s="296"/>
      <c r="AK1478" s="293" t="s">
        <v>3826</v>
      </c>
      <c r="AL1478" s="654"/>
      <c r="AM1478" s="332"/>
      <c r="AN1478" s="332"/>
    </row>
    <row r="1479" spans="1:40" s="193" customFormat="1" ht="100.5" customHeight="1">
      <c r="A1479" s="75" t="s">
        <v>3827</v>
      </c>
      <c r="B1479" s="291" t="s">
        <v>33</v>
      </c>
      <c r="C1479" s="291" t="s">
        <v>68</v>
      </c>
      <c r="D1479" s="291" t="s">
        <v>69</v>
      </c>
      <c r="E1479" s="291" t="s">
        <v>69</v>
      </c>
      <c r="F1479" s="368" t="s">
        <v>70</v>
      </c>
      <c r="G1479" s="291" t="s">
        <v>70</v>
      </c>
      <c r="H1479" s="291" t="s">
        <v>71</v>
      </c>
      <c r="I1479" s="291" t="s">
        <v>72</v>
      </c>
      <c r="J1479" s="724" t="s">
        <v>38</v>
      </c>
      <c r="K1479" s="323">
        <v>100</v>
      </c>
      <c r="L1479" s="324">
        <v>711000000</v>
      </c>
      <c r="M1479" s="298" t="s">
        <v>73</v>
      </c>
      <c r="N1479" s="291" t="s">
        <v>249</v>
      </c>
      <c r="O1479" s="643" t="s">
        <v>80</v>
      </c>
      <c r="P1479" s="325" t="s">
        <v>81</v>
      </c>
      <c r="Q1479" s="645" t="s">
        <v>3825</v>
      </c>
      <c r="R1479" s="291" t="s">
        <v>76</v>
      </c>
      <c r="S1479" s="333" t="s">
        <v>81</v>
      </c>
      <c r="T1479" s="334" t="s">
        <v>51</v>
      </c>
      <c r="U1479" s="325" t="s">
        <v>81</v>
      </c>
      <c r="V1479" s="329">
        <v>199737237.59999999</v>
      </c>
      <c r="W1479" s="329">
        <v>199737237.59999999</v>
      </c>
      <c r="X1479" s="648">
        <v>223705706.11200002</v>
      </c>
      <c r="Y1479" s="290" t="s">
        <v>40</v>
      </c>
      <c r="Z1479" s="291">
        <v>2016</v>
      </c>
      <c r="AA1479" s="291"/>
      <c r="AB1479" s="293" t="s">
        <v>1285</v>
      </c>
      <c r="AC1479" s="293" t="s">
        <v>67</v>
      </c>
      <c r="AD1479" s="296"/>
      <c r="AE1479" s="296"/>
      <c r="AF1479" s="646"/>
      <c r="AG1479" s="296"/>
      <c r="AH1479" s="296"/>
      <c r="AI1479" s="296"/>
      <c r="AJ1479" s="296"/>
      <c r="AK1479" s="293" t="s">
        <v>3826</v>
      </c>
      <c r="AL1479" s="654"/>
      <c r="AM1479" s="332"/>
      <c r="AN1479" s="332"/>
    </row>
    <row r="1480" spans="1:40" s="193" customFormat="1" ht="100.5" customHeight="1">
      <c r="A1480" s="75" t="s">
        <v>3828</v>
      </c>
      <c r="B1480" s="291" t="s">
        <v>33</v>
      </c>
      <c r="C1480" s="291" t="s">
        <v>68</v>
      </c>
      <c r="D1480" s="291" t="s">
        <v>69</v>
      </c>
      <c r="E1480" s="291" t="s">
        <v>69</v>
      </c>
      <c r="F1480" s="368" t="s">
        <v>70</v>
      </c>
      <c r="G1480" s="291" t="s">
        <v>70</v>
      </c>
      <c r="H1480" s="291" t="s">
        <v>71</v>
      </c>
      <c r="I1480" s="291" t="s">
        <v>72</v>
      </c>
      <c r="J1480" s="724" t="s">
        <v>38</v>
      </c>
      <c r="K1480" s="323">
        <v>100</v>
      </c>
      <c r="L1480" s="324">
        <v>711000000</v>
      </c>
      <c r="M1480" s="298" t="s">
        <v>73</v>
      </c>
      <c r="N1480" s="291" t="s">
        <v>249</v>
      </c>
      <c r="O1480" s="643" t="s">
        <v>82</v>
      </c>
      <c r="P1480" s="325"/>
      <c r="Q1480" s="645" t="s">
        <v>3825</v>
      </c>
      <c r="R1480" s="291" t="s">
        <v>76</v>
      </c>
      <c r="S1480" s="333"/>
      <c r="T1480" s="334" t="s">
        <v>51</v>
      </c>
      <c r="U1480" s="325"/>
      <c r="V1480" s="329">
        <v>230739879.59999999</v>
      </c>
      <c r="W1480" s="329">
        <v>230739879.59999999</v>
      </c>
      <c r="X1480" s="648">
        <v>258428665.15200001</v>
      </c>
      <c r="Y1480" s="290" t="s">
        <v>40</v>
      </c>
      <c r="Z1480" s="291">
        <v>2016</v>
      </c>
      <c r="AA1480" s="291"/>
      <c r="AB1480" s="293" t="s">
        <v>1285</v>
      </c>
      <c r="AC1480" s="293" t="s">
        <v>67</v>
      </c>
      <c r="AD1480" s="296"/>
      <c r="AE1480" s="296"/>
      <c r="AF1480" s="646"/>
      <c r="AG1480" s="296"/>
      <c r="AH1480" s="296"/>
      <c r="AI1480" s="296"/>
      <c r="AJ1480" s="296"/>
      <c r="AK1480" s="293" t="s">
        <v>3826</v>
      </c>
      <c r="AL1480" s="654"/>
      <c r="AM1480" s="332"/>
      <c r="AN1480" s="332"/>
    </row>
    <row r="1481" spans="1:40" s="193" customFormat="1" ht="100.5" customHeight="1">
      <c r="A1481" s="75" t="s">
        <v>3829</v>
      </c>
      <c r="B1481" s="291" t="s">
        <v>33</v>
      </c>
      <c r="C1481" s="291" t="s">
        <v>68</v>
      </c>
      <c r="D1481" s="291" t="s">
        <v>69</v>
      </c>
      <c r="E1481" s="291" t="s">
        <v>69</v>
      </c>
      <c r="F1481" s="368" t="s">
        <v>70</v>
      </c>
      <c r="G1481" s="291" t="s">
        <v>70</v>
      </c>
      <c r="H1481" s="291" t="s">
        <v>71</v>
      </c>
      <c r="I1481" s="291" t="s">
        <v>72</v>
      </c>
      <c r="J1481" s="724" t="s">
        <v>38</v>
      </c>
      <c r="K1481" s="323">
        <v>100</v>
      </c>
      <c r="L1481" s="324">
        <v>711000000</v>
      </c>
      <c r="M1481" s="298" t="s">
        <v>73</v>
      </c>
      <c r="N1481" s="291" t="s">
        <v>249</v>
      </c>
      <c r="O1481" s="643" t="s">
        <v>83</v>
      </c>
      <c r="P1481" s="325"/>
      <c r="Q1481" s="645" t="s">
        <v>3825</v>
      </c>
      <c r="R1481" s="291" t="s">
        <v>76</v>
      </c>
      <c r="S1481" s="333"/>
      <c r="T1481" s="334" t="s">
        <v>51</v>
      </c>
      <c r="U1481" s="325"/>
      <c r="V1481" s="329">
        <v>76999642.799999997</v>
      </c>
      <c r="W1481" s="329">
        <v>76999642.799999997</v>
      </c>
      <c r="X1481" s="648">
        <v>86239599.936000004</v>
      </c>
      <c r="Y1481" s="290" t="s">
        <v>40</v>
      </c>
      <c r="Z1481" s="291">
        <v>2016</v>
      </c>
      <c r="AA1481" s="291"/>
      <c r="AB1481" s="293" t="s">
        <v>1285</v>
      </c>
      <c r="AC1481" s="293" t="s">
        <v>67</v>
      </c>
      <c r="AD1481" s="296"/>
      <c r="AE1481" s="296"/>
      <c r="AF1481" s="646"/>
      <c r="AG1481" s="296"/>
      <c r="AH1481" s="296"/>
      <c r="AI1481" s="296"/>
      <c r="AJ1481" s="296"/>
      <c r="AK1481" s="293" t="s">
        <v>3826</v>
      </c>
      <c r="AL1481" s="654"/>
      <c r="AM1481" s="332"/>
      <c r="AN1481" s="332"/>
    </row>
    <row r="1482" spans="1:40" s="193" customFormat="1" ht="100.5" customHeight="1">
      <c r="A1482" s="75" t="s">
        <v>3830</v>
      </c>
      <c r="B1482" s="291" t="s">
        <v>33</v>
      </c>
      <c r="C1482" s="291" t="s">
        <v>68</v>
      </c>
      <c r="D1482" s="291" t="s">
        <v>69</v>
      </c>
      <c r="E1482" s="291" t="s">
        <v>69</v>
      </c>
      <c r="F1482" s="368" t="s">
        <v>70</v>
      </c>
      <c r="G1482" s="291" t="s">
        <v>70</v>
      </c>
      <c r="H1482" s="291" t="s">
        <v>71</v>
      </c>
      <c r="I1482" s="291" t="s">
        <v>72</v>
      </c>
      <c r="J1482" s="724" t="s">
        <v>38</v>
      </c>
      <c r="K1482" s="323">
        <v>100</v>
      </c>
      <c r="L1482" s="324">
        <v>711000000</v>
      </c>
      <c r="M1482" s="298" t="s">
        <v>73</v>
      </c>
      <c r="N1482" s="291" t="s">
        <v>249</v>
      </c>
      <c r="O1482" s="643" t="s">
        <v>84</v>
      </c>
      <c r="P1482" s="325"/>
      <c r="Q1482" s="645" t="s">
        <v>3825</v>
      </c>
      <c r="R1482" s="291" t="s">
        <v>76</v>
      </c>
      <c r="S1482" s="333"/>
      <c r="T1482" s="334" t="s">
        <v>51</v>
      </c>
      <c r="U1482" s="325"/>
      <c r="V1482" s="329">
        <v>17562978</v>
      </c>
      <c r="W1482" s="329">
        <v>17562978</v>
      </c>
      <c r="X1482" s="648">
        <v>19670535.360000003</v>
      </c>
      <c r="Y1482" s="290" t="s">
        <v>40</v>
      </c>
      <c r="Z1482" s="291">
        <v>2016</v>
      </c>
      <c r="AA1482" s="291"/>
      <c r="AB1482" s="293" t="s">
        <v>1285</v>
      </c>
      <c r="AC1482" s="293" t="s">
        <v>67</v>
      </c>
      <c r="AD1482" s="296"/>
      <c r="AE1482" s="296"/>
      <c r="AF1482" s="646"/>
      <c r="AG1482" s="296"/>
      <c r="AH1482" s="296"/>
      <c r="AI1482" s="296"/>
      <c r="AJ1482" s="296"/>
      <c r="AK1482" s="293" t="s">
        <v>3826</v>
      </c>
      <c r="AL1482" s="654"/>
      <c r="AM1482" s="332"/>
      <c r="AN1482" s="332"/>
    </row>
    <row r="1483" spans="1:40" s="193" customFormat="1" ht="100.5" customHeight="1">
      <c r="A1483" s="75" t="s">
        <v>3831</v>
      </c>
      <c r="B1483" s="291" t="s">
        <v>33</v>
      </c>
      <c r="C1483" s="291" t="s">
        <v>68</v>
      </c>
      <c r="D1483" s="291" t="s">
        <v>69</v>
      </c>
      <c r="E1483" s="291" t="s">
        <v>69</v>
      </c>
      <c r="F1483" s="368" t="s">
        <v>70</v>
      </c>
      <c r="G1483" s="291" t="s">
        <v>70</v>
      </c>
      <c r="H1483" s="291" t="s">
        <v>71</v>
      </c>
      <c r="I1483" s="291" t="s">
        <v>72</v>
      </c>
      <c r="J1483" s="724" t="s">
        <v>38</v>
      </c>
      <c r="K1483" s="323">
        <v>100</v>
      </c>
      <c r="L1483" s="324">
        <v>711000000</v>
      </c>
      <c r="M1483" s="298" t="s">
        <v>73</v>
      </c>
      <c r="N1483" s="291" t="s">
        <v>249</v>
      </c>
      <c r="O1483" s="643" t="s">
        <v>85</v>
      </c>
      <c r="P1483" s="325"/>
      <c r="Q1483" s="645" t="s">
        <v>3825</v>
      </c>
      <c r="R1483" s="291" t="s">
        <v>76</v>
      </c>
      <c r="S1483" s="333"/>
      <c r="T1483" s="334" t="s">
        <v>51</v>
      </c>
      <c r="U1483" s="325"/>
      <c r="V1483" s="329">
        <v>31002642</v>
      </c>
      <c r="W1483" s="329">
        <v>31002642</v>
      </c>
      <c r="X1483" s="648">
        <v>34722959.040000007</v>
      </c>
      <c r="Y1483" s="290" t="s">
        <v>40</v>
      </c>
      <c r="Z1483" s="291">
        <v>2016</v>
      </c>
      <c r="AA1483" s="291"/>
      <c r="AB1483" s="293" t="s">
        <v>1285</v>
      </c>
      <c r="AC1483" s="293" t="s">
        <v>67</v>
      </c>
      <c r="AD1483" s="296"/>
      <c r="AE1483" s="296"/>
      <c r="AF1483" s="646"/>
      <c r="AG1483" s="296"/>
      <c r="AH1483" s="296"/>
      <c r="AI1483" s="296"/>
      <c r="AJ1483" s="296"/>
      <c r="AK1483" s="293" t="s">
        <v>3826</v>
      </c>
      <c r="AL1483" s="654"/>
      <c r="AM1483" s="332"/>
      <c r="AN1483" s="332"/>
    </row>
    <row r="1484" spans="1:40" s="193" customFormat="1" ht="100.5" customHeight="1">
      <c r="A1484" s="75" t="s">
        <v>3832</v>
      </c>
      <c r="B1484" s="291" t="s">
        <v>33</v>
      </c>
      <c r="C1484" s="291" t="s">
        <v>68</v>
      </c>
      <c r="D1484" s="291" t="s">
        <v>69</v>
      </c>
      <c r="E1484" s="291" t="s">
        <v>69</v>
      </c>
      <c r="F1484" s="368" t="s">
        <v>70</v>
      </c>
      <c r="G1484" s="291" t="s">
        <v>70</v>
      </c>
      <c r="H1484" s="291" t="s">
        <v>71</v>
      </c>
      <c r="I1484" s="291" t="s">
        <v>72</v>
      </c>
      <c r="J1484" s="724" t="s">
        <v>38</v>
      </c>
      <c r="K1484" s="323">
        <v>100</v>
      </c>
      <c r="L1484" s="324">
        <v>711000000</v>
      </c>
      <c r="M1484" s="298" t="s">
        <v>73</v>
      </c>
      <c r="N1484" s="291" t="s">
        <v>249</v>
      </c>
      <c r="O1484" s="643" t="s">
        <v>125</v>
      </c>
      <c r="P1484" s="325"/>
      <c r="Q1484" s="645" t="s">
        <v>3825</v>
      </c>
      <c r="R1484" s="291" t="s">
        <v>76</v>
      </c>
      <c r="S1484" s="333"/>
      <c r="T1484" s="334" t="s">
        <v>51</v>
      </c>
      <c r="U1484" s="325"/>
      <c r="V1484" s="329">
        <v>114862977.59999999</v>
      </c>
      <c r="W1484" s="329">
        <v>114862977.59999999</v>
      </c>
      <c r="X1484" s="648">
        <v>128646534.912</v>
      </c>
      <c r="Y1484" s="290" t="s">
        <v>40</v>
      </c>
      <c r="Z1484" s="291">
        <v>2016</v>
      </c>
      <c r="AA1484" s="291"/>
      <c r="AB1484" s="293" t="s">
        <v>1285</v>
      </c>
      <c r="AC1484" s="293" t="s">
        <v>67</v>
      </c>
      <c r="AD1484" s="296"/>
      <c r="AE1484" s="296"/>
      <c r="AF1484" s="646"/>
      <c r="AG1484" s="296"/>
      <c r="AH1484" s="296"/>
      <c r="AI1484" s="296"/>
      <c r="AJ1484" s="296"/>
      <c r="AK1484" s="293" t="s">
        <v>3826</v>
      </c>
      <c r="AL1484" s="654"/>
      <c r="AM1484" s="332"/>
      <c r="AN1484" s="332"/>
    </row>
    <row r="1485" spans="1:40" s="193" customFormat="1" ht="100.5" customHeight="1">
      <c r="A1485" s="75" t="s">
        <v>3833</v>
      </c>
      <c r="B1485" s="291" t="s">
        <v>33</v>
      </c>
      <c r="C1485" s="291" t="s">
        <v>68</v>
      </c>
      <c r="D1485" s="291" t="s">
        <v>69</v>
      </c>
      <c r="E1485" s="291" t="s">
        <v>69</v>
      </c>
      <c r="F1485" s="368" t="s">
        <v>70</v>
      </c>
      <c r="G1485" s="291" t="s">
        <v>70</v>
      </c>
      <c r="H1485" s="291" t="s">
        <v>71</v>
      </c>
      <c r="I1485" s="291" t="s">
        <v>72</v>
      </c>
      <c r="J1485" s="724" t="s">
        <v>38</v>
      </c>
      <c r="K1485" s="323">
        <v>100</v>
      </c>
      <c r="L1485" s="324">
        <v>711000000</v>
      </c>
      <c r="M1485" s="298" t="s">
        <v>73</v>
      </c>
      <c r="N1485" s="291" t="s">
        <v>249</v>
      </c>
      <c r="O1485" s="643" t="s">
        <v>86</v>
      </c>
      <c r="P1485" s="325"/>
      <c r="Q1485" s="645" t="s">
        <v>3825</v>
      </c>
      <c r="R1485" s="291" t="s">
        <v>76</v>
      </c>
      <c r="S1485" s="333"/>
      <c r="T1485" s="334" t="s">
        <v>51</v>
      </c>
      <c r="U1485" s="325"/>
      <c r="V1485" s="329">
        <v>95553872.400000006</v>
      </c>
      <c r="W1485" s="329">
        <v>95553872.400000006</v>
      </c>
      <c r="X1485" s="648">
        <v>107020337.08800001</v>
      </c>
      <c r="Y1485" s="290" t="s">
        <v>40</v>
      </c>
      <c r="Z1485" s="291">
        <v>2016</v>
      </c>
      <c r="AA1485" s="291"/>
      <c r="AB1485" s="293" t="s">
        <v>1285</v>
      </c>
      <c r="AC1485" s="293" t="s">
        <v>67</v>
      </c>
      <c r="AD1485" s="296"/>
      <c r="AE1485" s="296"/>
      <c r="AF1485" s="646"/>
      <c r="AG1485" s="296"/>
      <c r="AH1485" s="296"/>
      <c r="AI1485" s="296"/>
      <c r="AJ1485" s="296"/>
      <c r="AK1485" s="293" t="s">
        <v>3826</v>
      </c>
      <c r="AL1485" s="654"/>
      <c r="AM1485" s="332"/>
      <c r="AN1485" s="332"/>
    </row>
    <row r="1486" spans="1:40" s="193" customFormat="1" ht="100.5" customHeight="1">
      <c r="A1486" s="75" t="s">
        <v>3834</v>
      </c>
      <c r="B1486" s="291" t="s">
        <v>33</v>
      </c>
      <c r="C1486" s="291" t="s">
        <v>68</v>
      </c>
      <c r="D1486" s="291" t="s">
        <v>69</v>
      </c>
      <c r="E1486" s="291" t="s">
        <v>69</v>
      </c>
      <c r="F1486" s="368" t="s">
        <v>70</v>
      </c>
      <c r="G1486" s="291" t="s">
        <v>70</v>
      </c>
      <c r="H1486" s="291" t="s">
        <v>71</v>
      </c>
      <c r="I1486" s="291" t="s">
        <v>72</v>
      </c>
      <c r="J1486" s="724" t="s">
        <v>38</v>
      </c>
      <c r="K1486" s="323">
        <v>100</v>
      </c>
      <c r="L1486" s="324">
        <v>711000000</v>
      </c>
      <c r="M1486" s="298" t="s">
        <v>73</v>
      </c>
      <c r="N1486" s="291" t="s">
        <v>249</v>
      </c>
      <c r="O1486" s="643" t="s">
        <v>87</v>
      </c>
      <c r="P1486" s="325"/>
      <c r="Q1486" s="645" t="s">
        <v>3825</v>
      </c>
      <c r="R1486" s="291" t="s">
        <v>76</v>
      </c>
      <c r="S1486" s="333"/>
      <c r="T1486" s="334" t="s">
        <v>51</v>
      </c>
      <c r="U1486" s="325"/>
      <c r="V1486" s="329">
        <v>9147590.4000000004</v>
      </c>
      <c r="W1486" s="329">
        <v>9147590.4000000004</v>
      </c>
      <c r="X1486" s="648">
        <v>10245301.248000002</v>
      </c>
      <c r="Y1486" s="290" t="s">
        <v>40</v>
      </c>
      <c r="Z1486" s="291">
        <v>2016</v>
      </c>
      <c r="AA1486" s="291"/>
      <c r="AB1486" s="293" t="s">
        <v>1285</v>
      </c>
      <c r="AC1486" s="293" t="s">
        <v>67</v>
      </c>
      <c r="AD1486" s="296"/>
      <c r="AE1486" s="296"/>
      <c r="AF1486" s="646"/>
      <c r="AG1486" s="296"/>
      <c r="AH1486" s="296"/>
      <c r="AI1486" s="296"/>
      <c r="AJ1486" s="296"/>
      <c r="AK1486" s="293" t="s">
        <v>3826</v>
      </c>
      <c r="AL1486" s="654"/>
      <c r="AM1486" s="332"/>
      <c r="AN1486" s="332"/>
    </row>
    <row r="1487" spans="1:40" s="193" customFormat="1" ht="100.5" customHeight="1">
      <c r="A1487" s="75" t="s">
        <v>3835</v>
      </c>
      <c r="B1487" s="291" t="s">
        <v>33</v>
      </c>
      <c r="C1487" s="291" t="s">
        <v>68</v>
      </c>
      <c r="D1487" s="291" t="s">
        <v>69</v>
      </c>
      <c r="E1487" s="291" t="s">
        <v>69</v>
      </c>
      <c r="F1487" s="368" t="s">
        <v>70</v>
      </c>
      <c r="G1487" s="291" t="s">
        <v>70</v>
      </c>
      <c r="H1487" s="291" t="s">
        <v>71</v>
      </c>
      <c r="I1487" s="291" t="s">
        <v>72</v>
      </c>
      <c r="J1487" s="724" t="s">
        <v>38</v>
      </c>
      <c r="K1487" s="323">
        <v>100</v>
      </c>
      <c r="L1487" s="324">
        <v>711000000</v>
      </c>
      <c r="M1487" s="298" t="s">
        <v>73</v>
      </c>
      <c r="N1487" s="291" t="s">
        <v>249</v>
      </c>
      <c r="O1487" s="643" t="s">
        <v>88</v>
      </c>
      <c r="P1487" s="325"/>
      <c r="Q1487" s="645" t="s">
        <v>3825</v>
      </c>
      <c r="R1487" s="291" t="s">
        <v>76</v>
      </c>
      <c r="S1487" s="333"/>
      <c r="T1487" s="334" t="s">
        <v>51</v>
      </c>
      <c r="U1487" s="325"/>
      <c r="V1487" s="329">
        <v>117408924</v>
      </c>
      <c r="W1487" s="329">
        <v>117408924</v>
      </c>
      <c r="X1487" s="648">
        <v>131497994.88000001</v>
      </c>
      <c r="Y1487" s="290" t="s">
        <v>40</v>
      </c>
      <c r="Z1487" s="291">
        <v>2016</v>
      </c>
      <c r="AA1487" s="291"/>
      <c r="AB1487" s="293" t="s">
        <v>1285</v>
      </c>
      <c r="AC1487" s="293" t="s">
        <v>67</v>
      </c>
      <c r="AD1487" s="296"/>
      <c r="AE1487" s="296"/>
      <c r="AF1487" s="646"/>
      <c r="AG1487" s="296"/>
      <c r="AH1487" s="296"/>
      <c r="AI1487" s="296"/>
      <c r="AJ1487" s="296"/>
      <c r="AK1487" s="293" t="s">
        <v>3826</v>
      </c>
      <c r="AL1487" s="654"/>
      <c r="AM1487" s="332"/>
      <c r="AN1487" s="332"/>
    </row>
    <row r="1488" spans="1:40" s="193" customFormat="1" ht="100.5" customHeight="1">
      <c r="A1488" s="75" t="s">
        <v>3836</v>
      </c>
      <c r="B1488" s="291" t="s">
        <v>33</v>
      </c>
      <c r="C1488" s="291" t="s">
        <v>68</v>
      </c>
      <c r="D1488" s="291" t="s">
        <v>69</v>
      </c>
      <c r="E1488" s="291" t="s">
        <v>69</v>
      </c>
      <c r="F1488" s="368" t="s">
        <v>70</v>
      </c>
      <c r="G1488" s="291" t="s">
        <v>70</v>
      </c>
      <c r="H1488" s="291" t="s">
        <v>71</v>
      </c>
      <c r="I1488" s="291" t="s">
        <v>72</v>
      </c>
      <c r="J1488" s="724" t="s">
        <v>38</v>
      </c>
      <c r="K1488" s="323">
        <v>100</v>
      </c>
      <c r="L1488" s="324">
        <v>711000000</v>
      </c>
      <c r="M1488" s="298" t="s">
        <v>73</v>
      </c>
      <c r="N1488" s="291" t="s">
        <v>249</v>
      </c>
      <c r="O1488" s="643" t="s">
        <v>89</v>
      </c>
      <c r="P1488" s="325" t="s">
        <v>81</v>
      </c>
      <c r="Q1488" s="645" t="s">
        <v>3825</v>
      </c>
      <c r="R1488" s="291" t="s">
        <v>76</v>
      </c>
      <c r="S1488" s="333"/>
      <c r="T1488" s="334" t="s">
        <v>51</v>
      </c>
      <c r="U1488" s="325" t="s">
        <v>81</v>
      </c>
      <c r="V1488" s="329">
        <v>43710103.200000003</v>
      </c>
      <c r="W1488" s="329">
        <v>43710103.200000003</v>
      </c>
      <c r="X1488" s="648">
        <v>48955315.584000006</v>
      </c>
      <c r="Y1488" s="290" t="s">
        <v>40</v>
      </c>
      <c r="Z1488" s="291">
        <v>2016</v>
      </c>
      <c r="AA1488" s="291"/>
      <c r="AB1488" s="293" t="s">
        <v>1285</v>
      </c>
      <c r="AC1488" s="293" t="s">
        <v>67</v>
      </c>
      <c r="AD1488" s="296"/>
      <c r="AE1488" s="296"/>
      <c r="AF1488" s="646"/>
      <c r="AG1488" s="296"/>
      <c r="AH1488" s="296"/>
      <c r="AI1488" s="296"/>
      <c r="AJ1488" s="296"/>
      <c r="AK1488" s="293" t="s">
        <v>3826</v>
      </c>
      <c r="AL1488" s="654"/>
      <c r="AM1488" s="332"/>
      <c r="AN1488" s="332"/>
    </row>
    <row r="1489" spans="1:37" s="34" customFormat="1" ht="21" customHeight="1">
      <c r="A1489" s="183" t="s">
        <v>661</v>
      </c>
      <c r="B1489" s="184"/>
      <c r="C1489" s="184"/>
      <c r="D1489" s="184"/>
      <c r="E1489" s="184"/>
      <c r="F1489" s="184"/>
      <c r="G1489" s="184"/>
      <c r="H1489" s="184"/>
      <c r="I1489" s="184"/>
      <c r="J1489" s="184"/>
      <c r="K1489" s="184"/>
      <c r="L1489" s="184"/>
      <c r="M1489" s="184"/>
      <c r="N1489" s="184"/>
      <c r="O1489" s="184"/>
      <c r="P1489" s="184"/>
      <c r="Q1489" s="184"/>
      <c r="R1489" s="184"/>
      <c r="S1489" s="184"/>
      <c r="T1489" s="184"/>
      <c r="U1489" s="184"/>
      <c r="V1489" s="184"/>
      <c r="W1489" s="185">
        <f>SUM(W370:W1488)</f>
        <v>10241420742.820004</v>
      </c>
      <c r="X1489" s="185">
        <f>SUM(X370:X938)</f>
        <v>9224546732.4477634</v>
      </c>
      <c r="Y1489" s="184"/>
      <c r="Z1489" s="184"/>
      <c r="AA1489" s="234"/>
      <c r="AB1489" s="22"/>
      <c r="AC1489" s="22"/>
      <c r="AD1489" s="22"/>
      <c r="AE1489" s="22"/>
      <c r="AF1489" s="22"/>
      <c r="AG1489" s="22"/>
      <c r="AH1489" s="22"/>
      <c r="AI1489" s="22"/>
      <c r="AJ1489" s="22"/>
      <c r="AK1489" s="22"/>
    </row>
    <row r="1490" spans="1:37" ht="21" customHeight="1">
      <c r="A1490" s="174" t="s">
        <v>662</v>
      </c>
      <c r="B1490" s="82"/>
      <c r="C1490" s="82"/>
      <c r="D1490" s="82"/>
      <c r="E1490" s="82"/>
      <c r="F1490" s="82"/>
      <c r="G1490" s="82"/>
      <c r="H1490" s="82"/>
      <c r="I1490" s="82"/>
      <c r="J1490" s="82"/>
      <c r="K1490" s="82"/>
      <c r="L1490" s="82"/>
      <c r="M1490" s="82"/>
      <c r="N1490" s="82"/>
      <c r="O1490" s="82"/>
      <c r="P1490" s="82"/>
      <c r="Q1490" s="82"/>
      <c r="R1490" s="82"/>
      <c r="S1490" s="82"/>
      <c r="T1490" s="82"/>
      <c r="U1490" s="35"/>
      <c r="V1490" s="35"/>
      <c r="W1490" s="172">
        <f>W1489+W258+W368</f>
        <v>37596439029.857956</v>
      </c>
      <c r="X1490" s="172">
        <f>W1490*1.12</f>
        <v>42108011713.440918</v>
      </c>
      <c r="Y1490" s="82"/>
      <c r="Z1490" s="82"/>
      <c r="AA1490" s="229"/>
      <c r="AB1490" s="25"/>
      <c r="AC1490" s="25"/>
      <c r="AD1490" s="25"/>
      <c r="AE1490" s="25"/>
      <c r="AF1490" s="25"/>
      <c r="AG1490" s="25"/>
      <c r="AH1490" s="25"/>
      <c r="AI1490" s="25"/>
      <c r="AJ1490" s="25"/>
      <c r="AK1490" s="25"/>
    </row>
    <row r="1492" spans="1:37">
      <c r="A1492" s="24" t="s">
        <v>665</v>
      </c>
    </row>
  </sheetData>
  <autoFilter ref="A10:AS1490"/>
  <mergeCells count="2">
    <mergeCell ref="A4:AA4"/>
    <mergeCell ref="A259:AA25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2016-05-23T04:17:36Z</dcterms:modified>
</cp:coreProperties>
</file>